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 activeTab="1"/>
  </bookViews>
  <sheets>
    <sheet name="表1一般公共预算收支决算表" sheetId="1" r:id="rId1"/>
    <sheet name="表2一般公共预算本级支出决算表" sheetId="2" r:id="rId2"/>
    <sheet name="表3一般公共预算本级基本支出决算表" sheetId="3" r:id="rId3"/>
    <sheet name="表4一般公共预算本级转移支付收支决算表" sheetId="4" r:id="rId4"/>
    <sheet name="表5一般公共预算本级转移支出决算数（分地区）" sheetId="5" r:id="rId5"/>
    <sheet name="表6一般公共预算本级转移支出决算数（分项目）" sheetId="6" r:id="rId6"/>
    <sheet name="表7政府性基金预算收支决算表" sheetId="7" r:id="rId7"/>
    <sheet name="表8政府性基金预算本级支出决算表" sheetId="8" r:id="rId8"/>
    <sheet name="表9政府性基金预算本级转移支付收支决算表" sheetId="9" r:id="rId9"/>
    <sheet name="表10国有资本经营预算收支决算表" sheetId="10" r:id="rId10"/>
    <sheet name="表11国有资本经营预算本级支出决算表" sheetId="11" r:id="rId11"/>
    <sheet name="表12社保基金预算收支决算表" sheetId="12" r:id="rId12"/>
    <sheet name="表13地方政府债务限额及余额决算情况表" sheetId="13" r:id="rId13"/>
    <sheet name="表14地方政府债券使用情况表" sheetId="14" r:id="rId14"/>
    <sheet name="表15地方政府债务相关情况表" sheetId="15" r:id="rId15"/>
  </sheets>
  <definedNames/>
  <calcPr fullCalcOnLoad="1"/>
</workbook>
</file>

<file path=xl/sharedStrings.xml><?xml version="1.0" encoding="utf-8"?>
<sst xmlns="http://schemas.openxmlformats.org/spreadsheetml/2006/main" count="859" uniqueCount="726">
  <si>
    <t>2021年度永川区五间镇一般公共预算收支决算表</t>
  </si>
  <si>
    <t>单位：万元</t>
  </si>
  <si>
    <t>收  入  科  目</t>
  </si>
  <si>
    <t>决算数</t>
  </si>
  <si>
    <t>支  出  科  目</t>
  </si>
  <si>
    <t>总  计</t>
  </si>
  <si>
    <t>本年收入合计</t>
  </si>
  <si>
    <t>本年支出合计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</si>
  <si>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</si>
  <si>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</si>
  <si>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</si>
  <si>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</si>
  <si>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</si>
  <si>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</si>
  <si>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</si>
  <si>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</si>
  <si>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</si>
  <si>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</si>
  <si>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</si>
  <si>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</si>
  <si>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</si>
  <si>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</si>
  <si>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</si>
  <si>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</si>
  <si>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</si>
  <si>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</si>
  <si>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</si>
  <si>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</si>
  <si>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</si>
  <si>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</si>
  <si>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</si>
  <si>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</si>
  <si>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</si>
  <si>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</si>
  <si>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</si>
  <si>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</si>
  <si>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</si>
  <si>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</si>
  <si>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</si>
  <si>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</si>
  <si>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</si>
  <si>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</si>
  <si>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</si>
  <si>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</si>
  <si>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</si>
  <si>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</si>
  <si>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</si>
  <si>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</si>
  <si>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</si>
  <si>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</si>
  <si>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</si>
  <si>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</si>
  <si>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</si>
  <si>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</si>
  <si>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</si>
  <si>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</si>
  <si>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 xml:space="preserve">    其他收入</t>
  </si>
  <si>
    <t>二十五、债务发行费用支出</t>
  </si>
  <si>
    <t>转移性收入合计</t>
  </si>
  <si>
    <t>一、上级补助收入</t>
  </si>
  <si>
    <t>转移性支出合计</t>
  </si>
  <si>
    <t>二、调入资金</t>
  </si>
  <si>
    <t>一、上解上级支出</t>
  </si>
  <si>
    <t>三、调入预算稳定调节基金</t>
  </si>
  <si>
    <t>二、债务还本支出</t>
  </si>
  <si>
    <t>四、债务转贷收入</t>
  </si>
  <si>
    <t>三、安排预算稳定调节基金</t>
  </si>
  <si>
    <t>五、上年结余</t>
  </si>
  <si>
    <t>四、结转下年</t>
  </si>
  <si>
    <t>2021年永川区五间镇一般公共预算本级支出决算表</t>
  </si>
  <si>
    <t>科目名称</t>
  </si>
  <si>
    <t>一般公共预算支出</t>
  </si>
  <si>
    <t>一般公共服务支出</t>
  </si>
  <si>
    <t xml:space="preserve">  人大事务</t>
  </si>
  <si>
    <t xml:space="preserve">    行政运行</t>
  </si>
  <si>
    <t xml:space="preserve">    人大会议</t>
  </si>
  <si>
    <t xml:space="preserve">    代表工作</t>
  </si>
  <si>
    <t xml:space="preserve">  政府办公厅(室)及相关机构事务</t>
  </si>
  <si>
    <t xml:space="preserve">    一般行政管理事务</t>
  </si>
  <si>
    <t xml:space="preserve">    信访事务</t>
  </si>
  <si>
    <t xml:space="preserve">    其他政府办公厅(室)及相关机构事务支出</t>
  </si>
  <si>
    <t xml:space="preserve">  统计信息事务</t>
  </si>
  <si>
    <t xml:space="preserve">    专项统计业务</t>
  </si>
  <si>
    <t xml:space="preserve">  财政事务</t>
  </si>
  <si>
    <t xml:space="preserve">  纪检监察事务</t>
  </si>
  <si>
    <t xml:space="preserve">  商贸事务</t>
  </si>
  <si>
    <t xml:space="preserve">    招商引资</t>
  </si>
  <si>
    <t xml:space="preserve">  党委办公厅(室)及相关机构事务</t>
  </si>
  <si>
    <t xml:space="preserve">  组织事务</t>
  </si>
  <si>
    <t xml:space="preserve">    其他组织事务支出</t>
  </si>
  <si>
    <t xml:space="preserve">  市场监督管理事务</t>
  </si>
  <si>
    <t xml:space="preserve">    食品安全监管</t>
  </si>
  <si>
    <t xml:space="preserve">  其他一般公共服务支出(款)</t>
  </si>
  <si>
    <t xml:space="preserve">    其他一般公共服务支出(项)</t>
  </si>
  <si>
    <t>国防支出</t>
  </si>
  <si>
    <t xml:space="preserve">  国防动员</t>
  </si>
  <si>
    <t xml:space="preserve">    其他国防动员支出</t>
  </si>
  <si>
    <t>公共安全支出</t>
  </si>
  <si>
    <t xml:space="preserve">  其他公共安全支出(款)</t>
  </si>
  <si>
    <t xml:space="preserve">    其他公共安全支出(项)</t>
  </si>
  <si>
    <t>文化旅游体育与传媒支出</t>
  </si>
  <si>
    <t xml:space="preserve">  文化和旅游</t>
  </si>
  <si>
    <t xml:space="preserve">    群众文化</t>
  </si>
  <si>
    <t>社会保障和就业支出</t>
  </si>
  <si>
    <t xml:space="preserve">  人力资源和社会保障管理事务</t>
  </si>
  <si>
    <t xml:space="preserve">    社会保险经办机构</t>
  </si>
  <si>
    <t xml:space="preserve">    其他人力资源和社会保障管理事务支出</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</si>
  <si>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</si>
  <si>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</si>
  <si>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</si>
  <si>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</si>
  <si>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</si>
  <si>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</si>
  <si>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</si>
  <si>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</si>
  <si>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伤残抚恤</t>
  </si>
  <si>
    <t xml:space="preserve">    在乡复员、退伍军人生活补助</t>
  </si>
  <si>
    <t xml:space="preserve">    优抚事业单位支出</t>
  </si>
  <si>
    <t xml:space="preserve">    农村籍退役士兵老年生活补助</t>
  </si>
  <si>
    <t xml:space="preserve">  社会福利</t>
  </si>
  <si>
    <t xml:space="preserve">    老年福利</t>
  </si>
  <si>
    <t xml:space="preserve">  残疾人事业</t>
  </si>
  <si>
    <t xml:space="preserve">    其他残疾人事业支出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</si>
  <si>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</si>
  <si>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</si>
  <si>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</si>
  <si>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</si>
  <si>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</si>
  <si>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</si>
  <si>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</si>
  <si>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</si>
  <si>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</si>
  <si>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事业运行</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</si>
  <si>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</si>
  <si>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</si>
  <si>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</si>
  <si>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</si>
  <si>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</si>
  <si>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公共卫生</t>
  </si>
  <si>
    <t xml:space="preserve">    突发公共卫生事件应急处理</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</si>
  <si>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</si>
  <si>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</si>
  <si>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</si>
  <si>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</si>
  <si>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</si>
  <si>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</si>
  <si>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</si>
  <si>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节能环保支出</t>
  </si>
  <si>
    <t xml:space="preserve">  污染防治</t>
  </si>
  <si>
    <t xml:space="preserve">    固体废弃物与化学品</t>
  </si>
  <si>
    <t>城乡社区支出</t>
  </si>
  <si>
    <t xml:space="preserve">  城乡社区管理事务</t>
  </si>
  <si>
    <t xml:space="preserve">    城管执法</t>
  </si>
  <si>
    <t xml:space="preserve">  城乡社区规划与管理(款)</t>
  </si>
  <si>
    <t xml:space="preserve">    城乡社区规划与管理(项)</t>
  </si>
  <si>
    <t xml:space="preserve">  城乡社区公共设施</t>
  </si>
  <si>
    <t xml:space="preserve">    小城镇基础设施建设</t>
  </si>
  <si>
    <t xml:space="preserve">  城乡社区环境卫生(款)</t>
  </si>
  <si>
    <t xml:space="preserve">    城乡社区环境卫生(项)</t>
  </si>
  <si>
    <t>农林水支出</t>
  </si>
  <si>
    <t xml:space="preserve">  农业农村</t>
  </si>
  <si>
    <t xml:space="preserve">    其他农业农村支出</t>
  </si>
  <si>
    <t xml:space="preserve">  林业和草原</t>
  </si>
  <si>
    <t xml:space="preserve">    森林资源培育</t>
  </si>
  <si>
    <t xml:space="preserve">    林业草原防灾减灾</t>
  </si>
  <si>
    <t xml:space="preserve">  水利</t>
  </si>
  <si>
    <t xml:space="preserve">    水利工程运行与维护</t>
  </si>
  <si>
    <t xml:space="preserve">  农村综合改革</t>
  </si>
  <si>
    <t xml:space="preserve">    对村级公益事业建设的补助</t>
  </si>
  <si>
    <t xml:space="preserve">    其他农村综合改革支出</t>
  </si>
  <si>
    <t>交通运输支出</t>
  </si>
  <si>
    <t xml:space="preserve">  公路水路运输</t>
  </si>
  <si>
    <t xml:space="preserve">    公路养护</t>
  </si>
  <si>
    <t xml:space="preserve">    公路和运输安全</t>
  </si>
  <si>
    <t xml:space="preserve">  车辆购置税支出</t>
  </si>
  <si>
    <t xml:space="preserve">    车辆购置税用于农村公路建设支出</t>
  </si>
  <si>
    <t>住房保障支出</t>
  </si>
  <si>
    <t xml:space="preserve">  保障性安居工程支出</t>
  </si>
  <si>
    <t xml:space="preserve">    农村危房改造</t>
  </si>
  <si>
    <t xml:space="preserve">    其他保障性安居工程支出</t>
  </si>
  <si>
    <t xml:space="preserve">  住房改革支出</t>
  </si>
  <si>
    <t xml:space="preserve">    住房公积金</t>
  </si>
  <si>
    <t>灾害防治及应急管理支出</t>
  </si>
  <si>
    <t xml:space="preserve">  应急管理事务</t>
  </si>
  <si>
    <t xml:space="preserve">  自然灾害防治</t>
  </si>
  <si>
    <t xml:space="preserve">    地质灾害防治</t>
  </si>
  <si>
    <t xml:space="preserve">  自然灾害救灾及恢复重建支出</t>
  </si>
  <si>
    <t xml:space="preserve">    自然灾害救灾补助</t>
  </si>
  <si>
    <t>2021年永川区五间镇一般公共预算本级基本支出决算表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</si>
  <si>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</si>
  <si>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</si>
  <si>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</si>
  <si>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</si>
  <si>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</si>
  <si>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</si>
  <si>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</si>
  <si>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</si>
  <si>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</si>
  <si>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</si>
  <si>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</si>
  <si>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</si>
  <si>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</si>
  <si>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</si>
  <si>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</si>
  <si>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</si>
  <si>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</si>
  <si>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</si>
  <si>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</si>
  <si>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</si>
  <si>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</si>
  <si>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</si>
  <si>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</si>
  <si>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</si>
  <si>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</si>
  <si>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</si>
  <si>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</si>
  <si>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</si>
  <si>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</si>
  <si>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</si>
  <si>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</si>
  <si>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</si>
  <si>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</si>
  <si>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</si>
  <si>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</si>
  <si>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</si>
  <si>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</si>
  <si>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</si>
  <si>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</si>
  <si>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</si>
  <si>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</si>
  <si>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</si>
  <si>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</si>
  <si>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</si>
  <si>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</si>
  <si>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</si>
  <si>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</si>
  <si>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</si>
  <si>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</si>
  <si>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</si>
  <si>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</si>
  <si>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</si>
  <si>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</si>
  <si>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</si>
  <si>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</si>
  <si>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</si>
  <si>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</si>
  <si>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</si>
  <si>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</si>
  <si>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</si>
  <si>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</si>
  <si>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</si>
  <si>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</si>
  <si>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2021年永川区五间镇一般公共预算本级转移支付收支决算表</t>
  </si>
  <si>
    <t>预算科目</t>
  </si>
  <si>
    <t>决 算 数</t>
  </si>
  <si>
    <t>一、上级补助收入合计</t>
  </si>
  <si>
    <t>（一）返还性收入</t>
  </si>
  <si>
    <t xml:space="preserve">  体制上解支出</t>
  </si>
  <si>
    <t xml:space="preserve">    所得税基数返还收入</t>
  </si>
  <si>
    <t xml:space="preserve">  专项上解支出</t>
  </si>
  <si>
    <t xml:space="preserve">    增值税税收返还收入</t>
  </si>
  <si>
    <t>二、补助下级支出</t>
  </si>
  <si>
    <t xml:space="preserve">    消费税税收返还收入</t>
  </si>
  <si>
    <t>（一）一般性转移支付支出</t>
  </si>
  <si>
    <t xml:space="preserve">    增值税“五五分享”税收返还收入</t>
  </si>
  <si>
    <t xml:space="preserve">    体制补助支出</t>
  </si>
  <si>
    <t>（二）一般性转移支付收入</t>
  </si>
  <si>
    <t xml:space="preserve">    均衡性转移支付支出</t>
  </si>
  <si>
    <t xml:space="preserve">    体制补助收入</t>
  </si>
  <si>
    <t xml:space="preserve">    均衡性转移支付收入</t>
  </si>
  <si>
    <t xml:space="preserve">    县级基本财力保障机制奖补资金支出</t>
  </si>
  <si>
    <t xml:space="preserve">    县级基本财力保障机制奖补资金收入</t>
  </si>
  <si>
    <t xml:space="preserve">    结算补助支出</t>
  </si>
  <si>
    <t xml:space="preserve">    结算补助收入</t>
  </si>
  <si>
    <t xml:space="preserve">    基层公检法司转移支付支出</t>
  </si>
  <si>
    <t xml:space="preserve">    基层公检法司转移支付收入</t>
  </si>
  <si>
    <t xml:space="preserve">    城乡义务教育转移支付支出</t>
  </si>
  <si>
    <t xml:space="preserve">    城乡义务教育转移支付收入</t>
  </si>
  <si>
    <t xml:space="preserve">    城乡居民医疗保险转移支付支出</t>
  </si>
  <si>
    <t xml:space="preserve">    城乡居民医疗保险转移支付收入</t>
  </si>
  <si>
    <t xml:space="preserve">    农村综合改革转移支付支出</t>
  </si>
  <si>
    <t xml:space="preserve">    农村综合改革转移支付收入</t>
  </si>
  <si>
    <t xml:space="preserve">    固定数额补助支出</t>
  </si>
  <si>
    <t xml:space="preserve">    产粮(油)大县奖励资金收入</t>
  </si>
  <si>
    <t xml:space="preserve">    贫困地区转移支付支出</t>
  </si>
  <si>
    <t xml:space="preserve">    重点生态功能区转移支付收入</t>
  </si>
  <si>
    <t xml:space="preserve">    其他一般性转移支付支出</t>
  </si>
  <si>
    <t xml:space="preserve">    固定数额补助收入</t>
  </si>
  <si>
    <t>（二）专项转移支付支出</t>
  </si>
  <si>
    <t xml:space="preserve">    贫困地区转移支付收入</t>
  </si>
  <si>
    <t xml:space="preserve">    一般公共服务</t>
  </si>
  <si>
    <t xml:space="preserve">    其他一般性转移支付收入</t>
  </si>
  <si>
    <t xml:space="preserve">    外交</t>
  </si>
  <si>
    <t>（三）专项转移支付收入</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</si>
  <si>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</si>
  <si>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</si>
  <si>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</si>
  <si>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</si>
  <si>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</si>
  <si>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</si>
  <si>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</si>
  <si>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</si>
  <si>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</si>
  <si>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</si>
  <si>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</si>
  <si>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</si>
  <si>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</si>
  <si>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</si>
  <si>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</si>
  <si>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</si>
  <si>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</si>
  <si>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</si>
  <si>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二、下级上解收入</t>
  </si>
  <si>
    <t>三、债务还本支出</t>
  </si>
  <si>
    <t>三、债券转贷收入</t>
  </si>
  <si>
    <t xml:space="preserve">  地方政府一般债券还本支出</t>
  </si>
  <si>
    <t xml:space="preserve">四、调入资金   </t>
  </si>
  <si>
    <t xml:space="preserve">  地方政府其他一般债务还本支出</t>
  </si>
  <si>
    <t>五、调入预算稳定调节基金</t>
  </si>
  <si>
    <t>四、安排预算稳定调节基金</t>
  </si>
  <si>
    <t>六、上年结余</t>
  </si>
  <si>
    <t>五、年终结余</t>
  </si>
  <si>
    <t>2021年永川区五间镇本级一般公共预算转移支出决算表</t>
  </si>
  <si>
    <t>镇</t>
  </si>
  <si>
    <t>一般性转移支付</t>
  </si>
  <si>
    <t>专项转移支付</t>
  </si>
  <si>
    <t>补助合计</t>
  </si>
  <si>
    <t>说明：镇级财政为最末级财政，无对下级转移支付支出。</t>
  </si>
  <si>
    <t>项目名称</t>
  </si>
  <si>
    <t>一.一般性转移支付</t>
  </si>
  <si>
    <r>
      <rPr>
        <sz val="10"/>
        <rFont val="宋体"/>
        <family val="0"/>
      </rPr>
      <t xml:space="preserve">    </t>
    </r>
    <r>
      <rPr>
        <sz val="10"/>
        <rFont val="宋体"/>
        <family val="0"/>
      </rPr>
      <t>1.</t>
    </r>
    <r>
      <rPr>
        <sz val="10"/>
        <rFont val="宋体"/>
        <family val="0"/>
      </rPr>
      <t>体制补助支出</t>
    </r>
  </si>
  <si>
    <r>
      <rPr>
        <sz val="10"/>
        <rFont val="宋体"/>
        <family val="0"/>
      </rPr>
      <t xml:space="preserve">    </t>
    </r>
    <r>
      <rPr>
        <sz val="10"/>
        <rFont val="宋体"/>
        <family val="0"/>
      </rPr>
      <t>2.</t>
    </r>
    <r>
      <rPr>
        <sz val="10"/>
        <rFont val="宋体"/>
        <family val="0"/>
      </rPr>
      <t>均衡性转移支付支出</t>
    </r>
  </si>
  <si>
    <r>
      <rPr>
        <sz val="10"/>
        <rFont val="宋体"/>
        <family val="0"/>
      </rPr>
      <t xml:space="preserve">    </t>
    </r>
    <r>
      <rPr>
        <sz val="10"/>
        <rFont val="宋体"/>
        <family val="0"/>
      </rPr>
      <t>3.</t>
    </r>
    <r>
      <rPr>
        <sz val="10"/>
        <rFont val="宋体"/>
        <family val="0"/>
      </rPr>
      <t>结算补助支出</t>
    </r>
  </si>
  <si>
    <r>
      <rPr>
        <sz val="10"/>
        <rFont val="宋体"/>
        <family val="0"/>
      </rPr>
      <t xml:space="preserve">    </t>
    </r>
    <r>
      <rPr>
        <sz val="10"/>
        <rFont val="宋体"/>
        <family val="0"/>
      </rPr>
      <t>4.</t>
    </r>
    <r>
      <rPr>
        <sz val="10"/>
        <rFont val="宋体"/>
        <family val="0"/>
      </rPr>
      <t>固定数额补助支出</t>
    </r>
  </si>
  <si>
    <r>
      <rPr>
        <sz val="10"/>
        <rFont val="宋体"/>
        <family val="0"/>
      </rPr>
      <t xml:space="preserve">    </t>
    </r>
    <r>
      <rPr>
        <sz val="10"/>
        <rFont val="宋体"/>
        <family val="0"/>
      </rPr>
      <t>5.</t>
    </r>
    <r>
      <rPr>
        <sz val="10"/>
        <rFont val="宋体"/>
        <family val="0"/>
      </rPr>
      <t>其他一般性转移支付支出</t>
    </r>
  </si>
  <si>
    <t>二.专项转移支付</t>
  </si>
  <si>
    <t>1.村（社区）食品药品监管协管员补助</t>
  </si>
  <si>
    <t>2.村级公益事业建设一事一议财政奖补资金</t>
  </si>
  <si>
    <t>3.地质灾害防治专项补助资金</t>
  </si>
  <si>
    <t>4.非公经济和社会组织党组织工作活动补助资金</t>
  </si>
  <si>
    <t>5.耕地地力保护和重粮大户补贴工作经费</t>
  </si>
  <si>
    <t>6.河长制工作经费</t>
  </si>
  <si>
    <t>7.基层党组织工作和活动补助资金</t>
  </si>
  <si>
    <t>8.基层武装部规范化建设补助资金</t>
  </si>
  <si>
    <t>9.基层政权建设补助资金</t>
  </si>
  <si>
    <t>10.敬老院集中供养人员补助资金</t>
  </si>
  <si>
    <t>11.困难群众救助补助资金</t>
  </si>
  <si>
    <t>12.临时救助补助资金</t>
  </si>
  <si>
    <t>13.民政优抚补助资金</t>
  </si>
  <si>
    <t>14.农村改厕专项补助资金</t>
  </si>
  <si>
    <t>15.农村公路养护补助资金</t>
  </si>
  <si>
    <t>16.农村公路以奖代补补助资金</t>
  </si>
  <si>
    <t>17.农村生活垃圾治理补助资金</t>
  </si>
  <si>
    <t>18.农村卫生公厕补助资金</t>
  </si>
  <si>
    <t>19.农村住房安全保障补助资金</t>
  </si>
  <si>
    <t>20.强制和临保治疗精神病人住院补助资金</t>
  </si>
  <si>
    <t>21.区纪委监委派驻（派出）机构办案补助资金</t>
  </si>
  <si>
    <t>22.少数民族发展资金</t>
  </si>
  <si>
    <t>23.社会救助和保障标准与物价上涨挂钩联动机制补贴资金</t>
  </si>
  <si>
    <t>24.生态环境“以奖促治”补助资金</t>
  </si>
  <si>
    <t>25.市级残疾人事业发展补助资金</t>
  </si>
  <si>
    <t>26.市级农业产业发展资金</t>
  </si>
  <si>
    <t>27.水利救灾补助资金</t>
  </si>
  <si>
    <t>28.污染源普查工作补助资金</t>
  </si>
  <si>
    <t>29.西大公共体育普及中央基建补助资金</t>
  </si>
  <si>
    <t>30.严重精神障碍患者监护人以奖代补补助资金</t>
  </si>
  <si>
    <t>31.镇街财政管理补助资金</t>
  </si>
  <si>
    <t>32.中央残疾人事业发展补助资金</t>
  </si>
  <si>
    <t>33.自然灾害救灾补助资金</t>
  </si>
  <si>
    <t>34.自然灾害生活补助资金</t>
  </si>
  <si>
    <t>35.农村生活垃圾治理补助</t>
  </si>
  <si>
    <t>说明：我镇本级无一般公共预算转移支出，公开空表。</t>
  </si>
  <si>
    <t>2021年永川区五间镇政府性基金预算收支决算表</t>
  </si>
  <si>
    <t>收入合计</t>
  </si>
  <si>
    <t>支出合计</t>
  </si>
  <si>
    <t>一、国有土地收益基金收入</t>
  </si>
  <si>
    <t>一、文化旅游体育与传媒支出</t>
  </si>
  <si>
    <t>二、农业土地开发资金收入</t>
  </si>
  <si>
    <t>二、社会保障和就业支出</t>
  </si>
  <si>
    <t>三、国有土地使用权出让收入</t>
  </si>
  <si>
    <t>三、城乡社区支出</t>
  </si>
  <si>
    <t>四、城市基础设施配套费收入</t>
  </si>
  <si>
    <t>四、农林水支出</t>
  </si>
  <si>
    <t>五、污水处理费收入</t>
  </si>
  <si>
    <t>五、其他支出</t>
  </si>
  <si>
    <t>六、债务付息支出</t>
  </si>
  <si>
    <t>七、抗疫特别国债安排的支出</t>
  </si>
  <si>
    <t>转移性支出</t>
  </si>
  <si>
    <t>二、债务转贷收入</t>
  </si>
  <si>
    <t>三、调出资金</t>
  </si>
  <si>
    <t>三、上年结余</t>
  </si>
  <si>
    <t>2021年永川区五间镇政府性基金预算本级支出决算表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</si>
  <si>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</si>
  <si>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</si>
  <si>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</si>
  <si>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</si>
  <si>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</si>
  <si>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</si>
  <si>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</si>
  <si>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</si>
  <si>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</si>
  <si>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</si>
  <si>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</si>
  <si>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</si>
  <si>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</si>
  <si>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</si>
  <si>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</si>
  <si>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</si>
  <si>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</si>
  <si>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</si>
  <si>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</si>
  <si>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</si>
  <si>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</si>
  <si>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</si>
  <si>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</si>
  <si>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</si>
  <si>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</si>
  <si>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</si>
  <si>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</si>
  <si>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</si>
  <si>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</si>
  <si>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</si>
  <si>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</si>
  <si>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</si>
  <si>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</si>
  <si>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</si>
  <si>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</si>
  <si>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</si>
  <si>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</si>
  <si>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</si>
  <si>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</si>
  <si>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</si>
  <si>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</si>
  <si>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</si>
  <si>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</si>
  <si>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</si>
  <si>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</si>
  <si>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</si>
  <si>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</si>
  <si>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</si>
  <si>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</si>
  <si>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</si>
  <si>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</si>
  <si>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</si>
  <si>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</si>
  <si>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</si>
  <si>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</si>
  <si>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</si>
  <si>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</si>
  <si>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</si>
  <si>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</si>
  <si>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</si>
  <si>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</si>
  <si>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</si>
  <si>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</si>
  <si>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</si>
  <si>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</si>
  <si>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</si>
  <si>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</si>
  <si>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</si>
  <si>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</si>
  <si>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</si>
  <si>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</si>
  <si>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</si>
  <si>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</si>
  <si>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</si>
  <si>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</si>
  <si>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</si>
  <si>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</si>
  <si>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</si>
  <si>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</si>
  <si>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</si>
  <si>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</si>
  <si>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</si>
  <si>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</si>
  <si>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</si>
  <si>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</si>
  <si>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</si>
  <si>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</si>
  <si>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</si>
  <si>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</si>
  <si>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</si>
  <si>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</si>
  <si>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</si>
  <si>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</si>
  <si>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</si>
  <si>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</si>
  <si>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</si>
  <si>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</si>
  <si>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</si>
  <si>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</si>
  <si>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</si>
  <si>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</si>
  <si>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</si>
  <si>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</si>
  <si>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</si>
  <si>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</si>
  <si>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</si>
  <si>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</si>
  <si>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</si>
  <si>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</si>
  <si>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</si>
  <si>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</si>
  <si>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</si>
  <si>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</si>
  <si>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</si>
  <si>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</si>
  <si>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</si>
  <si>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</si>
  <si>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</si>
  <si>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</si>
  <si>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</si>
  <si>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</si>
  <si>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</si>
  <si>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</si>
  <si>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</si>
  <si>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</si>
  <si>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</si>
  <si>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</si>
  <si>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</si>
  <si>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</si>
  <si>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</si>
  <si>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</si>
  <si>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</si>
  <si>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</si>
  <si>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</si>
  <si>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</si>
  <si>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</si>
  <si>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</si>
  <si>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</si>
  <si>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</si>
  <si>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</si>
  <si>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</si>
  <si>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</si>
  <si>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</si>
  <si>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</si>
  <si>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</si>
  <si>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</si>
  <si>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</si>
  <si>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</si>
  <si>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</si>
  <si>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</si>
  <si>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</si>
  <si>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</si>
  <si>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</si>
  <si>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</si>
  <si>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</si>
  <si>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</si>
  <si>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</si>
  <si>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</si>
  <si>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</si>
  <si>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</si>
  <si>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</si>
  <si>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</si>
  <si>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</si>
  <si>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</si>
  <si>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</si>
  <si>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</si>
  <si>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</si>
  <si>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</si>
  <si>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</si>
  <si>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</si>
  <si>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</si>
  <si>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</si>
  <si>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</si>
  <si>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</si>
  <si>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</si>
  <si>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</si>
  <si>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</si>
  <si>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</si>
  <si>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</si>
  <si>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</si>
  <si>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</si>
  <si>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</si>
  <si>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</si>
  <si>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</si>
  <si>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</si>
  <si>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</si>
  <si>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</si>
  <si>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</si>
  <si>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</si>
  <si>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</si>
  <si>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</si>
  <si>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</si>
  <si>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</si>
  <si>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</si>
  <si>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</si>
  <si>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</si>
  <si>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</si>
  <si>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</si>
  <si>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</si>
  <si>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</si>
  <si>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</si>
  <si>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</si>
  <si>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</si>
  <si>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</si>
  <si>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</si>
  <si>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</si>
  <si>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</si>
  <si>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</si>
  <si>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</si>
  <si>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</si>
  <si>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</si>
  <si>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</si>
  <si>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</si>
  <si>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</si>
  <si>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</si>
  <si>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</si>
  <si>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</si>
  <si>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</si>
  <si>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</si>
  <si>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</si>
  <si>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</si>
  <si>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</si>
  <si>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</si>
  <si>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</si>
  <si>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</si>
  <si>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</si>
  <si>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</si>
  <si>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</si>
  <si>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</si>
  <si>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</si>
  <si>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</si>
  <si>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</si>
  <si>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</si>
  <si>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</si>
  <si>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</si>
  <si>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</si>
  <si>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</si>
  <si>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</si>
  <si>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</si>
  <si>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</si>
  <si>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</si>
  <si>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</si>
  <si>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</si>
  <si>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</si>
  <si>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</si>
  <si>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</si>
  <si>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</si>
  <si>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</si>
  <si>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</si>
  <si>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2021年永川区五间镇政府性基金预算本级转移支付收支决算表</t>
  </si>
  <si>
    <t xml:space="preserve">   社会保障和就业支出</t>
  </si>
  <si>
    <r>
      <t xml:space="preserve"> </t>
    </r>
    <r>
      <rPr>
        <sz val="10"/>
        <rFont val="宋体"/>
        <family val="0"/>
      </rPr>
      <t xml:space="preserve">  铁路征地拆迁补差专项资金上解</t>
    </r>
  </si>
  <si>
    <t xml:space="preserve">   城乡社区支出</t>
  </si>
  <si>
    <r>
      <t xml:space="preserve"> </t>
    </r>
    <r>
      <rPr>
        <sz val="10"/>
        <rFont val="宋体"/>
        <family val="0"/>
      </rPr>
      <t xml:space="preserve">  专项债券发行费及发行登记服务费上解</t>
    </r>
  </si>
  <si>
    <t xml:space="preserve">   农林水支出</t>
  </si>
  <si>
    <t>二、政府性基金预算支出</t>
  </si>
  <si>
    <t xml:space="preserve">   商业服务业等支出</t>
  </si>
  <si>
    <t>三、政府性基金补助下级支出</t>
  </si>
  <si>
    <t xml:space="preserve">   其他政府性基金收入</t>
  </si>
  <si>
    <t>四、政府性基金调出资金</t>
  </si>
  <si>
    <t>五、债务还本支出</t>
  </si>
  <si>
    <t>三、政府性基金上年结余</t>
  </si>
  <si>
    <t>六、政府性基金年终结余</t>
  </si>
  <si>
    <t>2021年永川区五间镇国有资本经营预算收支决算表</t>
  </si>
  <si>
    <t>增幅%</t>
  </si>
  <si>
    <t>总计</t>
  </si>
  <si>
    <t>说明：我镇无国有资本经营预算收支，公开空表。</t>
  </si>
  <si>
    <t>2021年永川区五间镇国有资本经营预算本级支出决算表</t>
  </si>
  <si>
    <t>2021年度永川区五间镇社会保险基金预算收入决算表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</si>
  <si>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</si>
  <si>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</si>
  <si>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</si>
  <si>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</si>
  <si>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</si>
  <si>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</si>
  <si>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</si>
  <si>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</si>
  <si>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</si>
  <si>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</si>
  <si>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</si>
  <si>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</si>
  <si>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</si>
  <si>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</si>
  <si>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</si>
  <si>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t>
  </si>
  <si>
    <t xml:space="preserve">        其他收入</t>
  </si>
  <si>
    <t xml:space="preserve">        转移收入</t>
  </si>
  <si>
    <t>支出</t>
  </si>
  <si>
    <t xml:space="preserve">   其中:社会保险待遇支出</t>
  </si>
  <si>
    <t xml:space="preserve">        其他支出</t>
  </si>
  <si>
    <t xml:space="preserve">        转移支出</t>
  </si>
  <si>
    <t>说明：我镇无社保基金收支，公开空表。</t>
  </si>
  <si>
    <t>重庆市永川区五间镇2021年地方政府债务限额及余额决算情况表</t>
  </si>
  <si>
    <t>单位：亿元</t>
  </si>
  <si>
    <t>地   区</t>
  </si>
  <si>
    <t>2021年债务限额</t>
  </si>
  <si>
    <t>2021年债务余额预计执行数</t>
  </si>
  <si>
    <t>一般债务</t>
  </si>
  <si>
    <t>专项债务</t>
  </si>
  <si>
    <t>A=B+C</t>
  </si>
  <si>
    <t>B</t>
  </si>
  <si>
    <t>C</t>
  </si>
  <si>
    <t>D=E+F</t>
  </si>
  <si>
    <t>E</t>
  </si>
  <si>
    <t>F</t>
  </si>
  <si>
    <t>说明：镇无地方政府债务（转贷）收入，公开空表。</t>
  </si>
  <si>
    <t>重庆市永川区五间镇2021年地方政府债券使用情况表</t>
  </si>
  <si>
    <t>项目编号</t>
  </si>
  <si>
    <t>项目领域</t>
  </si>
  <si>
    <t>项目主管部门</t>
  </si>
  <si>
    <t>项目实施单位</t>
  </si>
  <si>
    <t>债券性质</t>
  </si>
  <si>
    <t>债券规模</t>
  </si>
  <si>
    <t>发行时间（年/月）</t>
  </si>
  <si>
    <t>重庆市永川区五间镇2021年地方政府债务相关情况表</t>
  </si>
  <si>
    <t>项目</t>
  </si>
  <si>
    <t>额度</t>
  </si>
  <si>
    <t>一、2021年末地方政府债务余额</t>
  </si>
  <si>
    <t xml:space="preserve">  其中：一般债务</t>
  </si>
  <si>
    <t xml:space="preserve">        专项债务</t>
  </si>
  <si>
    <t>二、2021年地方政府债务限额</t>
  </si>
  <si>
    <t>三、2021年地方政府债务发行决算数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</si>
  <si>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</si>
  <si>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</si>
  <si>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</si>
  <si>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</si>
  <si>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</si>
  <si>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</si>
  <si>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</si>
  <si>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</si>
  <si>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</si>
  <si>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</si>
  <si>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</si>
  <si>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七、2021年地方政府债务限额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</si>
</sst>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0_ ;_ * \-#,##0.0_ ;_ * &quot;-&quot;??_ ;_ @_ "/>
    <numFmt numFmtId="178" formatCode="#,##0.000000"/>
    <numFmt numFmtId="179" formatCode="#,##0_);[Red]\(#,##0\)"/>
    <numFmt numFmtId="180" formatCode="_ * #,##0_ ;_ * \-#,##0_ ;_ * &quot;-&quot;??_ ;_ @_ "/>
    <numFmt numFmtId="181" formatCode="0_);[Red]\(0\)"/>
    <numFmt numFmtId="182" formatCode="0_ "/>
  </numFmts>
  <fonts count="71">
    <font>
      <sz val="12"/>
      <name val="宋体"/>
      <family val="0"/>
    </font>
    <font>
      <sz val="11"/>
      <name val="宋体"/>
      <family val="0"/>
    </font>
    <font>
      <sz val="16"/>
      <color indexed="8"/>
      <name val="方正小标宋_GBK"/>
      <family val="0"/>
    </font>
    <font>
      <sz val="11"/>
      <color indexed="8"/>
      <name val="宋体"/>
      <family val="0"/>
    </font>
    <font>
      <sz val="16"/>
      <name val="方正小标宋_GBK"/>
      <family val="0"/>
    </font>
    <font>
      <sz val="9"/>
      <name val="SimSun"/>
      <family val="0"/>
    </font>
    <font>
      <b/>
      <sz val="11"/>
      <name val="SimSun"/>
      <family val="0"/>
    </font>
    <font>
      <sz val="11"/>
      <name val="SimSun"/>
      <family val="0"/>
    </font>
    <font>
      <b/>
      <sz val="18"/>
      <name val="宋体"/>
      <family val="0"/>
    </font>
    <font>
      <sz val="10"/>
      <name val="宋体"/>
      <family val="0"/>
    </font>
    <font>
      <b/>
      <sz val="10"/>
      <name val="宋体"/>
      <family val="0"/>
    </font>
    <font>
      <b/>
      <sz val="12"/>
      <name val="宋体"/>
      <family val="0"/>
    </font>
    <font>
      <b/>
      <sz val="11"/>
      <color indexed="8"/>
      <name val="宋体"/>
      <family val="0"/>
    </font>
    <font>
      <sz val="11"/>
      <color indexed="8"/>
      <name val="方正仿宋_GBK"/>
      <family val="0"/>
    </font>
    <font>
      <sz val="10"/>
      <color indexed="8"/>
      <name val="宋体"/>
      <family val="0"/>
    </font>
    <font>
      <sz val="10"/>
      <color indexed="10"/>
      <name val="宋体"/>
      <family val="0"/>
    </font>
    <font>
      <b/>
      <sz val="18"/>
      <color indexed="8"/>
      <name val="宋体"/>
      <family val="0"/>
    </font>
    <font>
      <b/>
      <sz val="18"/>
      <color indexed="8"/>
      <name val="方正小标宋_GBK"/>
      <family val="0"/>
    </font>
    <font>
      <b/>
      <sz val="18"/>
      <color indexed="8"/>
      <name val="Times New Roman"/>
      <family val="1"/>
    </font>
    <font>
      <sz val="10"/>
      <color indexed="8"/>
      <name val="方正仿宋_GBK"/>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方正小标宋_GBK"/>
      <family val="0"/>
    </font>
    <font>
      <b/>
      <sz val="10"/>
      <name val="Cambria"/>
      <family val="0"/>
    </font>
    <font>
      <sz val="10"/>
      <name val="Cambria"/>
      <family val="0"/>
    </font>
    <font>
      <sz val="11"/>
      <color theme="1"/>
      <name val="方正仿宋_GBK"/>
      <family val="0"/>
    </font>
    <font>
      <sz val="10"/>
      <color theme="1"/>
      <name val="Calibri"/>
      <family val="0"/>
    </font>
    <font>
      <sz val="11"/>
      <name val="Calibri"/>
      <family val="0"/>
    </font>
    <font>
      <sz val="10"/>
      <color rgb="FFFF0000"/>
      <name val="宋体"/>
      <family val="0"/>
    </font>
    <font>
      <b/>
      <sz val="18"/>
      <color rgb="FF000000"/>
      <name val="宋体"/>
      <family val="0"/>
    </font>
    <font>
      <sz val="10"/>
      <color rgb="FF000000"/>
      <name val="宋体"/>
      <family val="0"/>
    </font>
    <font>
      <b/>
      <sz val="18"/>
      <color rgb="FF000000"/>
      <name val="方正小标宋_GBK"/>
      <family val="0"/>
    </font>
    <font>
      <b/>
      <sz val="18"/>
      <color rgb="FF000000"/>
      <name val="Times New Roman"/>
      <family val="1"/>
    </font>
    <font>
      <sz val="10"/>
      <color rgb="FF000000"/>
      <name val="方正仿宋_GBK"/>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medium">
        <color rgb="FF000000"/>
      </top>
      <bottom style="medium">
        <color rgb="FF000000"/>
      </bottom>
    </border>
    <border>
      <left style="thin"/>
      <right style="thin"/>
      <top style="thin"/>
      <bottom style="thin"/>
    </border>
    <border>
      <left style="thin"/>
      <right style="thin"/>
      <top style="thin"/>
      <bottom/>
    </border>
    <border>
      <left style="thin"/>
      <right style="thin"/>
      <top>
        <color indexed="63"/>
      </top>
      <bottom>
        <color indexed="63"/>
      </bottom>
    </border>
    <border>
      <left/>
      <right/>
      <top/>
      <bottom style="thin">
        <color rgb="FF000000"/>
      </bottom>
    </border>
    <border>
      <left style="thin"/>
      <right style="thin"/>
      <top/>
      <bottom style="thin">
        <color rgb="FF000000"/>
      </bottom>
    </border>
    <border>
      <left style="thin"/>
      <right style="thin"/>
      <top/>
      <bottom style="thin"/>
    </border>
    <border>
      <left/>
      <right/>
      <top style="medium">
        <color rgb="FF000000"/>
      </top>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medium">
        <color rgb="FF000000"/>
      </right>
      <top style="medium">
        <color rgb="FF000000"/>
      </top>
      <bottom/>
    </border>
    <border>
      <left/>
      <right style="medium">
        <color rgb="FF000000"/>
      </right>
      <top/>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style="thin">
        <color rgb="FF000000"/>
      </left>
      <right/>
      <top style="thin">
        <color rgb="FF000000"/>
      </top>
      <bottom style="medium">
        <color rgb="FF000000"/>
      </bottom>
    </border>
    <border>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000000"/>
      </left>
      <right style="medium">
        <color rgb="FF000000"/>
      </right>
      <top/>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thin"/>
    </border>
    <border>
      <left/>
      <right/>
      <top/>
      <bottom style="thin"/>
    </border>
    <border>
      <left style="thin"/>
      <right/>
      <top style="thin"/>
      <bottom style="thin"/>
    </border>
    <border>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1" fontId="0" fillId="0" borderId="0" applyFon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7" fillId="0" borderId="0">
      <alignment vertical="center"/>
      <protection/>
    </xf>
    <xf numFmtId="0" fontId="38" fillId="28" borderId="0" applyNumberFormat="0" applyBorder="0" applyAlignment="0" applyProtection="0"/>
    <xf numFmtId="0" fontId="41" fillId="29" borderId="0" applyNumberFormat="0" applyBorder="0" applyAlignment="0" applyProtection="0"/>
    <xf numFmtId="0" fontId="38" fillId="0" borderId="0">
      <alignment vertical="center"/>
      <protection/>
    </xf>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7" fillId="0" borderId="0">
      <alignment vertical="center"/>
      <protection/>
    </xf>
    <xf numFmtId="43" fontId="0" fillId="0" borderId="0" applyFont="0" applyFill="0" applyBorder="0" applyAlignment="0" applyProtection="0"/>
  </cellStyleXfs>
  <cellXfs count="142">
    <xf numFmtId="0" fontId="0" fillId="0" borderId="0" xfId="0" applyAlignment="1">
      <alignment/>
    </xf>
    <xf numFmtId="0" fontId="2" fillId="0" borderId="0" xfId="66" applyFont="1">
      <alignment vertical="center"/>
      <protection/>
    </xf>
    <xf numFmtId="0" fontId="57" fillId="0" borderId="0" xfId="66">
      <alignment vertical="center"/>
      <protection/>
    </xf>
    <xf numFmtId="0" fontId="4" fillId="0" borderId="0" xfId="66" applyFont="1" applyBorder="1" applyAlignment="1">
      <alignment horizontal="center" vertical="center" wrapText="1"/>
      <protection/>
    </xf>
    <xf numFmtId="0" fontId="5" fillId="0" borderId="0" xfId="66" applyFont="1" applyBorder="1" applyAlignment="1">
      <alignment horizontal="right" vertical="center" wrapText="1"/>
      <protection/>
    </xf>
    <xf numFmtId="0" fontId="6" fillId="0" borderId="10" xfId="66" applyFont="1" applyBorder="1" applyAlignment="1">
      <alignment horizontal="center" vertical="center" wrapText="1"/>
      <protection/>
    </xf>
    <xf numFmtId="0" fontId="6" fillId="0" borderId="11" xfId="66" applyFont="1" applyBorder="1" applyAlignment="1">
      <alignment horizontal="center" vertical="center" wrapText="1"/>
      <protection/>
    </xf>
    <xf numFmtId="0" fontId="7" fillId="0" borderId="0" xfId="66" applyFont="1" applyBorder="1" applyAlignment="1">
      <alignment horizontal="left" vertical="center" wrapText="1"/>
      <protection/>
    </xf>
    <xf numFmtId="176" fontId="7" fillId="0" borderId="12" xfId="66" applyNumberFormat="1" applyFont="1" applyFill="1" applyBorder="1" applyAlignment="1">
      <alignment horizontal="right" vertical="center" wrapText="1"/>
      <protection/>
    </xf>
    <xf numFmtId="176" fontId="7" fillId="0" borderId="13" xfId="66" applyNumberFormat="1" applyFont="1" applyBorder="1" applyAlignment="1">
      <alignment horizontal="right" vertical="center" wrapText="1"/>
      <protection/>
    </xf>
    <xf numFmtId="0" fontId="7" fillId="0" borderId="14" xfId="66" applyFont="1" applyBorder="1" applyAlignment="1">
      <alignment horizontal="left" vertical="center" wrapText="1"/>
      <protection/>
    </xf>
    <xf numFmtId="176" fontId="7" fillId="0" borderId="15" xfId="66" applyNumberFormat="1" applyFont="1" applyBorder="1" applyAlignment="1">
      <alignment horizontal="right" vertical="center" wrapText="1"/>
      <protection/>
    </xf>
    <xf numFmtId="176" fontId="7" fillId="0" borderId="13" xfId="66" applyNumberFormat="1" applyFont="1" applyFill="1" applyBorder="1" applyAlignment="1">
      <alignment horizontal="right" vertical="center" wrapText="1"/>
      <protection/>
    </xf>
    <xf numFmtId="176" fontId="7" fillId="0" borderId="16" xfId="66" applyNumberFormat="1" applyFont="1" applyBorder="1" applyAlignment="1">
      <alignment horizontal="right" vertical="center" wrapText="1"/>
      <protection/>
    </xf>
    <xf numFmtId="0" fontId="5" fillId="0" borderId="17" xfId="66" applyFont="1" applyBorder="1" applyAlignment="1">
      <alignment vertical="center" wrapText="1"/>
      <protection/>
    </xf>
    <xf numFmtId="0" fontId="5" fillId="0" borderId="0" xfId="66" applyFont="1" applyBorder="1" applyAlignment="1">
      <alignment vertical="center" wrapText="1"/>
      <protection/>
    </xf>
    <xf numFmtId="0" fontId="57" fillId="0" borderId="0" xfId="66" applyAlignment="1">
      <alignment horizontal="center" vertical="center"/>
      <protection/>
    </xf>
    <xf numFmtId="177" fontId="57" fillId="0" borderId="0" xfId="22" applyNumberFormat="1" applyFont="1" applyAlignment="1">
      <alignment vertical="center"/>
    </xf>
    <xf numFmtId="0" fontId="58" fillId="0" borderId="0" xfId="66" applyFont="1" applyBorder="1" applyAlignment="1">
      <alignment horizontal="center" vertical="center" wrapText="1"/>
      <protection/>
    </xf>
    <xf numFmtId="0" fontId="6" fillId="0" borderId="18" xfId="66" applyFont="1" applyBorder="1" applyAlignment="1">
      <alignment horizontal="center" vertical="center" wrapText="1"/>
      <protection/>
    </xf>
    <xf numFmtId="0" fontId="6" fillId="0" borderId="19" xfId="66" applyFont="1" applyBorder="1" applyAlignment="1">
      <alignment horizontal="center" vertical="center" wrapText="1"/>
      <protection/>
    </xf>
    <xf numFmtId="177" fontId="6" fillId="0" borderId="19" xfId="22" applyNumberFormat="1" applyFont="1" applyBorder="1" applyAlignment="1">
      <alignment horizontal="center" vertical="center" wrapText="1"/>
    </xf>
    <xf numFmtId="0" fontId="7" fillId="0" borderId="20" xfId="66" applyFont="1" applyBorder="1" applyAlignment="1">
      <alignment vertical="center" wrapText="1"/>
      <protection/>
    </xf>
    <xf numFmtId="0" fontId="7" fillId="0" borderId="21" xfId="66" applyFont="1" applyBorder="1" applyAlignment="1">
      <alignment vertical="center" wrapText="1"/>
      <protection/>
    </xf>
    <xf numFmtId="178" fontId="7" fillId="0" borderId="21" xfId="66" applyNumberFormat="1" applyFont="1" applyBorder="1" applyAlignment="1">
      <alignment vertical="center" wrapText="1"/>
      <protection/>
    </xf>
    <xf numFmtId="177" fontId="7" fillId="0" borderId="21" xfId="22" applyNumberFormat="1" applyFont="1" applyBorder="1" applyAlignment="1">
      <alignment vertical="center" wrapText="1"/>
    </xf>
    <xf numFmtId="14" fontId="7" fillId="0" borderId="22" xfId="66" applyNumberFormat="1" applyFont="1" applyBorder="1" applyAlignment="1">
      <alignment horizontal="left" vertical="center" wrapText="1"/>
      <protection/>
    </xf>
    <xf numFmtId="0" fontId="6" fillId="0" borderId="23" xfId="66" applyFont="1" applyBorder="1" applyAlignment="1">
      <alignment horizontal="center" vertical="center" wrapText="1"/>
      <protection/>
    </xf>
    <xf numFmtId="0" fontId="6" fillId="0" borderId="17" xfId="66" applyFont="1" applyBorder="1" applyAlignment="1">
      <alignment horizontal="center" vertical="center" wrapText="1"/>
      <protection/>
    </xf>
    <xf numFmtId="0" fontId="6" fillId="0" borderId="24" xfId="66" applyFont="1" applyBorder="1" applyAlignment="1">
      <alignment horizontal="center" vertical="center" wrapText="1"/>
      <protection/>
    </xf>
    <xf numFmtId="0" fontId="6" fillId="0" borderId="25" xfId="66" applyFont="1" applyBorder="1" applyAlignment="1">
      <alignment vertical="center" wrapText="1"/>
      <protection/>
    </xf>
    <xf numFmtId="0" fontId="6" fillId="0" borderId="26" xfId="66" applyFont="1" applyBorder="1" applyAlignment="1">
      <alignment horizontal="center" vertical="center" wrapText="1"/>
      <protection/>
    </xf>
    <xf numFmtId="0" fontId="6" fillId="0" borderId="27" xfId="66" applyFont="1" applyBorder="1" applyAlignment="1">
      <alignment horizontal="center" vertical="center" wrapText="1"/>
      <protection/>
    </xf>
    <xf numFmtId="0" fontId="6" fillId="0" borderId="28" xfId="66" applyFont="1" applyBorder="1" applyAlignment="1">
      <alignment vertical="center" wrapText="1"/>
      <protection/>
    </xf>
    <xf numFmtId="0" fontId="6" fillId="0" borderId="29" xfId="66" applyFont="1" applyBorder="1" applyAlignment="1">
      <alignment horizontal="center" vertical="center" wrapText="1"/>
      <protection/>
    </xf>
    <xf numFmtId="0" fontId="6" fillId="0" borderId="30" xfId="66" applyFont="1" applyBorder="1" applyAlignment="1">
      <alignment horizontal="center" vertical="center" wrapText="1"/>
      <protection/>
    </xf>
    <xf numFmtId="0" fontId="6" fillId="0" borderId="20" xfId="66" applyFont="1" applyBorder="1" applyAlignment="1">
      <alignment horizontal="center" vertical="center" wrapText="1"/>
      <protection/>
    </xf>
    <xf numFmtId="0" fontId="6" fillId="0" borderId="21" xfId="66" applyFont="1" applyBorder="1" applyAlignment="1">
      <alignment horizontal="center" vertical="center" wrapText="1"/>
      <protection/>
    </xf>
    <xf numFmtId="0" fontId="6" fillId="0" borderId="31" xfId="66" applyFont="1" applyBorder="1" applyAlignment="1">
      <alignment horizontal="center" vertical="center" wrapText="1"/>
      <protection/>
    </xf>
    <xf numFmtId="0" fontId="6" fillId="0" borderId="32" xfId="66" applyFont="1" applyBorder="1" applyAlignment="1">
      <alignment horizontal="center" vertical="center" wrapText="1"/>
      <protection/>
    </xf>
    <xf numFmtId="177" fontId="7" fillId="0" borderId="24" xfId="22" applyNumberFormat="1" applyFont="1" applyBorder="1" applyAlignment="1">
      <alignment vertical="center" wrapText="1"/>
    </xf>
    <xf numFmtId="177" fontId="7" fillId="0" borderId="33" xfId="22" applyNumberFormat="1" applyFont="1" applyBorder="1" applyAlignment="1">
      <alignment vertical="center" wrapText="1"/>
    </xf>
    <xf numFmtId="177" fontId="7" fillId="0" borderId="0" xfId="22" applyNumberFormat="1" applyFont="1" applyBorder="1" applyAlignment="1">
      <alignment vertical="center" wrapText="1"/>
    </xf>
    <xf numFmtId="177" fontId="7" fillId="0" borderId="34" xfId="22" applyNumberFormat="1" applyFont="1" applyBorder="1" applyAlignment="1">
      <alignment vertical="center" wrapText="1"/>
    </xf>
    <xf numFmtId="0" fontId="0" fillId="0" borderId="0" xfId="0" applyFill="1" applyAlignment="1">
      <alignment/>
    </xf>
    <xf numFmtId="0" fontId="0" fillId="0" borderId="0" xfId="0"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vertical="center"/>
      <protection/>
    </xf>
    <xf numFmtId="0" fontId="0" fillId="0" borderId="35" xfId="0" applyBorder="1" applyAlignment="1">
      <alignment horizontal="left"/>
    </xf>
    <xf numFmtId="0" fontId="8" fillId="33" borderId="0" xfId="0" applyNumberFormat="1" applyFont="1" applyFill="1" applyAlignment="1" applyProtection="1">
      <alignment horizontal="center" vertical="center"/>
      <protection/>
    </xf>
    <xf numFmtId="0" fontId="9" fillId="33" borderId="36" xfId="0" applyNumberFormat="1" applyFont="1" applyFill="1" applyBorder="1" applyAlignment="1" applyProtection="1">
      <alignment horizontal="right" vertical="center"/>
      <protection/>
    </xf>
    <xf numFmtId="3" fontId="9" fillId="0" borderId="11" xfId="0" applyNumberFormat="1" applyFont="1" applyFill="1" applyBorder="1" applyAlignment="1" applyProtection="1">
      <alignment horizontal="left" vertical="center"/>
      <protection/>
    </xf>
    <xf numFmtId="0" fontId="9" fillId="0" borderId="11" xfId="0" applyFont="1" applyFill="1" applyBorder="1" applyAlignment="1">
      <alignment horizontal="right" vertical="center"/>
    </xf>
    <xf numFmtId="0" fontId="11" fillId="0" borderId="11" xfId="0" applyFont="1" applyFill="1" applyBorder="1" applyAlignment="1">
      <alignment horizontal="righ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Fill="1" applyBorder="1" applyAlignment="1" applyProtection="1">
      <alignment horizontal="center" vertical="center"/>
      <protection/>
    </xf>
    <xf numFmtId="0" fontId="0" fillId="0" borderId="11" xfId="0" applyBorder="1" applyAlignment="1">
      <alignment/>
    </xf>
    <xf numFmtId="3" fontId="10" fillId="0" borderId="11" xfId="0" applyNumberFormat="1" applyFont="1" applyFill="1" applyBorder="1" applyAlignment="1" applyProtection="1">
      <alignment horizontal="left" vertical="center"/>
      <protection/>
    </xf>
    <xf numFmtId="3" fontId="10" fillId="0" borderId="11" xfId="0" applyNumberFormat="1" applyFont="1" applyFill="1" applyBorder="1" applyAlignment="1" applyProtection="1">
      <alignment horizontal="right" vertical="center"/>
      <protection/>
    </xf>
    <xf numFmtId="0" fontId="0" fillId="0" borderId="35" xfId="0" applyBorder="1" applyAlignment="1">
      <alignment/>
    </xf>
    <xf numFmtId="0" fontId="9" fillId="0" borderId="36" xfId="0" applyNumberFormat="1" applyFont="1" applyFill="1" applyBorder="1" applyAlignment="1" applyProtection="1">
      <alignment horizontal="right" vertical="center"/>
      <protection/>
    </xf>
    <xf numFmtId="0" fontId="10" fillId="0" borderId="11" xfId="0" applyNumberFormat="1" applyFont="1" applyFill="1" applyBorder="1" applyAlignment="1" applyProtection="1">
      <alignment horizontal="left" vertical="center" wrapText="1"/>
      <protection/>
    </xf>
    <xf numFmtId="179" fontId="59" fillId="0" borderId="11" xfId="0" applyNumberFormat="1" applyFont="1" applyFill="1" applyBorder="1" applyAlignment="1">
      <alignment vertical="center"/>
    </xf>
    <xf numFmtId="180" fontId="59" fillId="0" borderId="11" xfId="22" applyNumberFormat="1" applyFont="1" applyFill="1" applyBorder="1" applyAlignment="1">
      <alignment horizontal="right" vertical="center"/>
    </xf>
    <xf numFmtId="0" fontId="59" fillId="0" borderId="11" xfId="0" applyNumberFormat="1" applyFont="1" applyFill="1" applyBorder="1" applyAlignment="1" applyProtection="1">
      <alignment vertical="center"/>
      <protection/>
    </xf>
    <xf numFmtId="0" fontId="60" fillId="0" borderId="11" xfId="0" applyNumberFormat="1" applyFont="1" applyFill="1" applyBorder="1" applyAlignment="1" applyProtection="1">
      <alignment vertical="center"/>
      <protection/>
    </xf>
    <xf numFmtId="179" fontId="60" fillId="0" borderId="11" xfId="0" applyNumberFormat="1" applyFont="1" applyFill="1" applyBorder="1" applyAlignment="1">
      <alignment vertical="center"/>
    </xf>
    <xf numFmtId="180" fontId="60" fillId="0" borderId="11" xfId="22" applyNumberFormat="1" applyFont="1" applyFill="1" applyBorder="1" applyAlignment="1">
      <alignment horizontal="right" vertical="center"/>
    </xf>
    <xf numFmtId="3" fontId="10" fillId="0" borderId="11" xfId="0" applyNumberFormat="1" applyFont="1" applyFill="1" applyBorder="1" applyAlignment="1" applyProtection="1">
      <alignment horizontal="left" vertical="center"/>
      <protection locked="0"/>
    </xf>
    <xf numFmtId="180" fontId="10" fillId="0" borderId="11" xfId="22" applyNumberFormat="1" applyFont="1" applyFill="1" applyBorder="1" applyAlignment="1" applyProtection="1">
      <alignment horizontal="right" vertical="center" shrinkToFit="1"/>
      <protection/>
    </xf>
    <xf numFmtId="180" fontId="10" fillId="0" borderId="11" xfId="22" applyNumberFormat="1" applyFont="1" applyFill="1" applyBorder="1" applyAlignment="1" applyProtection="1">
      <alignment horizontal="right" vertical="center" shrinkToFit="1"/>
      <protection locked="0"/>
    </xf>
    <xf numFmtId="0" fontId="10" fillId="0" borderId="37" xfId="0" applyNumberFormat="1" applyFont="1" applyFill="1" applyBorder="1" applyAlignment="1" applyProtection="1">
      <alignment horizontal="left" vertical="center"/>
      <protection locked="0"/>
    </xf>
    <xf numFmtId="38" fontId="10" fillId="0" borderId="11" xfId="0" applyNumberFormat="1" applyFont="1" applyFill="1" applyBorder="1" applyAlignment="1" applyProtection="1">
      <alignment vertical="center" shrinkToFit="1"/>
      <protection locked="0"/>
    </xf>
    <xf numFmtId="0" fontId="54" fillId="0" borderId="0" xfId="0" applyFont="1" applyAlignment="1">
      <alignment vertical="center"/>
    </xf>
    <xf numFmtId="0" fontId="61" fillId="0" borderId="0" xfId="0" applyFont="1" applyAlignment="1">
      <alignment vertical="center"/>
    </xf>
    <xf numFmtId="181" fontId="61" fillId="0" borderId="0" xfId="0" applyNumberFormat="1" applyFont="1" applyAlignment="1">
      <alignment vertical="center"/>
    </xf>
    <xf numFmtId="0" fontId="0" fillId="0" borderId="0" xfId="0" applyAlignment="1">
      <alignment vertical="center"/>
    </xf>
    <xf numFmtId="0" fontId="8" fillId="34" borderId="0" xfId="0" applyNumberFormat="1" applyFont="1" applyFill="1" applyAlignment="1" applyProtection="1">
      <alignment horizontal="center" vertical="center"/>
      <protection/>
    </xf>
    <xf numFmtId="0" fontId="61" fillId="34" borderId="0" xfId="0" applyFont="1" applyFill="1" applyAlignment="1">
      <alignment vertical="center"/>
    </xf>
    <xf numFmtId="181" fontId="61" fillId="34" borderId="0" xfId="0" applyNumberFormat="1" applyFont="1" applyFill="1" applyAlignment="1">
      <alignment horizontal="right" vertical="center"/>
    </xf>
    <xf numFmtId="0" fontId="10" fillId="34" borderId="11" xfId="0" applyNumberFormat="1" applyFont="1" applyFill="1" applyBorder="1" applyAlignment="1" applyProtection="1">
      <alignment horizontal="center" vertical="center"/>
      <protection/>
    </xf>
    <xf numFmtId="3" fontId="9" fillId="34" borderId="11" xfId="0" applyNumberFormat="1" applyFont="1" applyFill="1" applyBorder="1" applyAlignment="1" applyProtection="1">
      <alignment horizontal="right" vertical="center"/>
      <protection/>
    </xf>
    <xf numFmtId="0" fontId="10" fillId="34" borderId="11" xfId="0" applyNumberFormat="1" applyFont="1" applyFill="1" applyBorder="1" applyAlignment="1" applyProtection="1">
      <alignment vertical="center"/>
      <protection/>
    </xf>
    <xf numFmtId="0" fontId="9" fillId="34" borderId="11" xfId="0" applyNumberFormat="1" applyFont="1" applyFill="1" applyBorder="1" applyAlignment="1" applyProtection="1">
      <alignment vertical="center"/>
      <protection/>
    </xf>
    <xf numFmtId="0" fontId="10" fillId="34" borderId="11" xfId="0" applyNumberFormat="1" applyFont="1" applyFill="1" applyBorder="1" applyAlignment="1" applyProtection="1">
      <alignment horizontal="left" vertical="center"/>
      <protection/>
    </xf>
    <xf numFmtId="0" fontId="9" fillId="34" borderId="11"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protection/>
    </xf>
    <xf numFmtId="180" fontId="9" fillId="0" borderId="11" xfId="22" applyNumberFormat="1" applyFont="1" applyBorder="1" applyAlignment="1">
      <alignment vertical="center"/>
    </xf>
    <xf numFmtId="0" fontId="60" fillId="34" borderId="11" xfId="0" applyNumberFormat="1" applyFont="1" applyFill="1" applyBorder="1" applyAlignment="1" applyProtection="1">
      <alignment vertical="center"/>
      <protection/>
    </xf>
    <xf numFmtId="180" fontId="9" fillId="0" borderId="11" xfId="22" applyNumberFormat="1" applyFont="1" applyFill="1" applyBorder="1" applyAlignment="1" applyProtection="1">
      <alignment vertical="center"/>
      <protection/>
    </xf>
    <xf numFmtId="0" fontId="9" fillId="0" borderId="11" xfId="0" applyNumberFormat="1" applyFont="1" applyFill="1" applyBorder="1" applyAlignment="1" applyProtection="1">
      <alignment horizontal="left" vertical="center" wrapText="1"/>
      <protection/>
    </xf>
    <xf numFmtId="0" fontId="9" fillId="0" borderId="38" xfId="0" applyFont="1" applyBorder="1" applyAlignment="1">
      <alignment horizontal="right"/>
    </xf>
    <xf numFmtId="0" fontId="0" fillId="0" borderId="38" xfId="0" applyBorder="1" applyAlignment="1">
      <alignment/>
    </xf>
    <xf numFmtId="3" fontId="10" fillId="0" borderId="39" xfId="0" applyNumberFormat="1" applyFont="1" applyFill="1" applyBorder="1" applyAlignment="1" applyProtection="1">
      <alignment horizontal="center" vertical="center"/>
      <protection/>
    </xf>
    <xf numFmtId="0" fontId="0" fillId="0" borderId="40" xfId="0" applyBorder="1" applyAlignment="1">
      <alignment horizontal="center" vertical="center"/>
    </xf>
    <xf numFmtId="0" fontId="0" fillId="0" borderId="11" xfId="0" applyBorder="1" applyAlignment="1">
      <alignment/>
    </xf>
    <xf numFmtId="3" fontId="9" fillId="0" borderId="11" xfId="0" applyNumberFormat="1" applyFont="1" applyFill="1" applyBorder="1" applyAlignment="1" applyProtection="1">
      <alignment horizontal="left" vertical="center"/>
      <protection locked="0"/>
    </xf>
    <xf numFmtId="180" fontId="9" fillId="0" borderId="11" xfId="67" applyNumberFormat="1" applyFont="1" applyFill="1" applyBorder="1" applyAlignment="1" applyProtection="1">
      <alignment horizontal="right" vertical="center" shrinkToFit="1"/>
      <protection/>
    </xf>
    <xf numFmtId="180" fontId="9" fillId="0" borderId="11" xfId="67" applyNumberFormat="1" applyFont="1" applyFill="1" applyBorder="1" applyAlignment="1" applyProtection="1">
      <alignment horizontal="right" vertical="center"/>
      <protection/>
    </xf>
    <xf numFmtId="0" fontId="62" fillId="0" borderId="11" xfId="62" applyFont="1" applyFill="1" applyBorder="1" applyAlignment="1">
      <alignment horizontal="left" vertical="center" indent="1"/>
      <protection/>
    </xf>
    <xf numFmtId="0" fontId="9" fillId="0" borderId="0" xfId="0" applyFont="1" applyAlignment="1">
      <alignment/>
    </xf>
    <xf numFmtId="0" fontId="9" fillId="0" borderId="36" xfId="0" applyFont="1" applyBorder="1" applyAlignment="1">
      <alignment horizontal="right"/>
    </xf>
    <xf numFmtId="3" fontId="10" fillId="0" borderId="12" xfId="0" applyNumberFormat="1" applyFont="1" applyFill="1" applyBorder="1" applyAlignment="1" applyProtection="1">
      <alignment horizontal="center" vertical="center"/>
      <protection/>
    </xf>
    <xf numFmtId="3" fontId="10" fillId="0" borderId="41" xfId="0" applyNumberFormat="1" applyFont="1" applyFill="1" applyBorder="1" applyAlignment="1" applyProtection="1">
      <alignment horizontal="center" vertical="center"/>
      <protection/>
    </xf>
    <xf numFmtId="3" fontId="10" fillId="0" borderId="40" xfId="0"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horizontal="center" vertical="center"/>
      <protection/>
    </xf>
    <xf numFmtId="180" fontId="10" fillId="0" borderId="11" xfId="22" applyNumberFormat="1" applyFont="1" applyFill="1" applyBorder="1" applyAlignment="1">
      <alignment horizontal="right" vertical="center"/>
    </xf>
    <xf numFmtId="0" fontId="11" fillId="0" borderId="0" xfId="0" applyFont="1" applyAlignment="1">
      <alignment/>
    </xf>
    <xf numFmtId="0" fontId="10" fillId="0" borderId="11" xfId="0" applyNumberFormat="1" applyFont="1" applyFill="1" applyBorder="1" applyAlignment="1" applyProtection="1">
      <alignment horizontal="left" vertical="center"/>
      <protection/>
    </xf>
    <xf numFmtId="38" fontId="10" fillId="0" borderId="11" xfId="0" applyNumberFormat="1" applyFont="1" applyFill="1" applyBorder="1" applyAlignment="1" applyProtection="1">
      <alignment vertical="center" shrinkToFit="1"/>
      <protection/>
    </xf>
    <xf numFmtId="0" fontId="10" fillId="0" borderId="11" xfId="0" applyNumberFormat="1" applyFont="1" applyFill="1" applyBorder="1" applyAlignment="1" applyProtection="1">
      <alignment vertical="center"/>
      <protection/>
    </xf>
    <xf numFmtId="38" fontId="9" fillId="0" borderId="11" xfId="0" applyNumberFormat="1" applyFont="1" applyFill="1" applyBorder="1" applyAlignment="1" applyProtection="1">
      <alignment vertical="center" shrinkToFit="1"/>
      <protection locked="0"/>
    </xf>
    <xf numFmtId="38" fontId="9" fillId="0" borderId="11" xfId="0" applyNumberFormat="1" applyFont="1" applyFill="1" applyBorder="1" applyAlignment="1" applyProtection="1">
      <alignment vertical="center" shrinkToFit="1"/>
      <protection/>
    </xf>
    <xf numFmtId="0" fontId="9" fillId="0" borderId="11" xfId="0" applyNumberFormat="1" applyFont="1" applyFill="1" applyBorder="1" applyAlignment="1" applyProtection="1">
      <alignment horizontal="left" vertical="center"/>
      <protection locked="0"/>
    </xf>
    <xf numFmtId="0" fontId="11" fillId="0" borderId="11" xfId="0" applyFont="1" applyFill="1" applyBorder="1" applyAlignment="1">
      <alignment/>
    </xf>
    <xf numFmtId="0" fontId="63" fillId="0" borderId="11" xfId="0" applyFont="1" applyFill="1" applyBorder="1" applyAlignment="1">
      <alignment/>
    </xf>
    <xf numFmtId="3" fontId="64" fillId="0" borderId="11" xfId="0" applyNumberFormat="1" applyFont="1" applyFill="1" applyBorder="1" applyAlignment="1" applyProtection="1">
      <alignment horizontal="right" vertical="center"/>
      <protection/>
    </xf>
    <xf numFmtId="0" fontId="0" fillId="0" borderId="11" xfId="0" applyFill="1" applyBorder="1" applyAlignment="1">
      <alignment/>
    </xf>
    <xf numFmtId="0" fontId="10" fillId="0" borderId="11" xfId="0" applyNumberFormat="1" applyFont="1" applyFill="1" applyBorder="1" applyAlignment="1" applyProtection="1">
      <alignment horizontal="left" vertical="center"/>
      <protection locked="0"/>
    </xf>
    <xf numFmtId="0" fontId="0" fillId="0" borderId="0" xfId="0" applyAlignment="1">
      <alignment horizontal="center" vertical="center"/>
    </xf>
    <xf numFmtId="0" fontId="38" fillId="0" borderId="0" xfId="0" applyFont="1" applyAlignment="1">
      <alignment horizontal="center" vertical="center"/>
    </xf>
    <xf numFmtId="0" fontId="65" fillId="0" borderId="0" xfId="0" applyFont="1" applyAlignment="1">
      <alignment horizontal="center" vertical="center"/>
    </xf>
    <xf numFmtId="0" fontId="66" fillId="0" borderId="36" xfId="0" applyFont="1" applyBorder="1" applyAlignment="1">
      <alignment horizontal="right" vertical="center"/>
    </xf>
    <xf numFmtId="4" fontId="9" fillId="34" borderId="11" xfId="0" applyNumberFormat="1" applyFont="1" applyFill="1" applyBorder="1" applyAlignment="1" applyProtection="1">
      <alignment horizontal="right" vertical="center"/>
      <protection/>
    </xf>
    <xf numFmtId="182" fontId="0" fillId="0" borderId="0" xfId="0" applyNumberFormat="1" applyAlignment="1">
      <alignment/>
    </xf>
    <xf numFmtId="0" fontId="67" fillId="0" borderId="0" xfId="0" applyFont="1" applyAlignment="1">
      <alignment horizontal="center" vertical="center"/>
    </xf>
    <xf numFmtId="0" fontId="68" fillId="0" borderId="0" xfId="0" applyFont="1" applyAlignment="1">
      <alignment horizontal="center" vertical="center"/>
    </xf>
    <xf numFmtId="0" fontId="69" fillId="0" borderId="36" xfId="0" applyFont="1" applyBorder="1" applyAlignment="1">
      <alignment horizontal="right" vertical="center"/>
    </xf>
    <xf numFmtId="0" fontId="70" fillId="0" borderId="36" xfId="0" applyFont="1" applyBorder="1" applyAlignment="1">
      <alignment horizontal="right" vertical="center"/>
    </xf>
    <xf numFmtId="182" fontId="10" fillId="34" borderId="11" xfId="0" applyNumberFormat="1" applyFont="1" applyFill="1" applyBorder="1" applyAlignment="1" applyProtection="1">
      <alignment horizontal="center" vertical="center"/>
      <protection/>
    </xf>
    <xf numFmtId="182" fontId="9" fillId="34" borderId="11" xfId="0" applyNumberFormat="1" applyFont="1" applyFill="1" applyBorder="1" applyAlignment="1" applyProtection="1">
      <alignment horizontal="right" vertical="center"/>
      <protection/>
    </xf>
    <xf numFmtId="182" fontId="9" fillId="34" borderId="42" xfId="0" applyNumberFormat="1" applyFont="1" applyFill="1" applyBorder="1" applyAlignment="1" applyProtection="1">
      <alignment horizontal="right" vertical="center"/>
      <protection/>
    </xf>
    <xf numFmtId="182" fontId="9" fillId="34" borderId="43" xfId="0" applyNumberFormat="1" applyFont="1" applyFill="1" applyBorder="1" applyAlignment="1" applyProtection="1">
      <alignment horizontal="right" vertical="center"/>
      <protection/>
    </xf>
    <xf numFmtId="3" fontId="8" fillId="33" borderId="0" xfId="0" applyNumberFormat="1" applyFont="1" applyFill="1" applyAlignment="1" applyProtection="1">
      <alignment horizontal="center" vertical="center"/>
      <protection/>
    </xf>
    <xf numFmtId="3" fontId="9" fillId="33" borderId="36" xfId="0" applyNumberFormat="1" applyFont="1" applyFill="1" applyBorder="1" applyAlignment="1" applyProtection="1">
      <alignment horizontal="right" vertical="center"/>
      <protection/>
    </xf>
    <xf numFmtId="180" fontId="9" fillId="0" borderId="11" xfId="22" applyNumberFormat="1" applyFont="1" applyFill="1" applyBorder="1" applyAlignment="1">
      <alignment/>
    </xf>
    <xf numFmtId="180" fontId="10" fillId="0" borderId="11" xfId="22" applyNumberFormat="1" applyFont="1" applyFill="1" applyBorder="1" applyAlignment="1">
      <alignment/>
    </xf>
    <xf numFmtId="0" fontId="9" fillId="0" borderId="13" xfId="0" applyNumberFormat="1" applyFont="1" applyFill="1" applyBorder="1" applyAlignment="1" applyProtection="1">
      <alignment horizontal="left"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千位分隔[0]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常规 3 4" xfId="62"/>
    <cellStyle name="强调文字颜色 6" xfId="63"/>
    <cellStyle name="40% - 强调文字颜色 6" xfId="64"/>
    <cellStyle name="60% - 强调文字颜色 6" xfId="65"/>
    <cellStyle name="常规 2" xfId="66"/>
    <cellStyle name="千位分隔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workbookViewId="0" topLeftCell="A1">
      <selection activeCell="B10" sqref="B10"/>
    </sheetView>
  </sheetViews>
  <sheetFormatPr defaultColWidth="33.25390625" defaultRowHeight="14.25"/>
  <cols>
    <col min="1" max="1" width="28.75390625" style="45" bestFit="1" customWidth="1"/>
    <col min="2" max="2" width="15.125" style="45" customWidth="1"/>
    <col min="3" max="3" width="28.375" style="45" bestFit="1" customWidth="1"/>
    <col min="4" max="4" width="15.00390625" style="45" customWidth="1"/>
    <col min="5" max="16384" width="33.25390625" style="45" customWidth="1"/>
  </cols>
  <sheetData>
    <row r="1" spans="1:4" ht="22.5">
      <c r="A1" s="137" t="s">
        <v>0</v>
      </c>
      <c r="B1" s="137"/>
      <c r="C1" s="137"/>
      <c r="D1" s="137"/>
    </row>
    <row r="2" spans="1:4" ht="14.25">
      <c r="A2" s="138" t="s">
        <v>1</v>
      </c>
      <c r="B2" s="138"/>
      <c r="C2" s="138"/>
      <c r="D2" s="138"/>
    </row>
    <row r="3" spans="1:4" ht="33" customHeight="1">
      <c r="A3" s="58" t="s">
        <v>2</v>
      </c>
      <c r="B3" s="58" t="s">
        <v>3</v>
      </c>
      <c r="C3" s="58" t="s">
        <v>4</v>
      </c>
      <c r="D3" s="58" t="s">
        <v>3</v>
      </c>
    </row>
    <row r="4" spans="1:4" ht="14.25">
      <c r="A4" s="59" t="s">
        <v>5</v>
      </c>
      <c r="B4" s="59">
        <f>B5+B32</f>
        <v>4340</v>
      </c>
      <c r="C4" s="59" t="s">
        <v>5</v>
      </c>
      <c r="D4" s="59">
        <f>D5+D33</f>
        <v>4340</v>
      </c>
    </row>
    <row r="5" spans="1:4" ht="14.25">
      <c r="A5" s="61" t="s">
        <v>6</v>
      </c>
      <c r="B5" s="139">
        <f>B6+B22</f>
        <v>308</v>
      </c>
      <c r="C5" s="61" t="s">
        <v>7</v>
      </c>
      <c r="D5" s="139">
        <f>SUM(D6:D30)</f>
        <v>3638</v>
      </c>
    </row>
    <row r="6" spans="1:4" ht="14.25">
      <c r="A6" s="61" t="s">
        <v>8</v>
      </c>
      <c r="B6" s="139">
        <f>SUM(B7:B21)</f>
        <v>262</v>
      </c>
      <c r="C6" s="90" t="s">
        <v>9</v>
      </c>
      <c r="D6" s="139">
        <v>986</v>
      </c>
    </row>
    <row r="7" spans="1:4" ht="14.25">
      <c r="A7" s="55" t="s">
        <v>10</v>
      </c>
      <c r="B7" s="139">
        <v>164</v>
      </c>
      <c r="C7" s="90" t="s">
        <v>11</v>
      </c>
      <c r="D7" s="139"/>
    </row>
    <row r="8" spans="1:4" ht="14.25">
      <c r="A8" s="55" t="s">
        <v>12</v>
      </c>
      <c r="B8" s="139">
        <v>14</v>
      </c>
      <c r="C8" s="90" t="s">
        <v>13</v>
      </c>
      <c r="D8" s="139">
        <v>2</v>
      </c>
    </row>
    <row r="9" spans="1:4" ht="14.25">
      <c r="A9" s="55" t="s">
        <v>14</v>
      </c>
      <c r="B9" s="139">
        <v>21</v>
      </c>
      <c r="C9" s="90" t="s">
        <v>15</v>
      </c>
      <c r="D9" s="139">
        <v>20</v>
      </c>
    </row>
    <row r="10" spans="1:4" ht="14.25">
      <c r="A10" s="55" t="s">
        <v>16</v>
      </c>
      <c r="B10" s="139"/>
      <c r="C10" s="90" t="s">
        <v>17</v>
      </c>
      <c r="D10" s="139"/>
    </row>
    <row r="11" spans="1:4" ht="14.25">
      <c r="A11" s="55" t="s">
        <v>18</v>
      </c>
      <c r="B11" s="139">
        <v>31</v>
      </c>
      <c r="C11" s="90" t="s">
        <v>19</v>
      </c>
      <c r="D11" s="139"/>
    </row>
    <row r="12" spans="1:4" ht="14.25">
      <c r="A12" s="55" t="s">
        <v>20</v>
      </c>
      <c r="B12" s="139">
        <v>10</v>
      </c>
      <c r="C12" s="90" t="s">
        <v>21</v>
      </c>
      <c r="D12" s="139">
        <v>83</v>
      </c>
    </row>
    <row r="13" spans="1:4" ht="14.25">
      <c r="A13" s="55" t="s">
        <v>22</v>
      </c>
      <c r="B13" s="139">
        <v>6</v>
      </c>
      <c r="C13" s="90" t="s">
        <v>23</v>
      </c>
      <c r="D13" s="139">
        <v>1039</v>
      </c>
    </row>
    <row r="14" spans="1:4" ht="14.25">
      <c r="A14" s="55" t="s">
        <v>24</v>
      </c>
      <c r="B14" s="139">
        <v>8</v>
      </c>
      <c r="C14" s="90" t="s">
        <v>25</v>
      </c>
      <c r="D14" s="139">
        <v>155</v>
      </c>
    </row>
    <row r="15" spans="1:4" ht="14.25">
      <c r="A15" s="55" t="s">
        <v>26</v>
      </c>
      <c r="B15" s="139">
        <v>2</v>
      </c>
      <c r="C15" s="90" t="s">
        <v>27</v>
      </c>
      <c r="D15" s="139">
        <v>1</v>
      </c>
    </row>
    <row r="16" spans="1:4" ht="14.25">
      <c r="A16" s="55" t="s">
        <v>28</v>
      </c>
      <c r="B16" s="139"/>
      <c r="C16" s="90" t="s">
        <v>29</v>
      </c>
      <c r="D16" s="139">
        <v>434</v>
      </c>
    </row>
    <row r="17" spans="1:4" ht="14.25">
      <c r="A17" s="55" t="s">
        <v>30</v>
      </c>
      <c r="B17" s="139"/>
      <c r="C17" s="90" t="s">
        <v>31</v>
      </c>
      <c r="D17" s="139">
        <v>229</v>
      </c>
    </row>
    <row r="18" spans="1:4" ht="14.25">
      <c r="A18" s="55" t="s">
        <v>32</v>
      </c>
      <c r="B18" s="139">
        <v>4</v>
      </c>
      <c r="C18" s="90" t="s">
        <v>33</v>
      </c>
      <c r="D18" s="139">
        <v>97</v>
      </c>
    </row>
    <row r="19" spans="1:4" ht="14.25">
      <c r="A19" s="55" t="s">
        <v>34</v>
      </c>
      <c r="B19" s="139"/>
      <c r="C19" s="90" t="s">
        <v>35</v>
      </c>
      <c r="D19" s="139"/>
    </row>
    <row r="20" spans="1:4" ht="14.25">
      <c r="A20" s="55" t="s">
        <v>36</v>
      </c>
      <c r="B20" s="139">
        <v>2</v>
      </c>
      <c r="C20" s="90" t="s">
        <v>37</v>
      </c>
      <c r="D20" s="139"/>
    </row>
    <row r="21" spans="1:4" ht="14.25">
      <c r="A21" s="55" t="s">
        <v>38</v>
      </c>
      <c r="B21" s="139"/>
      <c r="C21" s="90" t="s">
        <v>39</v>
      </c>
      <c r="D21" s="139"/>
    </row>
    <row r="22" spans="1:4" ht="14.25">
      <c r="A22" s="61" t="s">
        <v>40</v>
      </c>
      <c r="B22" s="139">
        <f>SUM(B23:B30)</f>
        <v>46</v>
      </c>
      <c r="C22" s="90" t="s">
        <v>41</v>
      </c>
      <c r="D22" s="140"/>
    </row>
    <row r="23" spans="1:4" ht="14.25">
      <c r="A23" s="55" t="s">
        <v>42</v>
      </c>
      <c r="B23" s="139"/>
      <c r="C23" s="90" t="s">
        <v>43</v>
      </c>
      <c r="D23" s="139"/>
    </row>
    <row r="24" spans="1:4" ht="14.25">
      <c r="A24" s="55" t="s">
        <v>44</v>
      </c>
      <c r="B24" s="139">
        <v>31</v>
      </c>
      <c r="C24" s="90" t="s">
        <v>45</v>
      </c>
      <c r="D24" s="139">
        <v>331</v>
      </c>
    </row>
    <row r="25" spans="1:4" ht="14.25">
      <c r="A25" s="55" t="s">
        <v>46</v>
      </c>
      <c r="B25" s="139">
        <v>8</v>
      </c>
      <c r="C25" s="90" t="s">
        <v>47</v>
      </c>
      <c r="D25" s="139"/>
    </row>
    <row r="26" spans="1:4" ht="14.25">
      <c r="A26" s="55" t="s">
        <v>48</v>
      </c>
      <c r="B26" s="139"/>
      <c r="C26" s="141" t="s">
        <v>49</v>
      </c>
      <c r="D26" s="139">
        <v>261</v>
      </c>
    </row>
    <row r="27" spans="1:4" ht="14.25">
      <c r="A27" s="55" t="s">
        <v>50</v>
      </c>
      <c r="B27" s="139">
        <v>7</v>
      </c>
      <c r="C27" s="90" t="s">
        <v>51</v>
      </c>
      <c r="D27" s="139"/>
    </row>
    <row r="28" spans="1:4" ht="14.25">
      <c r="A28" s="55" t="s">
        <v>52</v>
      </c>
      <c r="B28" s="139"/>
      <c r="C28" s="90" t="s">
        <v>53</v>
      </c>
      <c r="D28" s="139"/>
    </row>
    <row r="29" spans="1:4" ht="14.25">
      <c r="A29" s="55" t="s">
        <v>54</v>
      </c>
      <c r="B29" s="139"/>
      <c r="C29" s="90" t="s">
        <v>55</v>
      </c>
      <c r="D29" s="139"/>
    </row>
    <row r="30" spans="1:4" ht="14.25">
      <c r="A30" s="55" t="s">
        <v>56</v>
      </c>
      <c r="B30" s="139"/>
      <c r="C30" s="90" t="s">
        <v>57</v>
      </c>
      <c r="D30" s="140"/>
    </row>
    <row r="31" spans="1:4" ht="14.25">
      <c r="A31" s="59"/>
      <c r="B31" s="140"/>
      <c r="C31" s="60"/>
      <c r="D31" s="60"/>
    </row>
    <row r="32" spans="1:4" ht="14.25">
      <c r="A32" s="61" t="s">
        <v>58</v>
      </c>
      <c r="B32" s="59">
        <f>SUM(B33:B37)</f>
        <v>4032</v>
      </c>
      <c r="C32" s="60"/>
      <c r="D32" s="60"/>
    </row>
    <row r="33" spans="1:4" ht="14.25">
      <c r="A33" s="55" t="s">
        <v>59</v>
      </c>
      <c r="B33" s="59">
        <v>3599</v>
      </c>
      <c r="C33" s="61" t="s">
        <v>60</v>
      </c>
      <c r="D33" s="59">
        <f>SUM(D34:D37)</f>
        <v>702</v>
      </c>
    </row>
    <row r="34" spans="1:4" ht="14.25">
      <c r="A34" s="55" t="s">
        <v>61</v>
      </c>
      <c r="B34" s="59">
        <v>5</v>
      </c>
      <c r="C34" s="55" t="s">
        <v>62</v>
      </c>
      <c r="D34" s="59">
        <v>33</v>
      </c>
    </row>
    <row r="35" spans="1:4" ht="14.25">
      <c r="A35" s="55" t="s">
        <v>63</v>
      </c>
      <c r="B35" s="59">
        <v>17</v>
      </c>
      <c r="C35" s="55" t="s">
        <v>64</v>
      </c>
      <c r="D35" s="59"/>
    </row>
    <row r="36" spans="1:4" ht="14.25">
      <c r="A36" s="55" t="s">
        <v>65</v>
      </c>
      <c r="B36" s="59"/>
      <c r="C36" s="55" t="s">
        <v>66</v>
      </c>
      <c r="D36" s="59"/>
    </row>
    <row r="37" spans="1:4" ht="14.25">
      <c r="A37" s="55" t="s">
        <v>67</v>
      </c>
      <c r="B37" s="59">
        <v>411</v>
      </c>
      <c r="C37" s="55" t="s">
        <v>68</v>
      </c>
      <c r="D37" s="59">
        <v>669</v>
      </c>
    </row>
  </sheetData>
  <sheetProtection/>
  <mergeCells count="2">
    <mergeCell ref="A1:D1"/>
    <mergeCell ref="A2:D2"/>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8.75390625" defaultRowHeight="14.25"/>
  <cols>
    <col min="1" max="1" width="14.25390625" style="45" customWidth="1"/>
    <col min="2" max="3" width="12.75390625" style="45" customWidth="1"/>
    <col min="4" max="4" width="14.00390625" style="45" customWidth="1"/>
    <col min="5" max="6" width="12.75390625" style="45" customWidth="1"/>
    <col min="7" max="16384" width="8.75390625" style="45" customWidth="1"/>
  </cols>
  <sheetData>
    <row r="1" spans="1:6" ht="22.5">
      <c r="A1" s="53" t="s">
        <v>655</v>
      </c>
      <c r="B1" s="53"/>
      <c r="C1" s="53"/>
      <c r="D1" s="53"/>
      <c r="E1" s="53"/>
      <c r="F1" s="53"/>
    </row>
    <row r="2" spans="1:6" ht="14.25">
      <c r="A2" s="54" t="s">
        <v>1</v>
      </c>
      <c r="B2" s="54"/>
      <c r="C2" s="54"/>
      <c r="D2" s="54"/>
      <c r="E2" s="54"/>
      <c r="F2" s="54"/>
    </row>
    <row r="3" spans="1:6" ht="14.25">
      <c r="A3" s="58" t="s">
        <v>2</v>
      </c>
      <c r="B3" s="58" t="s">
        <v>3</v>
      </c>
      <c r="C3" s="58" t="s">
        <v>656</v>
      </c>
      <c r="D3" s="58" t="s">
        <v>4</v>
      </c>
      <c r="E3" s="58" t="s">
        <v>3</v>
      </c>
      <c r="F3" s="58" t="s">
        <v>656</v>
      </c>
    </row>
    <row r="4" spans="1:6" ht="14.25">
      <c r="A4" s="59" t="s">
        <v>5</v>
      </c>
      <c r="B4" s="50"/>
      <c r="C4" s="60"/>
      <c r="D4" s="61" t="s">
        <v>657</v>
      </c>
      <c r="E4" s="60"/>
      <c r="F4" s="60"/>
    </row>
    <row r="5" spans="1:6" ht="14.25">
      <c r="A5" s="61" t="s">
        <v>373</v>
      </c>
      <c r="B5" s="62"/>
      <c r="C5" s="60"/>
      <c r="D5" s="61" t="s">
        <v>374</v>
      </c>
      <c r="E5" s="60"/>
      <c r="F5" s="60"/>
    </row>
    <row r="6" spans="1:6" ht="14.25">
      <c r="A6" s="60"/>
      <c r="B6" s="60"/>
      <c r="C6" s="60"/>
      <c r="D6" s="61"/>
      <c r="E6" s="60"/>
      <c r="F6" s="60"/>
    </row>
    <row r="7" spans="1:6" ht="14.25">
      <c r="A7" s="61" t="s">
        <v>58</v>
      </c>
      <c r="B7" s="60"/>
      <c r="C7" s="60"/>
      <c r="D7" s="61" t="s">
        <v>60</v>
      </c>
      <c r="E7" s="60"/>
      <c r="F7" s="60"/>
    </row>
    <row r="8" spans="1:2" ht="14.25">
      <c r="A8" s="63" t="s">
        <v>658</v>
      </c>
      <c r="B8" s="63"/>
    </row>
  </sheetData>
  <sheetProtection/>
  <mergeCells count="2">
    <mergeCell ref="A1:F1"/>
    <mergeCell ref="A2:F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6"/>
  <sheetViews>
    <sheetView workbookViewId="0" topLeftCell="A1">
      <selection activeCell="A1" sqref="A1:B1"/>
    </sheetView>
  </sheetViews>
  <sheetFormatPr defaultColWidth="8.75390625" defaultRowHeight="14.25"/>
  <cols>
    <col min="1" max="1" width="50.75390625" style="45" customWidth="1"/>
    <col min="2" max="2" width="31.50390625" style="45" customWidth="1"/>
    <col min="3" max="16384" width="8.75390625" style="45" customWidth="1"/>
  </cols>
  <sheetData>
    <row r="1" spans="1:2" ht="22.5">
      <c r="A1" s="53" t="s">
        <v>659</v>
      </c>
      <c r="B1" s="53"/>
    </row>
    <row r="2" spans="1:2" ht="14.25">
      <c r="A2" s="54" t="s">
        <v>1</v>
      </c>
      <c r="B2" s="54"/>
    </row>
    <row r="3" spans="1:2" ht="14.25">
      <c r="A3" s="48" t="s">
        <v>253</v>
      </c>
      <c r="B3" s="48" t="s">
        <v>3</v>
      </c>
    </row>
    <row r="4" spans="1:2" ht="14.25">
      <c r="A4" s="55"/>
      <c r="B4" s="56"/>
    </row>
    <row r="5" spans="1:2" ht="14.25">
      <c r="A5" s="48" t="s">
        <v>7</v>
      </c>
      <c r="B5" s="57"/>
    </row>
    <row r="6" spans="1:2" ht="14.25">
      <c r="A6" s="52" t="s">
        <v>658</v>
      </c>
      <c r="B6" s="52"/>
    </row>
  </sheetData>
  <sheetProtection/>
  <mergeCells count="3">
    <mergeCell ref="A1:B1"/>
    <mergeCell ref="A2:B2"/>
    <mergeCell ref="A6:B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5"/>
  <sheetViews>
    <sheetView workbookViewId="0" topLeftCell="A1">
      <selection activeCell="A1" sqref="A1:J1"/>
    </sheetView>
  </sheetViews>
  <sheetFormatPr defaultColWidth="8.75390625" defaultRowHeight="14.25"/>
  <cols>
    <col min="1" max="1" width="23.125" style="45" bestFit="1" customWidth="1"/>
    <col min="2" max="16384" width="8.75390625" style="45" customWidth="1"/>
  </cols>
  <sheetData>
    <row r="1" spans="1:10" ht="22.5">
      <c r="A1" s="46" t="s">
        <v>660</v>
      </c>
      <c r="B1" s="46"/>
      <c r="C1" s="46"/>
      <c r="D1" s="46"/>
      <c r="E1" s="46"/>
      <c r="F1" s="46"/>
      <c r="G1" s="46"/>
      <c r="H1" s="46"/>
      <c r="I1" s="46"/>
      <c r="J1" s="46"/>
    </row>
    <row r="2" spans="1:10" ht="14.25">
      <c r="A2" s="47" t="s">
        <v>1</v>
      </c>
      <c r="B2" s="47"/>
      <c r="C2" s="47"/>
      <c r="D2" s="47"/>
      <c r="E2" s="47"/>
      <c r="F2" s="47"/>
      <c r="G2" s="47"/>
      <c r="H2" s="47"/>
      <c r="I2" s="47"/>
      <c r="J2" s="47"/>
    </row>
    <row r="3" spans="1:10" s="44" customFormat="1" ht="48">
      <c r="A3" s="48" t="s">
        <v>661</v>
      </c>
      <c r="B3" s="49" t="s">
        <v>662</v>
      </c>
      <c r="C3" s="49" t="s">
        <v>663</v>
      </c>
      <c r="D3" s="49" t="s">
        <v>664</v>
      </c>
      <c r="E3" s="49" t="s">
        <v>665</v>
      </c>
      <c r="F3" s="49" t="s">
        <v>666</v>
      </c>
      <c r="G3" s="49" t="s">
        <v>667</v>
      </c>
      <c r="H3" s="49" t="s">
        <v>668</v>
      </c>
      <c r="I3" s="49" t="s">
        <v>669</v>
      </c>
      <c r="J3" s="49" t="s">
        <v>670</v>
      </c>
    </row>
    <row r="4" spans="1:10" s="44" customFormat="1" ht="14.25">
      <c r="A4" s="48" t="s">
        <v>671</v>
      </c>
      <c r="B4" s="50"/>
      <c r="C4" s="50"/>
      <c r="D4" s="50"/>
      <c r="E4" s="50"/>
      <c r="F4" s="50"/>
      <c r="G4" s="50"/>
      <c r="H4" s="50"/>
      <c r="I4" s="50"/>
      <c r="J4" s="50"/>
    </row>
    <row r="5" spans="1:10" s="44" customFormat="1" ht="14.25">
      <c r="A5" s="51" t="s">
        <v>672</v>
      </c>
      <c r="B5" s="50"/>
      <c r="C5" s="50"/>
      <c r="D5" s="50"/>
      <c r="E5" s="50"/>
      <c r="F5" s="50"/>
      <c r="G5" s="50"/>
      <c r="H5" s="50"/>
      <c r="I5" s="50"/>
      <c r="J5" s="50"/>
    </row>
    <row r="6" spans="1:10" s="44" customFormat="1" ht="14.25">
      <c r="A6" s="51" t="s">
        <v>673</v>
      </c>
      <c r="B6" s="50"/>
      <c r="C6" s="50"/>
      <c r="D6" s="50"/>
      <c r="E6" s="50"/>
      <c r="F6" s="50"/>
      <c r="G6" s="50"/>
      <c r="H6" s="50"/>
      <c r="I6" s="50"/>
      <c r="J6" s="50"/>
    </row>
    <row r="7" spans="1:10" s="44" customFormat="1" ht="14.25">
      <c r="A7" s="51" t="s">
        <v>674</v>
      </c>
      <c r="B7" s="50"/>
      <c r="C7" s="50"/>
      <c r="D7" s="50"/>
      <c r="E7" s="50"/>
      <c r="F7" s="50"/>
      <c r="G7" s="50"/>
      <c r="H7" s="50"/>
      <c r="I7" s="50"/>
      <c r="J7" s="50"/>
    </row>
    <row r="8" spans="1:10" s="44" customFormat="1" ht="14.25">
      <c r="A8" s="51" t="s">
        <v>675</v>
      </c>
      <c r="B8" s="50" t="s">
        <v>676</v>
      </c>
      <c r="C8" s="50"/>
      <c r="D8" s="50"/>
      <c r="E8" s="50"/>
      <c r="F8" s="50"/>
      <c r="G8" s="50"/>
      <c r="H8" s="50"/>
      <c r="I8" s="50"/>
      <c r="J8" s="50"/>
    </row>
    <row r="9" spans="1:10" s="44" customFormat="1" ht="14.25">
      <c r="A9" s="51" t="s">
        <v>677</v>
      </c>
      <c r="B9" s="50"/>
      <c r="C9" s="50"/>
      <c r="D9" s="50"/>
      <c r="E9" s="50"/>
      <c r="F9" s="50"/>
      <c r="G9" s="50"/>
      <c r="H9" s="50"/>
      <c r="I9" s="50"/>
      <c r="J9" s="50"/>
    </row>
    <row r="10" spans="1:10" s="44" customFormat="1" ht="14.25">
      <c r="A10" s="51" t="s">
        <v>678</v>
      </c>
      <c r="B10" s="50"/>
      <c r="C10" s="50"/>
      <c r="D10" s="50"/>
      <c r="E10" s="50"/>
      <c r="F10" s="50"/>
      <c r="G10" s="50"/>
      <c r="H10" s="50"/>
      <c r="I10" s="50"/>
      <c r="J10" s="50"/>
    </row>
    <row r="11" spans="1:10" ht="14.25">
      <c r="A11" s="48" t="s">
        <v>679</v>
      </c>
      <c r="B11" s="50"/>
      <c r="C11" s="50"/>
      <c r="D11" s="50"/>
      <c r="E11" s="50"/>
      <c r="F11" s="50"/>
      <c r="G11" s="50"/>
      <c r="H11" s="50"/>
      <c r="I11" s="50"/>
      <c r="J11" s="50"/>
    </row>
    <row r="12" spans="1:10" ht="14.25">
      <c r="A12" s="51" t="s">
        <v>680</v>
      </c>
      <c r="B12" s="50"/>
      <c r="C12" s="50"/>
      <c r="D12" s="50"/>
      <c r="E12" s="50"/>
      <c r="F12" s="50"/>
      <c r="G12" s="50"/>
      <c r="H12" s="50"/>
      <c r="I12" s="50"/>
      <c r="J12" s="50"/>
    </row>
    <row r="13" spans="1:10" ht="14.25">
      <c r="A13" s="51" t="s">
        <v>681</v>
      </c>
      <c r="B13" s="50"/>
      <c r="C13" s="50"/>
      <c r="D13" s="50"/>
      <c r="E13" s="50"/>
      <c r="F13" s="50"/>
      <c r="G13" s="50"/>
      <c r="H13" s="50"/>
      <c r="I13" s="50"/>
      <c r="J13" s="50"/>
    </row>
    <row r="14" spans="1:10" ht="14.25">
      <c r="A14" s="51" t="s">
        <v>682</v>
      </c>
      <c r="B14" s="50"/>
      <c r="C14" s="50"/>
      <c r="D14" s="50"/>
      <c r="E14" s="50"/>
      <c r="F14" s="50"/>
      <c r="G14" s="50"/>
      <c r="H14" s="50"/>
      <c r="I14" s="50"/>
      <c r="J14" s="50"/>
    </row>
    <row r="15" spans="1:10" ht="24.75" customHeight="1">
      <c r="A15" s="52" t="s">
        <v>683</v>
      </c>
      <c r="B15" s="52"/>
      <c r="C15" s="52"/>
      <c r="D15" s="52"/>
      <c r="E15" s="52"/>
      <c r="F15" s="52"/>
      <c r="G15" s="52"/>
      <c r="H15" s="52"/>
      <c r="I15" s="52"/>
      <c r="J15" s="52"/>
    </row>
  </sheetData>
  <sheetProtection/>
  <mergeCells count="3">
    <mergeCell ref="A1:J1"/>
    <mergeCell ref="A2:J2"/>
    <mergeCell ref="A15:J15"/>
  </mergeCells>
  <printOptions/>
  <pageMargins left="0.7" right="0.7" top="0.75" bottom="0.75" header="0.3" footer="0.3"/>
  <pageSetup orientation="portrait" paperSize="9" scale="80"/>
</worksheet>
</file>

<file path=xl/worksheets/sheet13.xml><?xml version="1.0" encoding="utf-8"?>
<worksheet xmlns="http://schemas.openxmlformats.org/spreadsheetml/2006/main" xmlns:r="http://schemas.openxmlformats.org/officeDocument/2006/relationships">
  <dimension ref="A1:G8"/>
  <sheetViews>
    <sheetView workbookViewId="0" topLeftCell="A1">
      <selection activeCell="A1" sqref="A1:G1"/>
    </sheetView>
  </sheetViews>
  <sheetFormatPr defaultColWidth="9.00390625" defaultRowHeight="14.25"/>
  <cols>
    <col min="1" max="1" width="19.00390625" style="2" customWidth="1"/>
    <col min="2" max="7" width="18.75390625" style="2" customWidth="1"/>
    <col min="8" max="9" width="8.75390625" style="2" customWidth="1"/>
    <col min="10" max="16384" width="9.00390625" style="2" customWidth="1"/>
  </cols>
  <sheetData>
    <row r="1" spans="1:7" s="1" customFormat="1" ht="28.5" customHeight="1">
      <c r="A1" s="3" t="s">
        <v>684</v>
      </c>
      <c r="B1" s="3"/>
      <c r="C1" s="3"/>
      <c r="D1" s="3"/>
      <c r="E1" s="3"/>
      <c r="F1" s="3"/>
      <c r="G1" s="3"/>
    </row>
    <row r="2" spans="1:7" ht="14.25" customHeight="1">
      <c r="A2" s="15"/>
      <c r="B2" s="15"/>
      <c r="G2" s="4" t="s">
        <v>685</v>
      </c>
    </row>
    <row r="3" spans="1:7" ht="16.5" customHeight="1">
      <c r="A3" s="27" t="s">
        <v>686</v>
      </c>
      <c r="B3" s="27" t="s">
        <v>687</v>
      </c>
      <c r="C3" s="27"/>
      <c r="D3" s="27"/>
      <c r="E3" s="28" t="s">
        <v>688</v>
      </c>
      <c r="F3" s="28"/>
      <c r="G3" s="28"/>
    </row>
    <row r="4" spans="1:7" ht="16.5" customHeight="1">
      <c r="A4" s="29"/>
      <c r="B4" s="30"/>
      <c r="C4" s="31" t="s">
        <v>689</v>
      </c>
      <c r="D4" s="32" t="s">
        <v>690</v>
      </c>
      <c r="E4" s="33"/>
      <c r="F4" s="31" t="s">
        <v>689</v>
      </c>
      <c r="G4" s="34" t="s">
        <v>690</v>
      </c>
    </row>
    <row r="5" spans="1:7" ht="19.5" customHeight="1">
      <c r="A5" s="35"/>
      <c r="B5" s="36" t="s">
        <v>691</v>
      </c>
      <c r="C5" s="37" t="s">
        <v>692</v>
      </c>
      <c r="D5" s="38" t="s">
        <v>693</v>
      </c>
      <c r="E5" s="36" t="s">
        <v>694</v>
      </c>
      <c r="F5" s="37" t="s">
        <v>695</v>
      </c>
      <c r="G5" s="39" t="s">
        <v>696</v>
      </c>
    </row>
    <row r="6" spans="1:7" s="17" customFormat="1" ht="19.5" customHeight="1">
      <c r="A6" s="40"/>
      <c r="B6" s="41"/>
      <c r="C6" s="42"/>
      <c r="D6" s="43"/>
      <c r="E6" s="41"/>
      <c r="F6" s="41"/>
      <c r="G6" s="42"/>
    </row>
    <row r="7" spans="1:7" ht="24.75" customHeight="1">
      <c r="A7" s="14" t="s">
        <v>697</v>
      </c>
      <c r="B7" s="14"/>
      <c r="C7" s="14"/>
      <c r="D7" s="14"/>
      <c r="E7" s="14"/>
      <c r="F7" s="14"/>
      <c r="G7" s="14"/>
    </row>
    <row r="8" spans="1:7" ht="24.75" customHeight="1">
      <c r="A8" s="15"/>
      <c r="B8" s="15"/>
      <c r="C8" s="15"/>
      <c r="D8" s="15"/>
      <c r="E8" s="15"/>
      <c r="F8" s="15"/>
      <c r="G8" s="15"/>
    </row>
  </sheetData>
  <sheetProtection/>
  <mergeCells count="6">
    <mergeCell ref="A1:G1"/>
    <mergeCell ref="B3:D3"/>
    <mergeCell ref="E3:G3"/>
    <mergeCell ref="A7:G7"/>
    <mergeCell ref="A8:G8"/>
    <mergeCell ref="A3:A5"/>
  </mergeCells>
  <printOptions/>
  <pageMargins left="0.7" right="0.7" top="0.75" bottom="0.75" header="0.3" footer="0.3"/>
  <pageSetup orientation="portrait" paperSize="9" scale="60"/>
</worksheet>
</file>

<file path=xl/worksheets/sheet14.xml><?xml version="1.0" encoding="utf-8"?>
<worksheet xmlns="http://schemas.openxmlformats.org/spreadsheetml/2006/main" xmlns:r="http://schemas.openxmlformats.org/officeDocument/2006/relationships">
  <dimension ref="A1:H9"/>
  <sheetViews>
    <sheetView workbookViewId="0" topLeftCell="A1">
      <selection activeCell="A1" sqref="A1:H1"/>
    </sheetView>
  </sheetViews>
  <sheetFormatPr defaultColWidth="9.00390625" defaultRowHeight="14.25"/>
  <cols>
    <col min="1" max="2" width="15.25390625" style="2" customWidth="1"/>
    <col min="3" max="3" width="22.00390625" style="2" customWidth="1"/>
    <col min="4" max="4" width="15.375" style="2" customWidth="1"/>
    <col min="5" max="5" width="17.375" style="2" customWidth="1"/>
    <col min="6" max="6" width="15.375" style="2" customWidth="1"/>
    <col min="7" max="7" width="15.375" style="17" customWidth="1"/>
    <col min="8" max="8" width="18.375" style="2" customWidth="1"/>
    <col min="9" max="10" width="8.75390625" style="2" customWidth="1"/>
    <col min="11" max="16384" width="9.00390625" style="2" customWidth="1"/>
  </cols>
  <sheetData>
    <row r="1" spans="1:8" s="1" customFormat="1" ht="28.5" customHeight="1">
      <c r="A1" s="18" t="s">
        <v>698</v>
      </c>
      <c r="B1" s="18"/>
      <c r="C1" s="18"/>
      <c r="D1" s="18"/>
      <c r="E1" s="18"/>
      <c r="F1" s="18"/>
      <c r="G1" s="18"/>
      <c r="H1" s="18"/>
    </row>
    <row r="2" spans="1:8" ht="14.25" customHeight="1">
      <c r="A2" s="4" t="s">
        <v>685</v>
      </c>
      <c r="B2" s="4"/>
      <c r="C2" s="4"/>
      <c r="D2" s="4"/>
      <c r="E2" s="4"/>
      <c r="F2" s="4"/>
      <c r="G2" s="4"/>
      <c r="H2" s="4"/>
    </row>
    <row r="3" spans="1:8" s="16" customFormat="1" ht="19.5" customHeight="1">
      <c r="A3" s="19" t="s">
        <v>328</v>
      </c>
      <c r="B3" s="20" t="s">
        <v>699</v>
      </c>
      <c r="C3" s="20" t="s">
        <v>700</v>
      </c>
      <c r="D3" s="20" t="s">
        <v>701</v>
      </c>
      <c r="E3" s="20" t="s">
        <v>702</v>
      </c>
      <c r="F3" s="20" t="s">
        <v>703</v>
      </c>
      <c r="G3" s="21" t="s">
        <v>704</v>
      </c>
      <c r="H3" s="5" t="s">
        <v>705</v>
      </c>
    </row>
    <row r="4" spans="1:8" ht="32.25" customHeight="1">
      <c r="A4" s="22"/>
      <c r="B4" s="23"/>
      <c r="C4" s="23"/>
      <c r="D4" s="23"/>
      <c r="E4" s="24"/>
      <c r="F4" s="23"/>
      <c r="G4" s="25"/>
      <c r="H4" s="26"/>
    </row>
    <row r="5" spans="1:8" ht="32.25" customHeight="1">
      <c r="A5" s="22"/>
      <c r="B5" s="23"/>
      <c r="C5" s="23"/>
      <c r="D5" s="23"/>
      <c r="E5" s="24"/>
      <c r="F5" s="23"/>
      <c r="G5" s="25"/>
      <c r="H5" s="26"/>
    </row>
    <row r="6" spans="1:8" ht="32.25" customHeight="1">
      <c r="A6" s="22"/>
      <c r="B6" s="23"/>
      <c r="C6" s="23"/>
      <c r="D6" s="23"/>
      <c r="E6" s="24"/>
      <c r="F6" s="23"/>
      <c r="G6" s="25"/>
      <c r="H6" s="26"/>
    </row>
    <row r="7" spans="1:8" ht="32.25" customHeight="1">
      <c r="A7" s="22"/>
      <c r="B7" s="23"/>
      <c r="C7" s="23"/>
      <c r="D7" s="23"/>
      <c r="E7" s="24"/>
      <c r="F7" s="23"/>
      <c r="G7" s="25"/>
      <c r="H7" s="26"/>
    </row>
    <row r="8" spans="1:8" ht="32.25" customHeight="1">
      <c r="A8" s="22"/>
      <c r="B8" s="23"/>
      <c r="C8" s="23"/>
      <c r="D8" s="23"/>
      <c r="E8" s="24"/>
      <c r="F8" s="23"/>
      <c r="G8" s="25"/>
      <c r="H8" s="26"/>
    </row>
    <row r="9" spans="1:8" ht="33" customHeight="1">
      <c r="A9" s="15" t="s">
        <v>697</v>
      </c>
      <c r="B9" s="15"/>
      <c r="C9" s="15"/>
      <c r="D9" s="15"/>
      <c r="E9" s="15"/>
      <c r="F9" s="15"/>
      <c r="G9" s="15"/>
      <c r="H9" s="15"/>
    </row>
  </sheetData>
  <sheetProtection/>
  <mergeCells count="3">
    <mergeCell ref="A1:H1"/>
    <mergeCell ref="A2:H2"/>
    <mergeCell ref="A9:H9"/>
  </mergeCells>
  <printOptions/>
  <pageMargins left="0.7" right="0.7" top="0.75" bottom="0.75" header="0.3" footer="0.3"/>
  <pageSetup orientation="portrait" paperSize="9" scale="60"/>
</worksheet>
</file>

<file path=xl/worksheets/sheet15.xml><?xml version="1.0" encoding="utf-8"?>
<worksheet xmlns="http://schemas.openxmlformats.org/spreadsheetml/2006/main" xmlns:r="http://schemas.openxmlformats.org/officeDocument/2006/relationships">
  <dimension ref="A1:B27"/>
  <sheetViews>
    <sheetView workbookViewId="0" topLeftCell="A1">
      <selection activeCell="C4" sqref="C4"/>
    </sheetView>
  </sheetViews>
  <sheetFormatPr defaultColWidth="9.00390625" defaultRowHeight="14.25"/>
  <cols>
    <col min="1" max="1" width="49.875" style="2" customWidth="1"/>
    <col min="2" max="2" width="26.75390625" style="2" customWidth="1"/>
    <col min="3" max="3" width="8.75390625" style="2" customWidth="1"/>
    <col min="4" max="16384" width="9.00390625" style="2" customWidth="1"/>
  </cols>
  <sheetData>
    <row r="1" spans="1:2" s="1" customFormat="1" ht="27" customHeight="1">
      <c r="A1" s="3" t="s">
        <v>706</v>
      </c>
      <c r="B1" s="3"/>
    </row>
    <row r="2" ht="14.25" customHeight="1">
      <c r="B2" s="4" t="s">
        <v>685</v>
      </c>
    </row>
    <row r="3" spans="1:2" ht="20.25" customHeight="1">
      <c r="A3" s="5" t="s">
        <v>707</v>
      </c>
      <c r="B3" s="6" t="s">
        <v>708</v>
      </c>
    </row>
    <row r="4" spans="1:2" ht="16.5" customHeight="1">
      <c r="A4" s="7" t="s">
        <v>709</v>
      </c>
      <c r="B4" s="8"/>
    </row>
    <row r="5" spans="1:2" ht="16.5" customHeight="1">
      <c r="A5" s="7" t="s">
        <v>710</v>
      </c>
      <c r="B5" s="9"/>
    </row>
    <row r="6" spans="1:2" ht="16.5" customHeight="1">
      <c r="A6" s="10" t="s">
        <v>711</v>
      </c>
      <c r="B6" s="11"/>
    </row>
    <row r="7" spans="1:2" ht="16.5" customHeight="1">
      <c r="A7" s="7" t="s">
        <v>712</v>
      </c>
      <c r="B7" s="12"/>
    </row>
    <row r="8" spans="1:2" ht="16.5" customHeight="1">
      <c r="A8" s="7" t="s">
        <v>710</v>
      </c>
      <c r="B8" s="9"/>
    </row>
    <row r="9" spans="1:2" ht="16.5" customHeight="1">
      <c r="A9" s="10" t="s">
        <v>711</v>
      </c>
      <c r="B9" s="11"/>
    </row>
    <row r="10" spans="1:2" ht="16.5" customHeight="1">
      <c r="A10" s="7" t="s">
        <v>713</v>
      </c>
      <c r="B10" s="9"/>
    </row>
    <row r="11" spans="1:2" ht="16.5" customHeight="1">
      <c r="A11" s="7" t="s">
        <v>714</v>
      </c>
      <c r="B11" s="9"/>
    </row>
    <row r="12" spans="1:2" ht="16.5" customHeight="1">
      <c r="A12" s="7" t="s">
        <v>715</v>
      </c>
      <c r="B12" s="9"/>
    </row>
    <row r="13" spans="1:2" ht="16.5" customHeight="1">
      <c r="A13" s="7" t="s">
        <v>716</v>
      </c>
      <c r="B13" s="9"/>
    </row>
    <row r="14" spans="1:2" ht="16.5" customHeight="1">
      <c r="A14" s="10" t="s">
        <v>717</v>
      </c>
      <c r="B14" s="11"/>
    </row>
    <row r="15" spans="1:2" ht="16.5" customHeight="1">
      <c r="A15" s="7" t="s">
        <v>718</v>
      </c>
      <c r="B15" s="9"/>
    </row>
    <row r="16" spans="1:2" ht="16.5" customHeight="1">
      <c r="A16" s="7" t="s">
        <v>719</v>
      </c>
      <c r="B16" s="9"/>
    </row>
    <row r="17" spans="1:2" ht="16.5" customHeight="1">
      <c r="A17" s="10" t="s">
        <v>720</v>
      </c>
      <c r="B17" s="11"/>
    </row>
    <row r="18" spans="1:2" ht="16.5" customHeight="1">
      <c r="A18" s="7" t="s">
        <v>721</v>
      </c>
      <c r="B18" s="9"/>
    </row>
    <row r="19" spans="1:2" ht="16.5" customHeight="1">
      <c r="A19" s="7" t="s">
        <v>722</v>
      </c>
      <c r="B19" s="9"/>
    </row>
    <row r="20" spans="1:2" ht="16.5" customHeight="1">
      <c r="A20" s="10" t="s">
        <v>723</v>
      </c>
      <c r="B20" s="11"/>
    </row>
    <row r="21" spans="1:2" ht="16.5" customHeight="1">
      <c r="A21" s="7" t="s">
        <v>724</v>
      </c>
      <c r="B21" s="9"/>
    </row>
    <row r="22" spans="1:2" ht="16.5" customHeight="1">
      <c r="A22" s="7" t="s">
        <v>710</v>
      </c>
      <c r="B22" s="9"/>
    </row>
    <row r="23" spans="1:2" ht="16.5" customHeight="1">
      <c r="A23" s="10" t="s">
        <v>711</v>
      </c>
      <c r="B23" s="11"/>
    </row>
    <row r="24" spans="1:2" ht="16.5" customHeight="1">
      <c r="A24" s="7" t="s">
        <v>725</v>
      </c>
      <c r="B24" s="9"/>
    </row>
    <row r="25" spans="1:2" ht="16.5" customHeight="1">
      <c r="A25" s="7" t="s">
        <v>710</v>
      </c>
      <c r="B25" s="9"/>
    </row>
    <row r="26" spans="1:2" ht="16.5" customHeight="1">
      <c r="A26" s="10" t="s">
        <v>711</v>
      </c>
      <c r="B26" s="13"/>
    </row>
    <row r="27" spans="1:2" ht="43.5" customHeight="1">
      <c r="A27" s="14" t="s">
        <v>697</v>
      </c>
      <c r="B27" s="15"/>
    </row>
  </sheetData>
  <sheetProtection/>
  <mergeCells count="2">
    <mergeCell ref="A1:B1"/>
    <mergeCell ref="A27:B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29"/>
  <sheetViews>
    <sheetView tabSelected="1" zoomScaleSheetLayoutView="100" workbookViewId="0" topLeftCell="A1">
      <selection activeCell="B4" sqref="B4"/>
    </sheetView>
  </sheetViews>
  <sheetFormatPr defaultColWidth="12.25390625" defaultRowHeight="16.5" customHeight="1"/>
  <cols>
    <col min="1" max="1" width="40.125" style="0" customWidth="1"/>
    <col min="2" max="2" width="40.125" style="128" customWidth="1"/>
  </cols>
  <sheetData>
    <row r="1" spans="1:2" ht="33.75" customHeight="1">
      <c r="A1" s="129" t="s">
        <v>69</v>
      </c>
      <c r="B1" s="130"/>
    </row>
    <row r="2" spans="1:2" ht="16.5" customHeight="1">
      <c r="A2" s="131" t="s">
        <v>1</v>
      </c>
      <c r="B2" s="132"/>
    </row>
    <row r="3" spans="1:2" ht="17.25" customHeight="1">
      <c r="A3" s="84" t="s">
        <v>70</v>
      </c>
      <c r="B3" s="133" t="s">
        <v>3</v>
      </c>
    </row>
    <row r="4" spans="1:2" ht="16.5" customHeight="1">
      <c r="A4" s="84" t="s">
        <v>71</v>
      </c>
      <c r="B4" s="134">
        <f>B5+B32+B35+B38+B41+B74+B86+B89+B99+B111+B117+B123</f>
        <v>3638</v>
      </c>
    </row>
    <row r="5" spans="1:2" ht="16.5" customHeight="1">
      <c r="A5" s="88" t="s">
        <v>72</v>
      </c>
      <c r="B5" s="134">
        <f>B6+B10+B15+B17+B19+B22+B24+B26+B28+B30</f>
        <v>986</v>
      </c>
    </row>
    <row r="6" spans="1:2" ht="16.5" customHeight="1">
      <c r="A6" s="88" t="s">
        <v>73</v>
      </c>
      <c r="B6" s="134">
        <f>SUM(B7:B9)</f>
        <v>57</v>
      </c>
    </row>
    <row r="7" spans="1:2" ht="16.5" customHeight="1">
      <c r="A7" s="89" t="s">
        <v>74</v>
      </c>
      <c r="B7" s="134">
        <v>33</v>
      </c>
    </row>
    <row r="8" spans="1:2" ht="16.5" customHeight="1">
      <c r="A8" s="89" t="s">
        <v>75</v>
      </c>
      <c r="B8" s="135">
        <v>21</v>
      </c>
    </row>
    <row r="9" spans="1:2" ht="16.5" customHeight="1">
      <c r="A9" s="89" t="s">
        <v>76</v>
      </c>
      <c r="B9" s="134">
        <v>3</v>
      </c>
    </row>
    <row r="10" spans="1:2" ht="16.5" customHeight="1">
      <c r="A10" s="88" t="s">
        <v>77</v>
      </c>
      <c r="B10" s="134">
        <f>SUM(B11:B14)</f>
        <v>801</v>
      </c>
    </row>
    <row r="11" spans="1:2" ht="16.5" customHeight="1">
      <c r="A11" s="89" t="s">
        <v>74</v>
      </c>
      <c r="B11" s="134">
        <v>554</v>
      </c>
    </row>
    <row r="12" spans="1:2" ht="16.5" customHeight="1">
      <c r="A12" s="89" t="s">
        <v>78</v>
      </c>
      <c r="B12" s="134">
        <v>207</v>
      </c>
    </row>
    <row r="13" spans="1:2" ht="16.5" customHeight="1">
      <c r="A13" s="89" t="s">
        <v>79</v>
      </c>
      <c r="B13" s="134">
        <v>15</v>
      </c>
    </row>
    <row r="14" spans="1:2" ht="16.5" customHeight="1">
      <c r="A14" s="89" t="s">
        <v>80</v>
      </c>
      <c r="B14" s="134">
        <v>25</v>
      </c>
    </row>
    <row r="15" spans="1:2" ht="16.5" customHeight="1">
      <c r="A15" s="88" t="s">
        <v>81</v>
      </c>
      <c r="B15" s="134">
        <f>SUM(B16)</f>
        <v>1</v>
      </c>
    </row>
    <row r="16" spans="1:2" ht="16.5" customHeight="1">
      <c r="A16" s="89" t="s">
        <v>82</v>
      </c>
      <c r="B16" s="134">
        <v>1</v>
      </c>
    </row>
    <row r="17" spans="1:2" ht="16.5" customHeight="1">
      <c r="A17" s="88" t="s">
        <v>83</v>
      </c>
      <c r="B17" s="134">
        <f>SUM(B18)</f>
        <v>71</v>
      </c>
    </row>
    <row r="18" spans="1:2" ht="16.5" customHeight="1">
      <c r="A18" s="89" t="s">
        <v>74</v>
      </c>
      <c r="B18" s="134">
        <v>71</v>
      </c>
    </row>
    <row r="19" spans="1:2" ht="16.5" customHeight="1">
      <c r="A19" s="88" t="s">
        <v>84</v>
      </c>
      <c r="B19" s="134">
        <f>SUM(B20:B21)</f>
        <v>14</v>
      </c>
    </row>
    <row r="20" spans="1:2" ht="16.5" customHeight="1">
      <c r="A20" s="89" t="s">
        <v>74</v>
      </c>
      <c r="B20" s="134">
        <v>10</v>
      </c>
    </row>
    <row r="21" spans="1:2" ht="16.5" customHeight="1">
      <c r="A21" s="89" t="s">
        <v>78</v>
      </c>
      <c r="B21" s="134">
        <v>4</v>
      </c>
    </row>
    <row r="22" spans="1:2" ht="16.5" customHeight="1">
      <c r="A22" s="88" t="s">
        <v>85</v>
      </c>
      <c r="B22" s="134">
        <f>SUM(B23)</f>
        <v>9</v>
      </c>
    </row>
    <row r="23" spans="1:2" ht="16.5" customHeight="1">
      <c r="A23" s="89" t="s">
        <v>86</v>
      </c>
      <c r="B23" s="134">
        <v>9</v>
      </c>
    </row>
    <row r="24" spans="1:2" ht="16.5" customHeight="1">
      <c r="A24" s="88" t="s">
        <v>87</v>
      </c>
      <c r="B24" s="134">
        <f>SUM(B25)</f>
        <v>18</v>
      </c>
    </row>
    <row r="25" spans="1:2" ht="16.5" customHeight="1">
      <c r="A25" s="89" t="s">
        <v>74</v>
      </c>
      <c r="B25" s="134">
        <v>18</v>
      </c>
    </row>
    <row r="26" spans="1:2" ht="16.5" customHeight="1">
      <c r="A26" s="88" t="s">
        <v>88</v>
      </c>
      <c r="B26" s="134">
        <f>SUM(B27)</f>
        <v>11</v>
      </c>
    </row>
    <row r="27" spans="1:2" ht="16.5" customHeight="1">
      <c r="A27" s="89" t="s">
        <v>89</v>
      </c>
      <c r="B27" s="134">
        <v>11</v>
      </c>
    </row>
    <row r="28" spans="1:2" ht="16.5" customHeight="1">
      <c r="A28" s="88" t="s">
        <v>90</v>
      </c>
      <c r="B28" s="134">
        <f>SUM(B29)</f>
        <v>2</v>
      </c>
    </row>
    <row r="29" spans="1:2" ht="16.5" customHeight="1">
      <c r="A29" s="89" t="s">
        <v>91</v>
      </c>
      <c r="B29" s="134">
        <v>2</v>
      </c>
    </row>
    <row r="30" spans="1:2" ht="16.5" customHeight="1">
      <c r="A30" s="88" t="s">
        <v>92</v>
      </c>
      <c r="B30" s="134">
        <f>SUM(B31)</f>
        <v>2</v>
      </c>
    </row>
    <row r="31" spans="1:2" ht="16.5" customHeight="1">
      <c r="A31" s="89" t="s">
        <v>93</v>
      </c>
      <c r="B31" s="134">
        <v>2</v>
      </c>
    </row>
    <row r="32" spans="1:2" ht="16.5" customHeight="1">
      <c r="A32" s="88" t="s">
        <v>94</v>
      </c>
      <c r="B32" s="134">
        <f>SUM(B33)</f>
        <v>2</v>
      </c>
    </row>
    <row r="33" spans="1:2" ht="16.5" customHeight="1">
      <c r="A33" s="88" t="s">
        <v>95</v>
      </c>
      <c r="B33" s="134">
        <f>SUM(B34)</f>
        <v>2</v>
      </c>
    </row>
    <row r="34" spans="1:2" ht="16.5" customHeight="1">
      <c r="A34" s="89" t="s">
        <v>96</v>
      </c>
      <c r="B34" s="134">
        <v>2</v>
      </c>
    </row>
    <row r="35" spans="1:2" ht="16.5" customHeight="1">
      <c r="A35" s="88" t="s">
        <v>97</v>
      </c>
      <c r="B35" s="134">
        <f>SUM(B36)</f>
        <v>20</v>
      </c>
    </row>
    <row r="36" spans="1:2" ht="16.5" customHeight="1">
      <c r="A36" s="88" t="s">
        <v>98</v>
      </c>
      <c r="B36" s="134">
        <f>SUM(B37)</f>
        <v>20</v>
      </c>
    </row>
    <row r="37" spans="1:2" ht="16.5" customHeight="1">
      <c r="A37" s="89" t="s">
        <v>99</v>
      </c>
      <c r="B37" s="134">
        <v>20</v>
      </c>
    </row>
    <row r="38" spans="1:2" ht="16.5" customHeight="1">
      <c r="A38" s="88" t="s">
        <v>100</v>
      </c>
      <c r="B38" s="134">
        <f>SUM(B39)</f>
        <v>83</v>
      </c>
    </row>
    <row r="39" spans="1:2" ht="16.5" customHeight="1">
      <c r="A39" s="88" t="s">
        <v>101</v>
      </c>
      <c r="B39" s="134">
        <f>SUM(B40)</f>
        <v>83</v>
      </c>
    </row>
    <row r="40" spans="1:2" ht="16.5" customHeight="1">
      <c r="A40" s="89" t="s">
        <v>102</v>
      </c>
      <c r="B40" s="134">
        <v>83</v>
      </c>
    </row>
    <row r="41" spans="1:2" ht="16.5" customHeight="1">
      <c r="A41" s="88" t="s">
        <v>103</v>
      </c>
      <c r="B41" s="134">
        <f>B42+B45+B47+B51+B57+B59+B61+B63+B66+B69+B72</f>
        <v>1039</v>
      </c>
    </row>
    <row r="42" spans="1:2" ht="16.5" customHeight="1">
      <c r="A42" s="88" t="s">
        <v>104</v>
      </c>
      <c r="B42" s="134">
        <f>SUM(B43:B44)</f>
        <v>32</v>
      </c>
    </row>
    <row r="43" spans="1:2" ht="16.5" customHeight="1">
      <c r="A43" s="89" t="s">
        <v>105</v>
      </c>
      <c r="B43" s="134">
        <v>29</v>
      </c>
    </row>
    <row r="44" spans="1:2" ht="16.5" customHeight="1">
      <c r="A44" s="89" t="s">
        <v>106</v>
      </c>
      <c r="B44" s="134">
        <v>3</v>
      </c>
    </row>
    <row r="45" spans="1:2" ht="16.5" customHeight="1">
      <c r="A45" s="88" t="s">
        <v>107</v>
      </c>
      <c r="B45" s="134">
        <f>SUM(B46)</f>
        <v>74</v>
      </c>
    </row>
    <row r="46" spans="1:2" ht="16.5" customHeight="1">
      <c r="A46" s="89" t="s">
        <v>108</v>
      </c>
      <c r="B46" s="134">
        <v>74</v>
      </c>
    </row>
    <row r="47" spans="1:2" ht="16.5" customHeight="1">
      <c r="A47" s="88" t="s">
        <v>109</v>
      </c>
      <c r="B47" s="134">
        <f>SUM(B48:B50)</f>
        <v>253</v>
      </c>
    </row>
    <row r="48" spans="1:2" ht="16.5" customHeight="1">
      <c r="A48" s="89" t="s">
        <v>110</v>
      </c>
      <c r="B48" s="134">
        <v>110</v>
      </c>
    </row>
    <row r="49" spans="1:2" ht="16.5" customHeight="1">
      <c r="A49" s="89" t="s">
        <v>111</v>
      </c>
      <c r="B49" s="134">
        <v>74</v>
      </c>
    </row>
    <row r="50" spans="1:2" ht="16.5" customHeight="1">
      <c r="A50" s="89" t="s">
        <v>112</v>
      </c>
      <c r="B50" s="134">
        <v>69</v>
      </c>
    </row>
    <row r="51" spans="1:2" ht="16.5" customHeight="1">
      <c r="A51" s="88" t="s">
        <v>113</v>
      </c>
      <c r="B51" s="134">
        <v>298</v>
      </c>
    </row>
    <row r="52" spans="1:2" ht="16.5" customHeight="1">
      <c r="A52" s="89" t="s">
        <v>114</v>
      </c>
      <c r="B52" s="134">
        <v>22</v>
      </c>
    </row>
    <row r="53" spans="1:2" ht="16.5" customHeight="1">
      <c r="A53" s="89" t="s">
        <v>115</v>
      </c>
      <c r="B53" s="134">
        <v>25</v>
      </c>
    </row>
    <row r="54" spans="1:2" ht="16.5" customHeight="1">
      <c r="A54" s="89" t="s">
        <v>116</v>
      </c>
      <c r="B54" s="134">
        <v>131</v>
      </c>
    </row>
    <row r="55" spans="1:2" ht="16.5" customHeight="1">
      <c r="A55" s="89" t="s">
        <v>117</v>
      </c>
      <c r="B55" s="134">
        <v>18</v>
      </c>
    </row>
    <row r="56" spans="1:2" ht="16.5" customHeight="1">
      <c r="A56" s="89" t="s">
        <v>118</v>
      </c>
      <c r="B56" s="134">
        <v>19</v>
      </c>
    </row>
    <row r="57" spans="1:2" ht="16.5" customHeight="1">
      <c r="A57" s="88" t="s">
        <v>119</v>
      </c>
      <c r="B57" s="134">
        <f>SUM(B58)</f>
        <v>4</v>
      </c>
    </row>
    <row r="58" spans="1:2" ht="16.5" customHeight="1">
      <c r="A58" s="89" t="s">
        <v>120</v>
      </c>
      <c r="B58" s="134">
        <v>4</v>
      </c>
    </row>
    <row r="59" spans="1:2" ht="16.5" customHeight="1">
      <c r="A59" s="88" t="s">
        <v>121</v>
      </c>
      <c r="B59" s="134">
        <f>SUM(B60)</f>
        <v>2</v>
      </c>
    </row>
    <row r="60" spans="1:2" ht="16.5" customHeight="1">
      <c r="A60" s="89" t="s">
        <v>122</v>
      </c>
      <c r="B60" s="134">
        <v>2</v>
      </c>
    </row>
    <row r="61" spans="1:2" ht="16.5" customHeight="1">
      <c r="A61" s="88" t="s">
        <v>123</v>
      </c>
      <c r="B61" s="134">
        <f>SUM(B62)</f>
        <v>59</v>
      </c>
    </row>
    <row r="62" spans="1:2" ht="16.5" customHeight="1">
      <c r="A62" s="89" t="s">
        <v>124</v>
      </c>
      <c r="B62" s="134">
        <v>59</v>
      </c>
    </row>
    <row r="63" spans="1:2" ht="16.5" customHeight="1">
      <c r="A63" s="88" t="s">
        <v>125</v>
      </c>
      <c r="B63" s="134">
        <f>SUM(B64:B65)</f>
        <v>243</v>
      </c>
    </row>
    <row r="64" spans="1:2" ht="16.5" customHeight="1">
      <c r="A64" s="89" t="s">
        <v>126</v>
      </c>
      <c r="B64" s="134">
        <v>57</v>
      </c>
    </row>
    <row r="65" spans="1:2" ht="16.5" customHeight="1">
      <c r="A65" s="89" t="s">
        <v>127</v>
      </c>
      <c r="B65" s="134">
        <v>186</v>
      </c>
    </row>
    <row r="66" spans="1:2" ht="16.5" customHeight="1">
      <c r="A66" s="88" t="s">
        <v>128</v>
      </c>
      <c r="B66" s="134">
        <f>SUM(B67:B68)</f>
        <v>31</v>
      </c>
    </row>
    <row r="67" spans="1:2" ht="16.5" customHeight="1">
      <c r="A67" s="89" t="s">
        <v>129</v>
      </c>
      <c r="B67" s="134">
        <v>16</v>
      </c>
    </row>
    <row r="68" spans="1:2" ht="16.5" customHeight="1">
      <c r="A68" s="89" t="s">
        <v>130</v>
      </c>
      <c r="B68" s="134">
        <v>15</v>
      </c>
    </row>
    <row r="69" spans="1:2" ht="16.5" customHeight="1">
      <c r="A69" s="88" t="s">
        <v>131</v>
      </c>
      <c r="B69" s="134">
        <f>SUM(B70:B71)</f>
        <v>41</v>
      </c>
    </row>
    <row r="70" spans="1:2" ht="16.5" customHeight="1">
      <c r="A70" s="89" t="s">
        <v>132</v>
      </c>
      <c r="B70" s="134">
        <v>37</v>
      </c>
    </row>
    <row r="71" spans="1:2" ht="16.5" customHeight="1">
      <c r="A71" s="89" t="s">
        <v>133</v>
      </c>
      <c r="B71" s="134">
        <v>4</v>
      </c>
    </row>
    <row r="72" spans="1:2" ht="16.5" customHeight="1">
      <c r="A72" s="88" t="s">
        <v>134</v>
      </c>
      <c r="B72" s="134">
        <f>SUM(B73)</f>
        <v>2</v>
      </c>
    </row>
    <row r="73" spans="1:2" ht="16.5" customHeight="1">
      <c r="A73" s="89" t="s">
        <v>135</v>
      </c>
      <c r="B73" s="134">
        <v>2</v>
      </c>
    </row>
    <row r="74" spans="1:2" ht="16.5" customHeight="1">
      <c r="A74" s="88" t="s">
        <v>136</v>
      </c>
      <c r="B74" s="134">
        <f>B75+B77+B79+B84</f>
        <v>155</v>
      </c>
    </row>
    <row r="75" spans="1:2" ht="16.5" customHeight="1">
      <c r="A75" s="88" t="s">
        <v>137</v>
      </c>
      <c r="B75" s="134">
        <f>SUM(B76)</f>
        <v>23</v>
      </c>
    </row>
    <row r="76" spans="1:2" ht="16.5" customHeight="1">
      <c r="A76" s="89" t="s">
        <v>74</v>
      </c>
      <c r="B76" s="134">
        <v>23</v>
      </c>
    </row>
    <row r="77" spans="1:2" ht="16.5" customHeight="1">
      <c r="A77" s="88" t="s">
        <v>138</v>
      </c>
      <c r="B77" s="134">
        <f>SUM(B78)</f>
        <v>8</v>
      </c>
    </row>
    <row r="78" spans="1:2" ht="16.5" customHeight="1">
      <c r="A78" s="89" t="s">
        <v>139</v>
      </c>
      <c r="B78" s="134">
        <v>8</v>
      </c>
    </row>
    <row r="79" spans="1:2" ht="16.5" customHeight="1">
      <c r="A79" s="88" t="s">
        <v>140</v>
      </c>
      <c r="B79" s="134">
        <f>SUM(B80:B83)</f>
        <v>108</v>
      </c>
    </row>
    <row r="80" spans="1:2" ht="16.5" customHeight="1">
      <c r="A80" s="89" t="s">
        <v>141</v>
      </c>
      <c r="B80" s="134">
        <v>53</v>
      </c>
    </row>
    <row r="81" spans="1:2" ht="16.5" customHeight="1">
      <c r="A81" s="89" t="s">
        <v>142</v>
      </c>
      <c r="B81" s="134">
        <v>23</v>
      </c>
    </row>
    <row r="82" spans="1:2" ht="16.5" customHeight="1">
      <c r="A82" s="89" t="s">
        <v>143</v>
      </c>
      <c r="B82" s="134">
        <v>23</v>
      </c>
    </row>
    <row r="83" spans="1:2" ht="16.5" customHeight="1">
      <c r="A83" s="89" t="s">
        <v>144</v>
      </c>
      <c r="B83" s="134">
        <v>9</v>
      </c>
    </row>
    <row r="84" spans="1:2" ht="16.5" customHeight="1">
      <c r="A84" s="88" t="s">
        <v>145</v>
      </c>
      <c r="B84" s="134">
        <f>SUM(B85)</f>
        <v>16</v>
      </c>
    </row>
    <row r="85" spans="1:2" ht="16.5" customHeight="1">
      <c r="A85" s="89" t="s">
        <v>146</v>
      </c>
      <c r="B85" s="134">
        <v>16</v>
      </c>
    </row>
    <row r="86" spans="1:2" ht="16.5" customHeight="1">
      <c r="A86" s="88" t="s">
        <v>147</v>
      </c>
      <c r="B86" s="134">
        <f>SUM(B87)</f>
        <v>1</v>
      </c>
    </row>
    <row r="87" spans="1:2" ht="16.5" customHeight="1">
      <c r="A87" s="88" t="s">
        <v>148</v>
      </c>
      <c r="B87" s="134">
        <f>SUM(B88)</f>
        <v>1</v>
      </c>
    </row>
    <row r="88" spans="1:2" ht="16.5" customHeight="1">
      <c r="A88" s="89" t="s">
        <v>149</v>
      </c>
      <c r="B88" s="134">
        <v>1</v>
      </c>
    </row>
    <row r="89" spans="1:2" ht="16.5" customHeight="1">
      <c r="A89" s="88" t="s">
        <v>150</v>
      </c>
      <c r="B89" s="134">
        <f>B90+B93+B95+B97</f>
        <v>434</v>
      </c>
    </row>
    <row r="90" spans="1:2" ht="16.5" customHeight="1">
      <c r="A90" s="88" t="s">
        <v>151</v>
      </c>
      <c r="B90" s="134">
        <f>SUM(B91:B92)</f>
        <v>57</v>
      </c>
    </row>
    <row r="91" spans="1:2" ht="16.5" customHeight="1">
      <c r="A91" s="89" t="s">
        <v>74</v>
      </c>
      <c r="B91" s="134">
        <v>16</v>
      </c>
    </row>
    <row r="92" spans="1:2" ht="16.5" customHeight="1">
      <c r="A92" s="89" t="s">
        <v>152</v>
      </c>
      <c r="B92" s="134">
        <v>41</v>
      </c>
    </row>
    <row r="93" spans="1:2" ht="16.5" customHeight="1">
      <c r="A93" s="88" t="s">
        <v>153</v>
      </c>
      <c r="B93" s="134">
        <f>SUM(B94)</f>
        <v>9</v>
      </c>
    </row>
    <row r="94" spans="1:2" ht="16.5" customHeight="1">
      <c r="A94" s="89" t="s">
        <v>154</v>
      </c>
      <c r="B94" s="134">
        <v>9</v>
      </c>
    </row>
    <row r="95" spans="1:2" ht="16.5" customHeight="1">
      <c r="A95" s="88" t="s">
        <v>155</v>
      </c>
      <c r="B95" s="134">
        <f>SUM(B96)</f>
        <v>52</v>
      </c>
    </row>
    <row r="96" spans="1:2" ht="16.5" customHeight="1">
      <c r="A96" s="89" t="s">
        <v>156</v>
      </c>
      <c r="B96" s="134">
        <v>52</v>
      </c>
    </row>
    <row r="97" spans="1:2" ht="16.5" customHeight="1">
      <c r="A97" s="88" t="s">
        <v>157</v>
      </c>
      <c r="B97" s="134">
        <f>SUM(B98)</f>
        <v>316</v>
      </c>
    </row>
    <row r="98" spans="1:2" ht="16.5" customHeight="1">
      <c r="A98" s="89" t="s">
        <v>158</v>
      </c>
      <c r="B98" s="134">
        <v>316</v>
      </c>
    </row>
    <row r="99" spans="1:2" ht="16.5" customHeight="1">
      <c r="A99" s="88" t="s">
        <v>159</v>
      </c>
      <c r="B99" s="134">
        <f>B100+B103+B106+B108</f>
        <v>229</v>
      </c>
    </row>
    <row r="100" spans="1:2" ht="16.5" customHeight="1">
      <c r="A100" s="88" t="s">
        <v>160</v>
      </c>
      <c r="B100" s="134">
        <f>SUM(B101:B102)</f>
        <v>130</v>
      </c>
    </row>
    <row r="101" spans="1:2" ht="16.5" customHeight="1">
      <c r="A101" s="89" t="s">
        <v>132</v>
      </c>
      <c r="B101" s="134">
        <v>128</v>
      </c>
    </row>
    <row r="102" spans="1:2" ht="16.5" customHeight="1">
      <c r="A102" s="89" t="s">
        <v>161</v>
      </c>
      <c r="B102" s="134">
        <v>2</v>
      </c>
    </row>
    <row r="103" spans="1:2" ht="16.5" customHeight="1">
      <c r="A103" s="88" t="s">
        <v>162</v>
      </c>
      <c r="B103" s="134">
        <f>SUM(B104:B105)</f>
        <v>84</v>
      </c>
    </row>
    <row r="104" spans="1:2" ht="16.5" customHeight="1">
      <c r="A104" s="89" t="s">
        <v>163</v>
      </c>
      <c r="B104" s="134">
        <v>83</v>
      </c>
    </row>
    <row r="105" spans="1:2" ht="16.5" customHeight="1">
      <c r="A105" s="89" t="s">
        <v>164</v>
      </c>
      <c r="B105" s="134">
        <v>1</v>
      </c>
    </row>
    <row r="106" spans="1:2" ht="16.5" customHeight="1">
      <c r="A106" s="88" t="s">
        <v>165</v>
      </c>
      <c r="B106" s="134">
        <f>SUM(B107)</f>
        <v>6</v>
      </c>
    </row>
    <row r="107" spans="1:2" ht="16.5" customHeight="1">
      <c r="A107" s="89" t="s">
        <v>166</v>
      </c>
      <c r="B107" s="134">
        <v>6</v>
      </c>
    </row>
    <row r="108" spans="1:2" ht="16.5" customHeight="1">
      <c r="A108" s="88" t="s">
        <v>167</v>
      </c>
      <c r="B108" s="134">
        <f>SUM(B109:B110)</f>
        <v>9</v>
      </c>
    </row>
    <row r="109" spans="1:2" ht="16.5" customHeight="1">
      <c r="A109" s="89" t="s">
        <v>168</v>
      </c>
      <c r="B109" s="134">
        <v>7</v>
      </c>
    </row>
    <row r="110" spans="1:2" ht="16.5" customHeight="1">
      <c r="A110" s="89" t="s">
        <v>169</v>
      </c>
      <c r="B110" s="134">
        <v>2</v>
      </c>
    </row>
    <row r="111" spans="1:2" ht="16.5" customHeight="1">
      <c r="A111" s="88" t="s">
        <v>170</v>
      </c>
      <c r="B111" s="134">
        <f>B112+B115</f>
        <v>97</v>
      </c>
    </row>
    <row r="112" spans="1:2" ht="16.5" customHeight="1">
      <c r="A112" s="88" t="s">
        <v>171</v>
      </c>
      <c r="B112" s="134">
        <f>SUM(B113:B114)</f>
        <v>35</v>
      </c>
    </row>
    <row r="113" spans="1:2" ht="16.5" customHeight="1">
      <c r="A113" s="89" t="s">
        <v>172</v>
      </c>
      <c r="B113" s="134">
        <v>25</v>
      </c>
    </row>
    <row r="114" spans="1:2" ht="16.5" customHeight="1">
      <c r="A114" s="89" t="s">
        <v>173</v>
      </c>
      <c r="B114" s="134">
        <v>10</v>
      </c>
    </row>
    <row r="115" spans="1:2" ht="16.5" customHeight="1">
      <c r="A115" s="88" t="s">
        <v>174</v>
      </c>
      <c r="B115" s="134">
        <f>SUM(B116)</f>
        <v>62</v>
      </c>
    </row>
    <row r="116" spans="1:2" ht="16.5" customHeight="1">
      <c r="A116" s="89" t="s">
        <v>175</v>
      </c>
      <c r="B116" s="134">
        <v>62</v>
      </c>
    </row>
    <row r="117" spans="1:2" ht="16.5" customHeight="1">
      <c r="A117" s="88" t="s">
        <v>176</v>
      </c>
      <c r="B117" s="134">
        <f>B118+B121</f>
        <v>331</v>
      </c>
    </row>
    <row r="118" spans="1:2" ht="16.5" customHeight="1">
      <c r="A118" s="88" t="s">
        <v>177</v>
      </c>
      <c r="B118" s="134">
        <f>SUM(B119:B120)</f>
        <v>90</v>
      </c>
    </row>
    <row r="119" spans="1:2" ht="16.5" customHeight="1">
      <c r="A119" s="89" t="s">
        <v>178</v>
      </c>
      <c r="B119" s="134">
        <v>13</v>
      </c>
    </row>
    <row r="120" spans="1:2" ht="16.5" customHeight="1">
      <c r="A120" s="89" t="s">
        <v>179</v>
      </c>
      <c r="B120" s="134">
        <v>77</v>
      </c>
    </row>
    <row r="121" spans="1:2" ht="16.5" customHeight="1">
      <c r="A121" s="88" t="s">
        <v>180</v>
      </c>
      <c r="B121" s="134">
        <f>SUM(B122)</f>
        <v>241</v>
      </c>
    </row>
    <row r="122" spans="1:2" ht="16.5" customHeight="1">
      <c r="A122" s="89" t="s">
        <v>181</v>
      </c>
      <c r="B122" s="134">
        <v>241</v>
      </c>
    </row>
    <row r="123" spans="1:2" ht="16.5" customHeight="1">
      <c r="A123" s="88" t="s">
        <v>182</v>
      </c>
      <c r="B123" s="134">
        <f>B124+B126+B128</f>
        <v>261</v>
      </c>
    </row>
    <row r="124" spans="1:2" ht="16.5" customHeight="1">
      <c r="A124" s="88" t="s">
        <v>183</v>
      </c>
      <c r="B124" s="134">
        <f>SUM(B125)</f>
        <v>15</v>
      </c>
    </row>
    <row r="125" spans="1:2" ht="16.5" customHeight="1">
      <c r="A125" s="89" t="s">
        <v>74</v>
      </c>
      <c r="B125" s="134">
        <v>15</v>
      </c>
    </row>
    <row r="126" spans="1:2" ht="16.5" customHeight="1">
      <c r="A126" s="88" t="s">
        <v>184</v>
      </c>
      <c r="B126" s="134">
        <f>SUM(B127)</f>
        <v>46</v>
      </c>
    </row>
    <row r="127" spans="1:2" ht="16.5" customHeight="1">
      <c r="A127" s="89" t="s">
        <v>185</v>
      </c>
      <c r="B127" s="134">
        <v>46</v>
      </c>
    </row>
    <row r="128" spans="1:2" ht="16.5" customHeight="1">
      <c r="A128" s="88" t="s">
        <v>186</v>
      </c>
      <c r="B128" s="136">
        <f>SUM(B129)</f>
        <v>200</v>
      </c>
    </row>
    <row r="129" spans="1:2" ht="16.5" customHeight="1">
      <c r="A129" s="89" t="s">
        <v>187</v>
      </c>
      <c r="B129" s="134">
        <v>200</v>
      </c>
    </row>
  </sheetData>
  <sheetProtection/>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73"/>
  <sheetViews>
    <sheetView workbookViewId="0" topLeftCell="A1">
      <selection activeCell="B11" sqref="B11"/>
    </sheetView>
  </sheetViews>
  <sheetFormatPr defaultColWidth="33.875" defaultRowHeight="14.25"/>
  <cols>
    <col min="1" max="1" width="57.75390625" style="80" customWidth="1"/>
    <col min="2" max="2" width="21.875" style="80" customWidth="1"/>
    <col min="3" max="16384" width="33.875" style="80" customWidth="1"/>
  </cols>
  <sheetData>
    <row r="1" spans="1:2" ht="22.5">
      <c r="A1" s="125" t="s">
        <v>188</v>
      </c>
      <c r="B1" s="125"/>
    </row>
    <row r="2" spans="1:2" ht="14.25">
      <c r="A2" s="126" t="s">
        <v>1</v>
      </c>
      <c r="B2" s="126"/>
    </row>
    <row r="3" spans="1:2" s="123" customFormat="1" ht="14.25">
      <c r="A3" s="84" t="s">
        <v>70</v>
      </c>
      <c r="B3" s="84"/>
    </row>
    <row r="4" spans="1:2" s="123" customFormat="1" ht="14.25">
      <c r="A4" s="84"/>
      <c r="B4" s="84" t="s">
        <v>189</v>
      </c>
    </row>
    <row r="5" spans="1:2" s="123" customFormat="1" ht="14.25">
      <c r="A5" s="84" t="s">
        <v>71</v>
      </c>
      <c r="B5" s="85">
        <f>SUM(B6,B11,B22,B30,B37,B41,B44,B48,B51,B57,B61,B66,B69)</f>
        <v>1658</v>
      </c>
    </row>
    <row r="6" spans="1:2" s="124" customFormat="1" ht="13.5">
      <c r="A6" s="86" t="s">
        <v>190</v>
      </c>
      <c r="B6" s="85">
        <f>SUM(B7:B10)</f>
        <v>990</v>
      </c>
    </row>
    <row r="7" spans="1:2" s="124" customFormat="1" ht="13.5">
      <c r="A7" s="87" t="s">
        <v>191</v>
      </c>
      <c r="B7" s="127">
        <v>298</v>
      </c>
    </row>
    <row r="8" spans="1:2" s="124" customFormat="1" ht="13.5">
      <c r="A8" s="87" t="s">
        <v>192</v>
      </c>
      <c r="B8" s="127">
        <v>324</v>
      </c>
    </row>
    <row r="9" spans="1:2" s="124" customFormat="1" ht="13.5">
      <c r="A9" s="87" t="s">
        <v>193</v>
      </c>
      <c r="B9" s="127">
        <v>238</v>
      </c>
    </row>
    <row r="10" spans="1:2" s="123" customFormat="1" ht="14.25">
      <c r="A10" s="87" t="s">
        <v>194</v>
      </c>
      <c r="B10" s="127">
        <v>130</v>
      </c>
    </row>
    <row r="11" spans="1:2" s="124" customFormat="1" ht="13.5">
      <c r="A11" s="86" t="s">
        <v>195</v>
      </c>
      <c r="B11" s="85">
        <f>SUM(B12:B21)</f>
        <v>154</v>
      </c>
    </row>
    <row r="12" spans="1:2" s="124" customFormat="1" ht="13.5">
      <c r="A12" s="87" t="s">
        <v>196</v>
      </c>
      <c r="B12" s="127">
        <v>58</v>
      </c>
    </row>
    <row r="13" spans="1:2" s="124" customFormat="1" ht="13.5">
      <c r="A13" s="87" t="s">
        <v>197</v>
      </c>
      <c r="B13" s="127">
        <v>2</v>
      </c>
    </row>
    <row r="14" spans="1:2" s="124" customFormat="1" ht="13.5">
      <c r="A14" s="87" t="s">
        <v>198</v>
      </c>
      <c r="B14" s="127">
        <v>6</v>
      </c>
    </row>
    <row r="15" spans="1:2" s="124" customFormat="1" ht="13.5">
      <c r="A15" s="87" t="s">
        <v>199</v>
      </c>
      <c r="B15" s="127"/>
    </row>
    <row r="16" spans="1:2" s="124" customFormat="1" ht="13.5">
      <c r="A16" s="87" t="s">
        <v>200</v>
      </c>
      <c r="B16" s="127"/>
    </row>
    <row r="17" spans="1:2" s="124" customFormat="1" ht="13.5">
      <c r="A17" s="87" t="s">
        <v>201</v>
      </c>
      <c r="B17" s="127">
        <v>8</v>
      </c>
    </row>
    <row r="18" spans="1:2" s="124" customFormat="1" ht="13.5">
      <c r="A18" s="87" t="s">
        <v>202</v>
      </c>
      <c r="B18" s="127"/>
    </row>
    <row r="19" spans="1:2" s="124" customFormat="1" ht="13.5">
      <c r="A19" s="87" t="s">
        <v>203</v>
      </c>
      <c r="B19" s="127">
        <v>3</v>
      </c>
    </row>
    <row r="20" spans="1:2" s="123" customFormat="1" ht="14.25">
      <c r="A20" s="87" t="s">
        <v>204</v>
      </c>
      <c r="B20" s="127">
        <v>12</v>
      </c>
    </row>
    <row r="21" spans="1:2" s="124" customFormat="1" ht="13.5">
      <c r="A21" s="87" t="s">
        <v>205</v>
      </c>
      <c r="B21" s="127">
        <v>65</v>
      </c>
    </row>
    <row r="22" spans="1:2" s="124" customFormat="1" ht="13.5">
      <c r="A22" s="86" t="s">
        <v>206</v>
      </c>
      <c r="B22" s="85">
        <f>SUM(B23:B29)</f>
        <v>0</v>
      </c>
    </row>
    <row r="23" spans="1:2" s="123" customFormat="1" ht="14.25">
      <c r="A23" s="87" t="s">
        <v>207</v>
      </c>
      <c r="B23" s="85"/>
    </row>
    <row r="24" spans="1:2" s="124" customFormat="1" ht="13.5">
      <c r="A24" s="87" t="s">
        <v>208</v>
      </c>
      <c r="B24" s="85"/>
    </row>
    <row r="25" spans="1:2" s="124" customFormat="1" ht="13.5">
      <c r="A25" s="87" t="s">
        <v>209</v>
      </c>
      <c r="B25" s="85"/>
    </row>
    <row r="26" spans="1:2" s="123" customFormat="1" ht="14.25">
      <c r="A26" s="87" t="s">
        <v>210</v>
      </c>
      <c r="B26" s="85"/>
    </row>
    <row r="27" spans="1:2" s="124" customFormat="1" ht="13.5">
      <c r="A27" s="87" t="s">
        <v>211</v>
      </c>
      <c r="B27" s="85"/>
    </row>
    <row r="28" spans="1:2" s="123" customFormat="1" ht="14.25">
      <c r="A28" s="87" t="s">
        <v>212</v>
      </c>
      <c r="B28" s="85"/>
    </row>
    <row r="29" spans="1:2" s="124" customFormat="1" ht="13.5">
      <c r="A29" s="87" t="s">
        <v>213</v>
      </c>
      <c r="B29" s="85"/>
    </row>
    <row r="30" spans="1:2" s="124" customFormat="1" ht="13.5">
      <c r="A30" s="86" t="s">
        <v>214</v>
      </c>
      <c r="B30" s="85">
        <f>SUM(B31:B36)</f>
        <v>0</v>
      </c>
    </row>
    <row r="31" spans="1:2" s="124" customFormat="1" ht="13.5">
      <c r="A31" s="87" t="s">
        <v>207</v>
      </c>
      <c r="B31" s="85"/>
    </row>
    <row r="32" spans="1:2" s="124" customFormat="1" ht="13.5">
      <c r="A32" s="87" t="s">
        <v>208</v>
      </c>
      <c r="B32" s="85"/>
    </row>
    <row r="33" spans="1:2" ht="14.25">
      <c r="A33" s="87" t="s">
        <v>209</v>
      </c>
      <c r="B33" s="85"/>
    </row>
    <row r="34" spans="1:2" ht="14.25">
      <c r="A34" s="87" t="s">
        <v>211</v>
      </c>
      <c r="B34" s="85"/>
    </row>
    <row r="35" spans="1:2" ht="14.25">
      <c r="A35" s="87" t="s">
        <v>212</v>
      </c>
      <c r="B35" s="85"/>
    </row>
    <row r="36" spans="1:2" ht="14.25">
      <c r="A36" s="87" t="s">
        <v>213</v>
      </c>
      <c r="B36" s="85"/>
    </row>
    <row r="37" spans="1:2" ht="14.25">
      <c r="A37" s="86" t="s">
        <v>215</v>
      </c>
      <c r="B37" s="85">
        <f>SUM(B38:B40)</f>
        <v>514</v>
      </c>
    </row>
    <row r="38" spans="1:2" ht="14.25">
      <c r="A38" s="87" t="s">
        <v>216</v>
      </c>
      <c r="B38" s="127">
        <v>499</v>
      </c>
    </row>
    <row r="39" spans="1:2" ht="14.25">
      <c r="A39" s="87" t="s">
        <v>217</v>
      </c>
      <c r="B39" s="127">
        <v>15</v>
      </c>
    </row>
    <row r="40" spans="1:2" ht="14.25">
      <c r="A40" s="87" t="s">
        <v>218</v>
      </c>
      <c r="B40" s="127"/>
    </row>
    <row r="41" spans="1:2" ht="14.25">
      <c r="A41" s="86" t="s">
        <v>219</v>
      </c>
      <c r="B41" s="85">
        <f>SUM(B42:B43)</f>
        <v>0</v>
      </c>
    </row>
    <row r="42" spans="1:2" ht="14.25">
      <c r="A42" s="87" t="s">
        <v>220</v>
      </c>
      <c r="B42" s="85"/>
    </row>
    <row r="43" spans="1:2" ht="14.25">
      <c r="A43" s="87" t="s">
        <v>221</v>
      </c>
      <c r="B43" s="85"/>
    </row>
    <row r="44" spans="1:2" ht="14.25">
      <c r="A44" s="86" t="s">
        <v>222</v>
      </c>
      <c r="B44" s="85">
        <f>SUM(B45:B47)</f>
        <v>0</v>
      </c>
    </row>
    <row r="45" spans="1:2" ht="14.25">
      <c r="A45" s="87" t="s">
        <v>223</v>
      </c>
      <c r="B45" s="85"/>
    </row>
    <row r="46" spans="1:2" ht="14.25">
      <c r="A46" s="87" t="s">
        <v>224</v>
      </c>
      <c r="B46" s="85"/>
    </row>
    <row r="47" spans="1:2" ht="14.25">
      <c r="A47" s="87" t="s">
        <v>225</v>
      </c>
      <c r="B47" s="85"/>
    </row>
    <row r="48" spans="1:2" ht="14.25">
      <c r="A48" s="86" t="s">
        <v>226</v>
      </c>
      <c r="B48" s="85">
        <f>SUM(B49:B50)</f>
        <v>0</v>
      </c>
    </row>
    <row r="49" spans="1:2" ht="14.25">
      <c r="A49" s="87" t="s">
        <v>227</v>
      </c>
      <c r="B49" s="85"/>
    </row>
    <row r="50" spans="1:2" ht="14.25">
      <c r="A50" s="87" t="s">
        <v>228</v>
      </c>
      <c r="B50" s="85"/>
    </row>
    <row r="51" spans="1:2" ht="14.25">
      <c r="A51" s="86" t="s">
        <v>229</v>
      </c>
      <c r="B51" s="85">
        <f>SUM(B52:B56)</f>
        <v>0</v>
      </c>
    </row>
    <row r="52" spans="1:2" ht="14.25">
      <c r="A52" s="87" t="s">
        <v>230</v>
      </c>
      <c r="B52" s="85"/>
    </row>
    <row r="53" spans="1:2" ht="14.25">
      <c r="A53" s="87" t="s">
        <v>231</v>
      </c>
      <c r="B53" s="85"/>
    </row>
    <row r="54" spans="1:2" ht="14.25">
      <c r="A54" s="87" t="s">
        <v>232</v>
      </c>
      <c r="B54" s="85"/>
    </row>
    <row r="55" spans="1:2" ht="14.25">
      <c r="A55" s="87" t="s">
        <v>233</v>
      </c>
      <c r="B55" s="85"/>
    </row>
    <row r="56" spans="1:2" ht="14.25">
      <c r="A56" s="87" t="s">
        <v>234</v>
      </c>
      <c r="B56" s="85"/>
    </row>
    <row r="57" spans="1:2" ht="14.25">
      <c r="A57" s="86" t="s">
        <v>235</v>
      </c>
      <c r="B57" s="85">
        <f>SUM(B58:B60)</f>
        <v>0</v>
      </c>
    </row>
    <row r="58" spans="1:2" ht="14.25">
      <c r="A58" s="87" t="s">
        <v>236</v>
      </c>
      <c r="B58" s="85"/>
    </row>
    <row r="59" spans="1:2" ht="14.25">
      <c r="A59" s="87" t="s">
        <v>237</v>
      </c>
      <c r="B59" s="85"/>
    </row>
    <row r="60" spans="1:2" ht="14.25">
      <c r="A60" s="87" t="s">
        <v>238</v>
      </c>
      <c r="B60" s="85"/>
    </row>
    <row r="61" spans="1:2" ht="14.25">
      <c r="A61" s="86" t="s">
        <v>239</v>
      </c>
      <c r="B61" s="85">
        <f>SUM(B62:B65)</f>
        <v>0</v>
      </c>
    </row>
    <row r="62" spans="1:2" ht="14.25">
      <c r="A62" s="87" t="s">
        <v>240</v>
      </c>
      <c r="B62" s="85"/>
    </row>
    <row r="63" spans="1:2" ht="14.25">
      <c r="A63" s="87" t="s">
        <v>241</v>
      </c>
      <c r="B63" s="85"/>
    </row>
    <row r="64" spans="1:2" ht="14.25">
      <c r="A64" s="87" t="s">
        <v>242</v>
      </c>
      <c r="B64" s="85"/>
    </row>
    <row r="65" spans="1:2" ht="14.25">
      <c r="A65" s="87" t="s">
        <v>243</v>
      </c>
      <c r="B65" s="85"/>
    </row>
    <row r="66" spans="1:2" ht="14.25">
      <c r="A66" s="86" t="s">
        <v>244</v>
      </c>
      <c r="B66" s="85">
        <f>SUM(B67:B68)</f>
        <v>0</v>
      </c>
    </row>
    <row r="67" spans="1:2" ht="14.25">
      <c r="A67" s="87" t="s">
        <v>245</v>
      </c>
      <c r="B67" s="85"/>
    </row>
    <row r="68" spans="1:2" ht="14.25">
      <c r="A68" s="87" t="s">
        <v>246</v>
      </c>
      <c r="B68" s="85"/>
    </row>
    <row r="69" spans="1:2" ht="14.25">
      <c r="A69" s="86" t="s">
        <v>247</v>
      </c>
      <c r="B69" s="85">
        <f>SUM(B70:B73)</f>
        <v>0</v>
      </c>
    </row>
    <row r="70" spans="1:2" ht="14.25">
      <c r="A70" s="87" t="s">
        <v>248</v>
      </c>
      <c r="B70" s="85"/>
    </row>
    <row r="71" spans="1:2" ht="14.25">
      <c r="A71" s="87" t="s">
        <v>249</v>
      </c>
      <c r="B71" s="85"/>
    </row>
    <row r="72" spans="1:2" ht="14.25">
      <c r="A72" s="87" t="s">
        <v>250</v>
      </c>
      <c r="B72" s="85"/>
    </row>
    <row r="73" spans="1:2" ht="14.25">
      <c r="A73" s="87" t="s">
        <v>251</v>
      </c>
      <c r="B73" s="85"/>
    </row>
  </sheetData>
  <sheetProtection/>
  <mergeCells count="3">
    <mergeCell ref="A1:B1"/>
    <mergeCell ref="A2:B2"/>
    <mergeCell ref="A3:A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51"/>
  <sheetViews>
    <sheetView workbookViewId="0" topLeftCell="A1">
      <selection activeCell="A1" sqref="A1:D1"/>
    </sheetView>
  </sheetViews>
  <sheetFormatPr defaultColWidth="8.75390625" defaultRowHeight="14.25"/>
  <cols>
    <col min="1" max="1" width="34.125" style="44" bestFit="1" customWidth="1"/>
    <col min="2" max="2" width="18.00390625" style="44" customWidth="1"/>
    <col min="3" max="3" width="34.125" style="44" bestFit="1" customWidth="1"/>
    <col min="4" max="4" width="19.875" style="44" customWidth="1"/>
    <col min="5" max="16384" width="8.75390625" style="45" customWidth="1"/>
  </cols>
  <sheetData>
    <row r="1" spans="1:4" ht="22.5">
      <c r="A1" s="46" t="s">
        <v>252</v>
      </c>
      <c r="B1" s="46"/>
      <c r="C1" s="46"/>
      <c r="D1" s="46"/>
    </row>
    <row r="2" spans="1:4" ht="14.25">
      <c r="A2" s="64" t="s">
        <v>1</v>
      </c>
      <c r="B2" s="64"/>
      <c r="C2" s="64"/>
      <c r="D2" s="64"/>
    </row>
    <row r="3" spans="1:4" ht="14.25">
      <c r="A3" s="48" t="s">
        <v>253</v>
      </c>
      <c r="B3" s="48" t="s">
        <v>254</v>
      </c>
      <c r="C3" s="48" t="s">
        <v>253</v>
      </c>
      <c r="D3" s="48" t="s">
        <v>254</v>
      </c>
    </row>
    <row r="4" spans="1:4" ht="14.25">
      <c r="A4" s="112" t="s">
        <v>58</v>
      </c>
      <c r="B4" s="62">
        <f>B5+B47+B48+B49+B50+B51</f>
        <v>4032</v>
      </c>
      <c r="C4" s="112" t="s">
        <v>60</v>
      </c>
      <c r="D4" s="113">
        <f>D5+D8+D47+D50+D51</f>
        <v>702</v>
      </c>
    </row>
    <row r="5" spans="1:4" ht="14.25">
      <c r="A5" s="112" t="s">
        <v>255</v>
      </c>
      <c r="B5" s="62">
        <f>B6+B11+B25</f>
        <v>3599</v>
      </c>
      <c r="C5" s="72" t="s">
        <v>62</v>
      </c>
      <c r="D5" s="113">
        <f>SUM(D6:D7)</f>
        <v>33</v>
      </c>
    </row>
    <row r="6" spans="1:4" s="111" customFormat="1" ht="14.25">
      <c r="A6" s="114" t="s">
        <v>256</v>
      </c>
      <c r="B6" s="62"/>
      <c r="C6" s="100" t="s">
        <v>257</v>
      </c>
      <c r="D6" s="115"/>
    </row>
    <row r="7" spans="1:4" ht="14.25">
      <c r="A7" s="51" t="s">
        <v>258</v>
      </c>
      <c r="B7" s="50"/>
      <c r="C7" s="100" t="s">
        <v>259</v>
      </c>
      <c r="D7" s="115">
        <v>33</v>
      </c>
    </row>
    <row r="8" spans="1:4" ht="14.25">
      <c r="A8" s="51" t="s">
        <v>260</v>
      </c>
      <c r="B8" s="50"/>
      <c r="C8" s="72" t="s">
        <v>261</v>
      </c>
      <c r="D8" s="113"/>
    </row>
    <row r="9" spans="1:4" ht="14.25">
      <c r="A9" s="51" t="s">
        <v>262</v>
      </c>
      <c r="B9" s="50"/>
      <c r="C9" s="72" t="s">
        <v>263</v>
      </c>
      <c r="D9" s="113"/>
    </row>
    <row r="10" spans="1:4" ht="14.25">
      <c r="A10" s="51" t="s">
        <v>264</v>
      </c>
      <c r="B10" s="50"/>
      <c r="C10" s="100" t="s">
        <v>265</v>
      </c>
      <c r="D10" s="116"/>
    </row>
    <row r="11" spans="1:4" s="111" customFormat="1" ht="14.25">
      <c r="A11" s="114" t="s">
        <v>266</v>
      </c>
      <c r="B11" s="62">
        <f>SUM(B12:B24)</f>
        <v>1840</v>
      </c>
      <c r="C11" s="100" t="s">
        <v>267</v>
      </c>
      <c r="D11" s="116"/>
    </row>
    <row r="12" spans="1:4" s="111" customFormat="1" ht="14.25">
      <c r="A12" s="51" t="s">
        <v>268</v>
      </c>
      <c r="B12" s="50">
        <v>1331</v>
      </c>
      <c r="C12" s="100"/>
      <c r="D12" s="116"/>
    </row>
    <row r="13" spans="1:4" ht="14.25">
      <c r="A13" s="51" t="s">
        <v>269</v>
      </c>
      <c r="B13" s="50"/>
      <c r="C13" s="100" t="s">
        <v>270</v>
      </c>
      <c r="D13" s="116"/>
    </row>
    <row r="14" spans="1:4" ht="14.25">
      <c r="A14" s="51" t="s">
        <v>271</v>
      </c>
      <c r="B14" s="50"/>
      <c r="C14" s="100" t="s">
        <v>272</v>
      </c>
      <c r="D14" s="116"/>
    </row>
    <row r="15" spans="1:4" ht="14.25">
      <c r="A15" s="51" t="s">
        <v>273</v>
      </c>
      <c r="B15" s="50">
        <v>35</v>
      </c>
      <c r="C15" s="117" t="s">
        <v>274</v>
      </c>
      <c r="D15" s="116"/>
    </row>
    <row r="16" spans="1:4" ht="14.25">
      <c r="A16" s="51" t="s">
        <v>275</v>
      </c>
      <c r="B16" s="50"/>
      <c r="C16" s="100" t="s">
        <v>276</v>
      </c>
      <c r="D16" s="116"/>
    </row>
    <row r="17" spans="1:4" ht="14.25">
      <c r="A17" s="51" t="s">
        <v>277</v>
      </c>
      <c r="B17" s="50"/>
      <c r="C17" s="100" t="s">
        <v>278</v>
      </c>
      <c r="D17" s="116"/>
    </row>
    <row r="18" spans="1:4" ht="14.25">
      <c r="A18" s="51" t="s">
        <v>279</v>
      </c>
      <c r="B18" s="50"/>
      <c r="C18" s="100" t="s">
        <v>280</v>
      </c>
      <c r="D18" s="116"/>
    </row>
    <row r="19" spans="1:4" ht="14.25">
      <c r="A19" s="51" t="s">
        <v>281</v>
      </c>
      <c r="B19" s="50"/>
      <c r="C19" s="100" t="s">
        <v>282</v>
      </c>
      <c r="D19" s="116"/>
    </row>
    <row r="20" spans="1:4" ht="14.25">
      <c r="A20" s="51" t="s">
        <v>283</v>
      </c>
      <c r="B20" s="50"/>
      <c r="C20" s="100" t="s">
        <v>284</v>
      </c>
      <c r="D20" s="116"/>
    </row>
    <row r="21" spans="1:4" ht="14.25">
      <c r="A21" s="51" t="s">
        <v>285</v>
      </c>
      <c r="B21" s="50"/>
      <c r="C21" s="100" t="s">
        <v>286</v>
      </c>
      <c r="D21" s="116"/>
    </row>
    <row r="22" spans="1:4" ht="14.25">
      <c r="A22" s="51" t="s">
        <v>287</v>
      </c>
      <c r="B22" s="50">
        <v>474</v>
      </c>
      <c r="C22" s="72" t="s">
        <v>288</v>
      </c>
      <c r="D22" s="113"/>
    </row>
    <row r="23" spans="1:4" ht="14.25">
      <c r="A23" s="51" t="s">
        <v>289</v>
      </c>
      <c r="B23" s="50"/>
      <c r="C23" s="51" t="s">
        <v>290</v>
      </c>
      <c r="D23" s="50"/>
    </row>
    <row r="24" spans="1:4" ht="14.25">
      <c r="A24" s="51" t="s">
        <v>291</v>
      </c>
      <c r="B24" s="50"/>
      <c r="C24" s="51" t="s">
        <v>292</v>
      </c>
      <c r="D24" s="118"/>
    </row>
    <row r="25" spans="1:4" s="111" customFormat="1" ht="14.25">
      <c r="A25" s="114" t="s">
        <v>293</v>
      </c>
      <c r="B25" s="62">
        <v>1759</v>
      </c>
      <c r="C25" s="51" t="s">
        <v>294</v>
      </c>
      <c r="D25" s="119"/>
    </row>
    <row r="26" spans="1:4" ht="14.25">
      <c r="A26" s="51" t="s">
        <v>290</v>
      </c>
      <c r="B26" s="50">
        <v>79</v>
      </c>
      <c r="C26" s="51" t="s">
        <v>295</v>
      </c>
      <c r="D26" s="119"/>
    </row>
    <row r="27" spans="1:4" ht="14.25">
      <c r="A27" s="51" t="s">
        <v>292</v>
      </c>
      <c r="B27" s="50"/>
      <c r="C27" s="51" t="s">
        <v>296</v>
      </c>
      <c r="D27" s="50"/>
    </row>
    <row r="28" spans="1:4" ht="14.25">
      <c r="A28" s="51" t="s">
        <v>294</v>
      </c>
      <c r="B28" s="50"/>
      <c r="C28" s="51" t="s">
        <v>297</v>
      </c>
      <c r="D28" s="50"/>
    </row>
    <row r="29" spans="1:4" ht="14.25">
      <c r="A29" s="51" t="s">
        <v>295</v>
      </c>
      <c r="B29" s="50"/>
      <c r="C29" s="51" t="s">
        <v>298</v>
      </c>
      <c r="D29" s="50"/>
    </row>
    <row r="30" spans="1:4" ht="14.25">
      <c r="A30" s="51" t="s">
        <v>296</v>
      </c>
      <c r="B30" s="50"/>
      <c r="C30" s="51" t="s">
        <v>299</v>
      </c>
      <c r="D30" s="50"/>
    </row>
    <row r="31" spans="1:4" ht="14.25">
      <c r="A31" s="51" t="s">
        <v>297</v>
      </c>
      <c r="B31" s="50"/>
      <c r="C31" s="51" t="s">
        <v>300</v>
      </c>
      <c r="D31" s="50"/>
    </row>
    <row r="32" spans="1:4" ht="14.25">
      <c r="A32" s="51" t="s">
        <v>298</v>
      </c>
      <c r="B32" s="50"/>
      <c r="C32" s="51" t="s">
        <v>301</v>
      </c>
      <c r="D32" s="50"/>
    </row>
    <row r="33" spans="1:4" ht="14.25">
      <c r="A33" s="51" t="s">
        <v>299</v>
      </c>
      <c r="B33" s="50">
        <v>648</v>
      </c>
      <c r="C33" s="51" t="s">
        <v>302</v>
      </c>
      <c r="D33" s="50"/>
    </row>
    <row r="34" spans="1:4" ht="14.25">
      <c r="A34" s="51" t="s">
        <v>300</v>
      </c>
      <c r="B34" s="50">
        <v>24</v>
      </c>
      <c r="C34" s="51" t="s">
        <v>303</v>
      </c>
      <c r="D34" s="50"/>
    </row>
    <row r="35" spans="1:4" ht="14.25">
      <c r="A35" s="51" t="s">
        <v>301</v>
      </c>
      <c r="B35" s="50">
        <v>1</v>
      </c>
      <c r="C35" s="51" t="s">
        <v>304</v>
      </c>
      <c r="D35" s="50"/>
    </row>
    <row r="36" spans="1:4" ht="15" customHeight="1">
      <c r="A36" s="51" t="s">
        <v>302</v>
      </c>
      <c r="B36" s="50">
        <v>215</v>
      </c>
      <c r="C36" s="51" t="s">
        <v>305</v>
      </c>
      <c r="D36" s="50"/>
    </row>
    <row r="37" spans="1:4" ht="14.25">
      <c r="A37" s="51" t="s">
        <v>303</v>
      </c>
      <c r="B37" s="50">
        <v>1019</v>
      </c>
      <c r="C37" s="51" t="s">
        <v>306</v>
      </c>
      <c r="D37" s="50"/>
    </row>
    <row r="38" spans="1:4" ht="14.25">
      <c r="A38" s="51" t="s">
        <v>304</v>
      </c>
      <c r="B38" s="50"/>
      <c r="C38" s="51" t="s">
        <v>307</v>
      </c>
      <c r="D38" s="119"/>
    </row>
    <row r="39" spans="1:4" ht="14.25">
      <c r="A39" s="51" t="s">
        <v>305</v>
      </c>
      <c r="B39" s="50"/>
      <c r="C39" s="51" t="s">
        <v>308</v>
      </c>
      <c r="D39" s="120"/>
    </row>
    <row r="40" spans="1:4" ht="14.25">
      <c r="A40" s="51" t="s">
        <v>306</v>
      </c>
      <c r="B40" s="50"/>
      <c r="C40" s="51" t="s">
        <v>309</v>
      </c>
      <c r="D40" s="50"/>
    </row>
    <row r="41" spans="1:4" ht="14.25">
      <c r="A41" s="51" t="s">
        <v>307</v>
      </c>
      <c r="B41" s="50"/>
      <c r="C41" s="51" t="s">
        <v>310</v>
      </c>
      <c r="D41" s="121"/>
    </row>
    <row r="42" spans="1:4" ht="14.25">
      <c r="A42" s="51" t="s">
        <v>308</v>
      </c>
      <c r="B42" s="50"/>
      <c r="C42" s="51" t="s">
        <v>311</v>
      </c>
      <c r="D42" s="121"/>
    </row>
    <row r="43" spans="1:4" ht="14.25">
      <c r="A43" s="51" t="s">
        <v>309</v>
      </c>
      <c r="B43" s="50">
        <v>89</v>
      </c>
      <c r="C43" s="51" t="s">
        <v>56</v>
      </c>
      <c r="D43" s="121"/>
    </row>
    <row r="44" spans="1:4" ht="14.25">
      <c r="A44" s="51" t="s">
        <v>310</v>
      </c>
      <c r="B44" s="50"/>
      <c r="C44" s="121"/>
      <c r="D44" s="121"/>
    </row>
    <row r="45" spans="1:4" ht="14.25">
      <c r="A45" s="51" t="s">
        <v>311</v>
      </c>
      <c r="B45" s="50">
        <v>245</v>
      </c>
      <c r="C45" s="121"/>
      <c r="D45" s="121"/>
    </row>
    <row r="46" spans="1:4" ht="14.25">
      <c r="A46" s="51" t="s">
        <v>56</v>
      </c>
      <c r="B46" s="50"/>
      <c r="C46" s="121"/>
      <c r="D46" s="121"/>
    </row>
    <row r="47" spans="1:4" s="111" customFormat="1" ht="14.25">
      <c r="A47" s="122" t="s">
        <v>312</v>
      </c>
      <c r="B47" s="62"/>
      <c r="C47" s="72" t="s">
        <v>313</v>
      </c>
      <c r="D47" s="113"/>
    </row>
    <row r="48" spans="1:4" ht="14.25">
      <c r="A48" s="75" t="s">
        <v>314</v>
      </c>
      <c r="B48" s="62"/>
      <c r="C48" s="100" t="s">
        <v>315</v>
      </c>
      <c r="D48" s="116"/>
    </row>
    <row r="49" spans="1:4" ht="14.25">
      <c r="A49" s="75" t="s">
        <v>316</v>
      </c>
      <c r="B49" s="62">
        <v>5</v>
      </c>
      <c r="C49" s="100" t="s">
        <v>317</v>
      </c>
      <c r="D49" s="116"/>
    </row>
    <row r="50" spans="1:4" ht="14.25">
      <c r="A50" s="75" t="s">
        <v>318</v>
      </c>
      <c r="B50" s="62">
        <v>17</v>
      </c>
      <c r="C50" s="122" t="s">
        <v>319</v>
      </c>
      <c r="D50" s="113"/>
    </row>
    <row r="51" spans="1:4" ht="14.25">
      <c r="A51" s="75" t="s">
        <v>320</v>
      </c>
      <c r="B51" s="62">
        <v>411</v>
      </c>
      <c r="C51" s="72" t="s">
        <v>321</v>
      </c>
      <c r="D51" s="113">
        <v>669</v>
      </c>
    </row>
  </sheetData>
  <sheetProtection/>
  <mergeCells count="2">
    <mergeCell ref="A1:D1"/>
    <mergeCell ref="A2:D2"/>
  </mergeCells>
  <printOptions/>
  <pageMargins left="0.7" right="0.7" top="0.75" bottom="0.75" header="0.3" footer="0.3"/>
  <pageSetup orientation="portrait" paperSize="9" scale="75"/>
</worksheet>
</file>

<file path=xl/worksheets/sheet5.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A1" sqref="A1:C1"/>
    </sheetView>
  </sheetViews>
  <sheetFormatPr defaultColWidth="44.50390625" defaultRowHeight="14.25"/>
  <cols>
    <col min="1" max="2" width="24.25390625" style="45" customWidth="1"/>
    <col min="3" max="3" width="33.375" style="45" customWidth="1"/>
    <col min="4" max="16384" width="44.50390625" style="45" customWidth="1"/>
  </cols>
  <sheetData>
    <row r="1" spans="1:3" ht="22.5">
      <c r="A1" s="46" t="s">
        <v>322</v>
      </c>
      <c r="B1" s="46"/>
      <c r="C1" s="46"/>
    </row>
    <row r="2" spans="1:3" ht="14.25">
      <c r="A2" s="105" t="s">
        <v>1</v>
      </c>
      <c r="B2" s="105"/>
      <c r="C2" s="105"/>
    </row>
    <row r="3" spans="1:3" ht="14.25">
      <c r="A3" s="106" t="s">
        <v>323</v>
      </c>
      <c r="B3" s="107" t="s">
        <v>3</v>
      </c>
      <c r="C3" s="108"/>
    </row>
    <row r="4" spans="1:3" ht="14.25">
      <c r="A4" s="109"/>
      <c r="B4" s="59" t="s">
        <v>324</v>
      </c>
      <c r="C4" s="59" t="s">
        <v>325</v>
      </c>
    </row>
    <row r="5" spans="1:3" ht="14.25">
      <c r="A5" s="61" t="s">
        <v>326</v>
      </c>
      <c r="B5" s="61"/>
      <c r="C5" s="110"/>
    </row>
    <row r="6" spans="1:3" ht="24" customHeight="1">
      <c r="A6" s="52" t="s">
        <v>327</v>
      </c>
      <c r="B6" s="52"/>
      <c r="C6" s="52"/>
    </row>
  </sheetData>
  <sheetProtection/>
  <mergeCells count="5">
    <mergeCell ref="A1:C1"/>
    <mergeCell ref="A2:C2"/>
    <mergeCell ref="B3:C3"/>
    <mergeCell ref="A6:C6"/>
    <mergeCell ref="A3:A4"/>
  </mergeCells>
  <printOptions/>
  <pageMargins left="0.7" right="0.7" top="0.75" bottom="0.75" header="0.3" footer="0.3"/>
  <pageSetup fitToHeight="1" fitToWidth="1" orientation="portrait" paperSize="11" scale="64"/>
</worksheet>
</file>

<file path=xl/worksheets/sheet6.xml><?xml version="1.0" encoding="utf-8"?>
<worksheet xmlns="http://schemas.openxmlformats.org/spreadsheetml/2006/main" xmlns:r="http://schemas.openxmlformats.org/officeDocument/2006/relationships">
  <sheetPr>
    <pageSetUpPr fitToPage="1"/>
  </sheetPr>
  <dimension ref="A1:C46"/>
  <sheetViews>
    <sheetView workbookViewId="0" topLeftCell="A1">
      <selection activeCell="A1" sqref="A1:C1"/>
    </sheetView>
  </sheetViews>
  <sheetFormatPr defaultColWidth="9.00390625" defaultRowHeight="14.25"/>
  <cols>
    <col min="2" max="2" width="42.75390625" style="0" customWidth="1"/>
    <col min="3" max="3" width="31.375" style="0" customWidth="1"/>
  </cols>
  <sheetData>
    <row r="1" spans="1:3" ht="22.5">
      <c r="A1" s="46" t="s">
        <v>322</v>
      </c>
      <c r="B1" s="46"/>
      <c r="C1" s="45"/>
    </row>
    <row r="2" spans="1:3" ht="14.25">
      <c r="A2" s="95" t="s">
        <v>1</v>
      </c>
      <c r="B2" s="95"/>
      <c r="C2" s="96"/>
    </row>
    <row r="3" spans="1:3" ht="14.25">
      <c r="A3" s="97" t="s">
        <v>328</v>
      </c>
      <c r="B3" s="98"/>
      <c r="C3" s="59" t="s">
        <v>3</v>
      </c>
    </row>
    <row r="4" spans="1:3" ht="14.25">
      <c r="A4" s="61" t="s">
        <v>329</v>
      </c>
      <c r="B4" s="62"/>
      <c r="C4" s="99"/>
    </row>
    <row r="5" spans="1:3" ht="14.25">
      <c r="A5" s="100" t="s">
        <v>330</v>
      </c>
      <c r="B5" s="101"/>
      <c r="C5" s="99"/>
    </row>
    <row r="6" spans="1:3" ht="14.25">
      <c r="A6" s="100" t="s">
        <v>331</v>
      </c>
      <c r="B6" s="101"/>
      <c r="C6" s="99"/>
    </row>
    <row r="7" spans="1:3" ht="14.25">
      <c r="A7" s="100" t="s">
        <v>332</v>
      </c>
      <c r="B7" s="101"/>
      <c r="C7" s="99"/>
    </row>
    <row r="8" spans="1:3" ht="14.25">
      <c r="A8" s="100" t="s">
        <v>333</v>
      </c>
      <c r="B8" s="101"/>
      <c r="C8" s="99"/>
    </row>
    <row r="9" spans="1:3" ht="14.25">
      <c r="A9" s="100" t="s">
        <v>334</v>
      </c>
      <c r="B9" s="102"/>
      <c r="C9" s="99"/>
    </row>
    <row r="10" spans="1:3" ht="14.25">
      <c r="A10" s="61" t="s">
        <v>335</v>
      </c>
      <c r="B10" s="62"/>
      <c r="C10" s="99"/>
    </row>
    <row r="11" spans="1:3" ht="14.25">
      <c r="A11" s="103" t="s">
        <v>336</v>
      </c>
      <c r="B11" s="101"/>
      <c r="C11" s="99"/>
    </row>
    <row r="12" spans="1:3" ht="14.25">
      <c r="A12" s="103" t="s">
        <v>337</v>
      </c>
      <c r="B12" s="101"/>
      <c r="C12" s="99"/>
    </row>
    <row r="13" spans="1:3" ht="14.25">
      <c r="A13" s="103" t="s">
        <v>338</v>
      </c>
      <c r="B13" s="101"/>
      <c r="C13" s="99"/>
    </row>
    <row r="14" spans="1:3" ht="14.25">
      <c r="A14" s="103" t="s">
        <v>339</v>
      </c>
      <c r="B14" s="101"/>
      <c r="C14" s="99"/>
    </row>
    <row r="15" spans="1:3" ht="14.25">
      <c r="A15" s="103" t="s">
        <v>340</v>
      </c>
      <c r="B15" s="101"/>
      <c r="C15" s="99"/>
    </row>
    <row r="16" spans="1:3" ht="14.25">
      <c r="A16" s="103" t="s">
        <v>341</v>
      </c>
      <c r="B16" s="101"/>
      <c r="C16" s="99"/>
    </row>
    <row r="17" spans="1:3" ht="14.25">
      <c r="A17" s="103" t="s">
        <v>342</v>
      </c>
      <c r="B17" s="101"/>
      <c r="C17" s="99"/>
    </row>
    <row r="18" spans="1:3" ht="14.25">
      <c r="A18" s="103" t="s">
        <v>343</v>
      </c>
      <c r="B18" s="101"/>
      <c r="C18" s="99"/>
    </row>
    <row r="19" spans="1:3" ht="14.25">
      <c r="A19" s="103" t="s">
        <v>344</v>
      </c>
      <c r="B19" s="101"/>
      <c r="C19" s="99"/>
    </row>
    <row r="20" spans="1:3" ht="14.25">
      <c r="A20" s="103" t="s">
        <v>345</v>
      </c>
      <c r="B20" s="101"/>
      <c r="C20" s="99"/>
    </row>
    <row r="21" spans="1:3" ht="14.25">
      <c r="A21" s="103" t="s">
        <v>346</v>
      </c>
      <c r="B21" s="101"/>
      <c r="C21" s="99"/>
    </row>
    <row r="22" spans="1:3" ht="14.25">
      <c r="A22" s="103" t="s">
        <v>347</v>
      </c>
      <c r="B22" s="101"/>
      <c r="C22" s="99"/>
    </row>
    <row r="23" spans="1:3" ht="14.25">
      <c r="A23" s="103" t="s">
        <v>348</v>
      </c>
      <c r="B23" s="101"/>
      <c r="C23" s="99"/>
    </row>
    <row r="24" spans="1:3" ht="14.25">
      <c r="A24" s="103" t="s">
        <v>349</v>
      </c>
      <c r="B24" s="101"/>
      <c r="C24" s="99"/>
    </row>
    <row r="25" spans="1:3" ht="14.25">
      <c r="A25" s="103" t="s">
        <v>350</v>
      </c>
      <c r="B25" s="101"/>
      <c r="C25" s="99"/>
    </row>
    <row r="26" spans="1:3" ht="14.25">
      <c r="A26" s="103" t="s">
        <v>351</v>
      </c>
      <c r="B26" s="101"/>
      <c r="C26" s="99"/>
    </row>
    <row r="27" spans="1:3" ht="14.25">
      <c r="A27" s="103" t="s">
        <v>352</v>
      </c>
      <c r="B27" s="101"/>
      <c r="C27" s="99"/>
    </row>
    <row r="28" spans="1:3" ht="14.25">
      <c r="A28" s="103" t="s">
        <v>353</v>
      </c>
      <c r="B28" s="101"/>
      <c r="C28" s="99"/>
    </row>
    <row r="29" spans="1:3" ht="14.25">
      <c r="A29" s="103" t="s">
        <v>354</v>
      </c>
      <c r="B29" s="101"/>
      <c r="C29" s="99"/>
    </row>
    <row r="30" spans="1:3" ht="14.25">
      <c r="A30" s="103" t="s">
        <v>355</v>
      </c>
      <c r="B30" s="101"/>
      <c r="C30" s="99"/>
    </row>
    <row r="31" spans="1:3" ht="14.25">
      <c r="A31" s="103" t="s">
        <v>356</v>
      </c>
      <c r="B31" s="101"/>
      <c r="C31" s="99"/>
    </row>
    <row r="32" spans="1:3" ht="14.25">
      <c r="A32" s="103" t="s">
        <v>357</v>
      </c>
      <c r="B32" s="101"/>
      <c r="C32" s="99"/>
    </row>
    <row r="33" spans="1:3" ht="14.25">
      <c r="A33" s="103" t="s">
        <v>358</v>
      </c>
      <c r="B33" s="101"/>
      <c r="C33" s="99"/>
    </row>
    <row r="34" spans="1:3" ht="14.25">
      <c r="A34" s="103" t="s">
        <v>359</v>
      </c>
      <c r="B34" s="101"/>
      <c r="C34" s="99"/>
    </row>
    <row r="35" spans="1:3" ht="14.25">
      <c r="A35" s="103" t="s">
        <v>360</v>
      </c>
      <c r="B35" s="101"/>
      <c r="C35" s="99"/>
    </row>
    <row r="36" spans="1:3" ht="14.25">
      <c r="A36" s="103" t="s">
        <v>361</v>
      </c>
      <c r="B36" s="101"/>
      <c r="C36" s="99"/>
    </row>
    <row r="37" spans="1:3" ht="14.25">
      <c r="A37" s="103" t="s">
        <v>362</v>
      </c>
      <c r="B37" s="101"/>
      <c r="C37" s="99"/>
    </row>
    <row r="38" spans="1:3" ht="14.25">
      <c r="A38" s="103" t="s">
        <v>363</v>
      </c>
      <c r="B38" s="101"/>
      <c r="C38" s="99"/>
    </row>
    <row r="39" spans="1:3" ht="14.25">
      <c r="A39" s="103" t="s">
        <v>364</v>
      </c>
      <c r="B39" s="101"/>
      <c r="C39" s="99"/>
    </row>
    <row r="40" spans="1:3" ht="14.25">
      <c r="A40" s="103" t="s">
        <v>365</v>
      </c>
      <c r="B40" s="101"/>
      <c r="C40" s="99"/>
    </row>
    <row r="41" spans="1:3" ht="14.25">
      <c r="A41" s="103" t="s">
        <v>366</v>
      </c>
      <c r="B41" s="101"/>
      <c r="C41" s="99"/>
    </row>
    <row r="42" spans="1:3" ht="14.25">
      <c r="A42" s="103" t="s">
        <v>367</v>
      </c>
      <c r="B42" s="101"/>
      <c r="C42" s="99"/>
    </row>
    <row r="43" spans="1:3" ht="14.25">
      <c r="A43" s="103" t="s">
        <v>368</v>
      </c>
      <c r="B43" s="101"/>
      <c r="C43" s="99"/>
    </row>
    <row r="44" spans="1:3" ht="14.25">
      <c r="A44" s="103" t="s">
        <v>369</v>
      </c>
      <c r="B44" s="101"/>
      <c r="C44" s="99"/>
    </row>
    <row r="45" spans="1:3" ht="14.25">
      <c r="A45" s="103" t="s">
        <v>370</v>
      </c>
      <c r="B45" s="101"/>
      <c r="C45" s="99"/>
    </row>
    <row r="46" ht="14.25">
      <c r="A46" s="104" t="s">
        <v>371</v>
      </c>
    </row>
  </sheetData>
  <sheetProtection/>
  <mergeCells count="3">
    <mergeCell ref="A1:C1"/>
    <mergeCell ref="A2:C2"/>
    <mergeCell ref="A3:B3"/>
  </mergeCells>
  <printOptions/>
  <pageMargins left="0.7" right="0.7" top="0.75" bottom="0.75" header="0.3" footer="0.3"/>
  <pageSetup fitToHeight="1" fitToWidth="1" orientation="portrait" paperSize="9" scale="98"/>
</worksheet>
</file>

<file path=xl/worksheets/sheet7.xml><?xml version="1.0" encoding="utf-8"?>
<worksheet xmlns="http://schemas.openxmlformats.org/spreadsheetml/2006/main" xmlns:r="http://schemas.openxmlformats.org/officeDocument/2006/relationships">
  <sheetPr>
    <pageSetUpPr fitToPage="1"/>
  </sheetPr>
  <dimension ref="A1:D17"/>
  <sheetViews>
    <sheetView workbookViewId="0" topLeftCell="A1">
      <selection activeCell="D4" sqref="D4"/>
    </sheetView>
  </sheetViews>
  <sheetFormatPr defaultColWidth="21.625" defaultRowHeight="14.25"/>
  <cols>
    <col min="1" max="1" width="28.375" style="45" customWidth="1"/>
    <col min="2" max="2" width="12.375" style="45" customWidth="1"/>
    <col min="3" max="3" width="27.00390625" style="45" customWidth="1"/>
    <col min="4" max="4" width="12.375" style="45" customWidth="1"/>
    <col min="5" max="16384" width="21.625" style="45" customWidth="1"/>
  </cols>
  <sheetData>
    <row r="1" spans="1:4" ht="22.5">
      <c r="A1" s="53" t="s">
        <v>372</v>
      </c>
      <c r="B1" s="53"/>
      <c r="C1" s="53"/>
      <c r="D1" s="53"/>
    </row>
    <row r="2" spans="1:4" ht="14.25">
      <c r="A2" s="54" t="s">
        <v>1</v>
      </c>
      <c r="B2" s="54"/>
      <c r="C2" s="54"/>
      <c r="D2" s="54"/>
    </row>
    <row r="3" spans="1:4" ht="14.25">
      <c r="A3" s="58" t="s">
        <v>2</v>
      </c>
      <c r="B3" s="58" t="s">
        <v>3</v>
      </c>
      <c r="C3" s="58" t="s">
        <v>4</v>
      </c>
      <c r="D3" s="58" t="s">
        <v>3</v>
      </c>
    </row>
    <row r="4" spans="1:4" ht="14.25">
      <c r="A4" s="59" t="s">
        <v>5</v>
      </c>
      <c r="B4" s="59">
        <f>B5+B14</f>
        <v>211</v>
      </c>
      <c r="C4" s="59" t="s">
        <v>5</v>
      </c>
      <c r="D4" s="59">
        <f>D5+D13</f>
        <v>211</v>
      </c>
    </row>
    <row r="5" spans="1:4" ht="14.25">
      <c r="A5" s="61" t="s">
        <v>373</v>
      </c>
      <c r="B5" s="59"/>
      <c r="C5" s="61" t="s">
        <v>374</v>
      </c>
      <c r="D5" s="59">
        <f>SUM(D6:D12)</f>
        <v>175</v>
      </c>
    </row>
    <row r="6" spans="1:4" ht="14.25">
      <c r="A6" s="90" t="s">
        <v>375</v>
      </c>
      <c r="B6" s="91"/>
      <c r="C6" s="92" t="s">
        <v>376</v>
      </c>
      <c r="D6" s="93"/>
    </row>
    <row r="7" spans="1:4" ht="14.25">
      <c r="A7" s="90" t="s">
        <v>377</v>
      </c>
      <c r="B7" s="93"/>
      <c r="C7" s="92" t="s">
        <v>378</v>
      </c>
      <c r="D7" s="93"/>
    </row>
    <row r="8" spans="1:4" ht="14.25">
      <c r="A8" s="90" t="s">
        <v>379</v>
      </c>
      <c r="B8" s="93"/>
      <c r="C8" s="92" t="s">
        <v>380</v>
      </c>
      <c r="D8" s="93">
        <v>106</v>
      </c>
    </row>
    <row r="9" spans="1:4" ht="14.25">
      <c r="A9" s="90" t="s">
        <v>381</v>
      </c>
      <c r="B9" s="93"/>
      <c r="C9" s="92" t="s">
        <v>382</v>
      </c>
      <c r="D9" s="93">
        <v>69</v>
      </c>
    </row>
    <row r="10" spans="1:4" ht="14.25">
      <c r="A10" s="90" t="s">
        <v>383</v>
      </c>
      <c r="B10" s="93"/>
      <c r="C10" s="92" t="s">
        <v>384</v>
      </c>
      <c r="D10" s="93"/>
    </row>
    <row r="11" spans="1:4" ht="14.25">
      <c r="A11" s="90"/>
      <c r="B11" s="93"/>
      <c r="C11" s="92" t="s">
        <v>385</v>
      </c>
      <c r="D11" s="93"/>
    </row>
    <row r="12" spans="1:4" ht="14.25">
      <c r="A12" s="60"/>
      <c r="B12" s="60"/>
      <c r="C12" s="92" t="s">
        <v>386</v>
      </c>
      <c r="D12" s="93"/>
    </row>
    <row r="13" spans="1:4" ht="14.25">
      <c r="A13" s="60"/>
      <c r="B13" s="60"/>
      <c r="C13" s="61" t="s">
        <v>387</v>
      </c>
      <c r="D13" s="59">
        <f>SUM(D14:D17)</f>
        <v>36</v>
      </c>
    </row>
    <row r="14" spans="1:4" ht="14.25">
      <c r="A14" s="61" t="s">
        <v>58</v>
      </c>
      <c r="B14" s="59">
        <f>SUM(B15:B17)</f>
        <v>211</v>
      </c>
      <c r="C14" s="92" t="s">
        <v>62</v>
      </c>
      <c r="D14" s="93"/>
    </row>
    <row r="15" spans="1:4" ht="14.25">
      <c r="A15" s="94" t="s">
        <v>59</v>
      </c>
      <c r="B15" s="93">
        <v>202</v>
      </c>
      <c r="C15" s="55" t="s">
        <v>64</v>
      </c>
      <c r="D15" s="93"/>
    </row>
    <row r="16" spans="1:4" ht="14.25">
      <c r="A16" s="90" t="s">
        <v>388</v>
      </c>
      <c r="B16" s="60"/>
      <c r="C16" s="55" t="s">
        <v>389</v>
      </c>
      <c r="D16" s="93">
        <v>5</v>
      </c>
    </row>
    <row r="17" spans="1:4" ht="14.25">
      <c r="A17" s="90" t="s">
        <v>390</v>
      </c>
      <c r="B17" s="93">
        <v>9</v>
      </c>
      <c r="C17" s="55" t="s">
        <v>68</v>
      </c>
      <c r="D17" s="93">
        <v>31</v>
      </c>
    </row>
  </sheetData>
  <sheetProtection/>
  <mergeCells count="2">
    <mergeCell ref="A1:D1"/>
    <mergeCell ref="A2:D2"/>
  </mergeCells>
  <printOptions/>
  <pageMargins left="0.7" right="0.7" top="0.75" bottom="0.75" header="0.3" footer="0.3"/>
  <pageSetup fitToHeight="1" fitToWidth="1" orientation="portrait" paperSize="11" scale="66"/>
</worksheet>
</file>

<file path=xl/worksheets/sheet8.xml><?xml version="1.0" encoding="utf-8"?>
<worksheet xmlns="http://schemas.openxmlformats.org/spreadsheetml/2006/main" xmlns:r="http://schemas.openxmlformats.org/officeDocument/2006/relationships">
  <dimension ref="A1:B275"/>
  <sheetViews>
    <sheetView workbookViewId="0" topLeftCell="A1">
      <selection activeCell="B8" sqref="B8"/>
    </sheetView>
  </sheetViews>
  <sheetFormatPr defaultColWidth="8.75390625" defaultRowHeight="14.25"/>
  <cols>
    <col min="1" max="1" width="56.25390625" style="78" bestFit="1" customWidth="1"/>
    <col min="2" max="2" width="26.50390625" style="79" customWidth="1"/>
    <col min="3" max="16384" width="8.75390625" style="80" customWidth="1"/>
  </cols>
  <sheetData>
    <row r="1" spans="1:2" ht="22.5">
      <c r="A1" s="81" t="s">
        <v>391</v>
      </c>
      <c r="B1" s="81"/>
    </row>
    <row r="2" spans="1:2" ht="14.25">
      <c r="A2" s="82"/>
      <c r="B2" s="83" t="s">
        <v>1</v>
      </c>
    </row>
    <row r="3" spans="1:2" ht="14.25">
      <c r="A3" s="84" t="s">
        <v>70</v>
      </c>
      <c r="B3" s="84" t="s">
        <v>3</v>
      </c>
    </row>
    <row r="4" spans="1:2" ht="14.25">
      <c r="A4" s="84" t="s">
        <v>392</v>
      </c>
      <c r="B4" s="85">
        <f>SUM(B5,B13,B29,B41,B52,B107,B131,B183,B188,B192,B219,B237,B255)</f>
        <v>175</v>
      </c>
    </row>
    <row r="5" spans="1:2" ht="14.25">
      <c r="A5" s="86" t="s">
        <v>393</v>
      </c>
      <c r="B5" s="85">
        <f>B6</f>
        <v>0</v>
      </c>
    </row>
    <row r="6" spans="1:2" ht="14.25">
      <c r="A6" s="86" t="s">
        <v>394</v>
      </c>
      <c r="B6" s="85">
        <f>SUM(B7:B12)</f>
        <v>0</v>
      </c>
    </row>
    <row r="7" spans="1:2" ht="14.25">
      <c r="A7" s="87" t="s">
        <v>395</v>
      </c>
      <c r="B7" s="85"/>
    </row>
    <row r="8" spans="1:2" ht="14.25">
      <c r="A8" s="87" t="s">
        <v>396</v>
      </c>
      <c r="B8" s="85"/>
    </row>
    <row r="9" spans="1:2" ht="14.25">
      <c r="A9" s="87" t="s">
        <v>397</v>
      </c>
      <c r="B9" s="85"/>
    </row>
    <row r="10" spans="1:2" ht="14.25">
      <c r="A10" s="87" t="s">
        <v>398</v>
      </c>
      <c r="B10" s="85"/>
    </row>
    <row r="11" spans="1:2" ht="14.25">
      <c r="A11" s="87" t="s">
        <v>399</v>
      </c>
      <c r="B11" s="85"/>
    </row>
    <row r="12" spans="1:2" ht="14.25">
      <c r="A12" s="87" t="s">
        <v>400</v>
      </c>
      <c r="B12" s="85"/>
    </row>
    <row r="13" spans="1:2" ht="14.25">
      <c r="A13" s="86" t="s">
        <v>100</v>
      </c>
      <c r="B13" s="85">
        <f>SUM(B14,B20,B26)</f>
        <v>0</v>
      </c>
    </row>
    <row r="14" spans="1:2" ht="14.25">
      <c r="A14" s="86" t="s">
        <v>401</v>
      </c>
      <c r="B14" s="85">
        <f>SUM(B15:B19)</f>
        <v>0</v>
      </c>
    </row>
    <row r="15" spans="1:2" ht="14.25">
      <c r="A15" s="87" t="s">
        <v>402</v>
      </c>
      <c r="B15" s="85"/>
    </row>
    <row r="16" spans="1:2" ht="14.25">
      <c r="A16" s="87" t="s">
        <v>403</v>
      </c>
      <c r="B16" s="85"/>
    </row>
    <row r="17" spans="1:2" ht="14.25">
      <c r="A17" s="87" t="s">
        <v>404</v>
      </c>
      <c r="B17" s="85"/>
    </row>
    <row r="18" spans="1:2" ht="14.25">
      <c r="A18" s="87" t="s">
        <v>405</v>
      </c>
      <c r="B18" s="85"/>
    </row>
    <row r="19" spans="1:2" ht="14.25">
      <c r="A19" s="87" t="s">
        <v>406</v>
      </c>
      <c r="B19" s="85"/>
    </row>
    <row r="20" spans="1:2" ht="14.25">
      <c r="A20" s="86" t="s">
        <v>407</v>
      </c>
      <c r="B20" s="85">
        <f>SUM(B21:B25)</f>
        <v>0</v>
      </c>
    </row>
    <row r="21" spans="1:2" ht="14.25">
      <c r="A21" s="87" t="s">
        <v>408</v>
      </c>
      <c r="B21" s="85"/>
    </row>
    <row r="22" spans="1:2" ht="14.25">
      <c r="A22" s="87" t="s">
        <v>409</v>
      </c>
      <c r="B22" s="85"/>
    </row>
    <row r="23" spans="1:2" ht="14.25">
      <c r="A23" s="87" t="s">
        <v>410</v>
      </c>
      <c r="B23" s="85"/>
    </row>
    <row r="24" spans="1:2" ht="14.25">
      <c r="A24" s="87" t="s">
        <v>411</v>
      </c>
      <c r="B24" s="85"/>
    </row>
    <row r="25" spans="1:2" ht="14.25">
      <c r="A25" s="87" t="s">
        <v>412</v>
      </c>
      <c r="B25" s="85"/>
    </row>
    <row r="26" spans="1:2" ht="14.25">
      <c r="A26" s="86" t="s">
        <v>413</v>
      </c>
      <c r="B26" s="85">
        <f>SUM(B27:B28)</f>
        <v>0</v>
      </c>
    </row>
    <row r="27" spans="1:2" ht="14.25">
      <c r="A27" s="87" t="s">
        <v>414</v>
      </c>
      <c r="B27" s="85"/>
    </row>
    <row r="28" spans="1:2" ht="14.25">
      <c r="A28" s="87" t="s">
        <v>415</v>
      </c>
      <c r="B28" s="85"/>
    </row>
    <row r="29" spans="1:2" ht="14.25">
      <c r="A29" s="86" t="s">
        <v>103</v>
      </c>
      <c r="B29" s="85">
        <f>SUM(B30,B34,B38)</f>
        <v>0</v>
      </c>
    </row>
    <row r="30" spans="1:2" ht="14.25">
      <c r="A30" s="86" t="s">
        <v>416</v>
      </c>
      <c r="B30" s="85">
        <f>SUM(B31:B33)</f>
        <v>0</v>
      </c>
    </row>
    <row r="31" spans="1:2" ht="14.25">
      <c r="A31" s="87" t="s">
        <v>417</v>
      </c>
      <c r="B31" s="85"/>
    </row>
    <row r="32" spans="1:2" ht="14.25">
      <c r="A32" s="87" t="s">
        <v>418</v>
      </c>
      <c r="B32" s="85"/>
    </row>
    <row r="33" spans="1:2" ht="14.25">
      <c r="A33" s="87" t="s">
        <v>419</v>
      </c>
      <c r="B33" s="85"/>
    </row>
    <row r="34" spans="1:2" ht="14.25">
      <c r="A34" s="86" t="s">
        <v>420</v>
      </c>
      <c r="B34" s="85">
        <f>SUM(B35:B37)</f>
        <v>0</v>
      </c>
    </row>
    <row r="35" spans="1:2" ht="14.25">
      <c r="A35" s="87" t="s">
        <v>417</v>
      </c>
      <c r="B35" s="85"/>
    </row>
    <row r="36" spans="1:2" ht="14.25">
      <c r="A36" s="87" t="s">
        <v>418</v>
      </c>
      <c r="B36" s="85"/>
    </row>
    <row r="37" spans="1:2" ht="14.25">
      <c r="A37" s="87" t="s">
        <v>421</v>
      </c>
      <c r="B37" s="85"/>
    </row>
    <row r="38" spans="1:2" ht="14.25">
      <c r="A38" s="86" t="s">
        <v>422</v>
      </c>
      <c r="B38" s="85">
        <f>SUM(B39:B40)</f>
        <v>0</v>
      </c>
    </row>
    <row r="39" spans="1:2" ht="14.25">
      <c r="A39" s="87" t="s">
        <v>418</v>
      </c>
      <c r="B39" s="85"/>
    </row>
    <row r="40" spans="1:2" ht="14.25">
      <c r="A40" s="87" t="s">
        <v>423</v>
      </c>
      <c r="B40" s="85"/>
    </row>
    <row r="41" spans="1:2" ht="14.25">
      <c r="A41" s="86" t="s">
        <v>147</v>
      </c>
      <c r="B41" s="85">
        <f>SUM(B42,B47)</f>
        <v>0</v>
      </c>
    </row>
    <row r="42" spans="1:2" ht="14.25">
      <c r="A42" s="86" t="s">
        <v>424</v>
      </c>
      <c r="B42" s="85">
        <f>SUM(B43:B46)</f>
        <v>0</v>
      </c>
    </row>
    <row r="43" spans="1:2" ht="14.25">
      <c r="A43" s="87" t="s">
        <v>425</v>
      </c>
      <c r="B43" s="85"/>
    </row>
    <row r="44" spans="1:2" ht="14.25">
      <c r="A44" s="87" t="s">
        <v>426</v>
      </c>
      <c r="B44" s="85"/>
    </row>
    <row r="45" spans="1:2" ht="14.25">
      <c r="A45" s="87" t="s">
        <v>427</v>
      </c>
      <c r="B45" s="85"/>
    </row>
    <row r="46" spans="1:2" ht="14.25">
      <c r="A46" s="87" t="s">
        <v>428</v>
      </c>
      <c r="B46" s="85"/>
    </row>
    <row r="47" spans="1:2" ht="14.25">
      <c r="A47" s="86" t="s">
        <v>429</v>
      </c>
      <c r="B47" s="85">
        <f>SUM(B48:B51)</f>
        <v>0</v>
      </c>
    </row>
    <row r="48" spans="1:2" ht="14.25">
      <c r="A48" s="87" t="s">
        <v>430</v>
      </c>
      <c r="B48" s="85"/>
    </row>
    <row r="49" spans="1:2" s="77" customFormat="1" ht="13.5">
      <c r="A49" s="87" t="s">
        <v>431</v>
      </c>
      <c r="B49" s="85"/>
    </row>
    <row r="50" spans="1:2" s="77" customFormat="1" ht="13.5">
      <c r="A50" s="87" t="s">
        <v>432</v>
      </c>
      <c r="B50" s="85"/>
    </row>
    <row r="51" spans="1:2" ht="14.25">
      <c r="A51" s="87" t="s">
        <v>433</v>
      </c>
      <c r="B51" s="85"/>
    </row>
    <row r="52" spans="1:2" s="77" customFormat="1" ht="13.5">
      <c r="A52" s="86" t="s">
        <v>150</v>
      </c>
      <c r="B52" s="85">
        <f>SUM(B53,B66,B70:B71,B77,B81,B85,B89,B95,B98)</f>
        <v>106</v>
      </c>
    </row>
    <row r="53" spans="1:2" s="77" customFormat="1" ht="13.5">
      <c r="A53" s="86" t="s">
        <v>434</v>
      </c>
      <c r="B53" s="85">
        <f>SUM(B54:B65)</f>
        <v>106</v>
      </c>
    </row>
    <row r="54" spans="1:2" ht="14.25">
      <c r="A54" s="87" t="s">
        <v>435</v>
      </c>
      <c r="B54" s="85"/>
    </row>
    <row r="55" spans="1:2" ht="14.25">
      <c r="A55" s="87" t="s">
        <v>436</v>
      </c>
      <c r="B55" s="85"/>
    </row>
    <row r="56" spans="1:2" ht="14.25">
      <c r="A56" s="87" t="s">
        <v>437</v>
      </c>
      <c r="B56" s="85"/>
    </row>
    <row r="57" spans="1:2" ht="14.25">
      <c r="A57" s="87" t="s">
        <v>438</v>
      </c>
      <c r="B57" s="85">
        <v>22</v>
      </c>
    </row>
    <row r="58" spans="1:2" ht="14.25">
      <c r="A58" s="87" t="s">
        <v>439</v>
      </c>
      <c r="B58" s="85"/>
    </row>
    <row r="59" spans="1:2" ht="14.25">
      <c r="A59" s="87" t="s">
        <v>440</v>
      </c>
      <c r="B59" s="85"/>
    </row>
    <row r="60" spans="1:2" ht="14.25">
      <c r="A60" s="87" t="s">
        <v>441</v>
      </c>
      <c r="B60" s="85"/>
    </row>
    <row r="61" spans="1:2" ht="14.25">
      <c r="A61" s="87" t="s">
        <v>442</v>
      </c>
      <c r="B61" s="85"/>
    </row>
    <row r="62" spans="1:2" ht="14.25">
      <c r="A62" s="87" t="s">
        <v>443</v>
      </c>
      <c r="B62" s="85"/>
    </row>
    <row r="63" spans="1:2" ht="14.25">
      <c r="A63" s="87" t="s">
        <v>444</v>
      </c>
      <c r="B63" s="85"/>
    </row>
    <row r="64" spans="1:2" ht="14.25">
      <c r="A64" s="87" t="s">
        <v>445</v>
      </c>
      <c r="B64" s="85"/>
    </row>
    <row r="65" spans="1:2" ht="14.25">
      <c r="A65" s="87" t="s">
        <v>446</v>
      </c>
      <c r="B65" s="85">
        <v>84</v>
      </c>
    </row>
    <row r="66" spans="1:2" ht="14.25">
      <c r="A66" s="86" t="s">
        <v>447</v>
      </c>
      <c r="B66" s="85">
        <f>SUM(B67:B69)</f>
        <v>0</v>
      </c>
    </row>
    <row r="67" spans="1:2" ht="14.25">
      <c r="A67" s="87" t="s">
        <v>435</v>
      </c>
      <c r="B67" s="85"/>
    </row>
    <row r="68" spans="1:2" ht="14.25">
      <c r="A68" s="87" t="s">
        <v>436</v>
      </c>
      <c r="B68" s="85"/>
    </row>
    <row r="69" spans="1:2" ht="14.25">
      <c r="A69" s="87" t="s">
        <v>448</v>
      </c>
      <c r="B69" s="85"/>
    </row>
    <row r="70" spans="1:2" ht="14.25">
      <c r="A70" s="86" t="s">
        <v>449</v>
      </c>
      <c r="B70" s="85"/>
    </row>
    <row r="71" spans="1:2" ht="14.25">
      <c r="A71" s="86" t="s">
        <v>450</v>
      </c>
      <c r="B71" s="85">
        <f>SUM(B72:B76)</f>
        <v>0</v>
      </c>
    </row>
    <row r="72" spans="1:2" ht="14.25">
      <c r="A72" s="87" t="s">
        <v>451</v>
      </c>
      <c r="B72" s="85"/>
    </row>
    <row r="73" spans="1:2" ht="14.25">
      <c r="A73" s="87" t="s">
        <v>452</v>
      </c>
      <c r="B73" s="85"/>
    </row>
    <row r="74" spans="1:2" ht="14.25">
      <c r="A74" s="87" t="s">
        <v>453</v>
      </c>
      <c r="B74" s="85"/>
    </row>
    <row r="75" spans="1:2" ht="14.25">
      <c r="A75" s="87" t="s">
        <v>454</v>
      </c>
      <c r="B75" s="85"/>
    </row>
    <row r="76" spans="1:2" ht="14.25">
      <c r="A76" s="87" t="s">
        <v>455</v>
      </c>
      <c r="B76" s="85"/>
    </row>
    <row r="77" spans="1:2" ht="14.25">
      <c r="A77" s="86" t="s">
        <v>456</v>
      </c>
      <c r="B77" s="85">
        <f>SUM(B78:B80)</f>
        <v>0</v>
      </c>
    </row>
    <row r="78" spans="1:2" ht="14.25">
      <c r="A78" s="87" t="s">
        <v>457</v>
      </c>
      <c r="B78" s="85"/>
    </row>
    <row r="79" spans="1:2" ht="14.25">
      <c r="A79" s="87" t="s">
        <v>458</v>
      </c>
      <c r="B79" s="85"/>
    </row>
    <row r="80" spans="1:2" ht="14.25">
      <c r="A80" s="87" t="s">
        <v>459</v>
      </c>
      <c r="B80" s="85"/>
    </row>
    <row r="81" spans="1:2" ht="14.25">
      <c r="A81" s="86" t="s">
        <v>460</v>
      </c>
      <c r="B81" s="85">
        <f>SUM(B82:B84)</f>
        <v>0</v>
      </c>
    </row>
    <row r="82" spans="1:2" ht="14.25">
      <c r="A82" s="87" t="s">
        <v>461</v>
      </c>
      <c r="B82" s="85"/>
    </row>
    <row r="83" spans="1:2" ht="14.25">
      <c r="A83" s="87" t="s">
        <v>462</v>
      </c>
      <c r="B83" s="85"/>
    </row>
    <row r="84" spans="1:2" ht="14.25">
      <c r="A84" s="87" t="s">
        <v>463</v>
      </c>
      <c r="B84" s="85"/>
    </row>
    <row r="85" spans="1:2" ht="14.25">
      <c r="A85" s="86" t="s">
        <v>464</v>
      </c>
      <c r="B85" s="85">
        <f>SUM(B86:B88)</f>
        <v>0</v>
      </c>
    </row>
    <row r="86" spans="1:2" ht="14.25">
      <c r="A86" s="87" t="s">
        <v>461</v>
      </c>
      <c r="B86" s="85"/>
    </row>
    <row r="87" spans="1:2" ht="14.25">
      <c r="A87" s="87" t="s">
        <v>462</v>
      </c>
      <c r="B87" s="85"/>
    </row>
    <row r="88" spans="1:2" ht="14.25">
      <c r="A88" s="87" t="s">
        <v>465</v>
      </c>
      <c r="B88" s="85"/>
    </row>
    <row r="89" spans="1:2" ht="14.25">
      <c r="A89" s="86" t="s">
        <v>466</v>
      </c>
      <c r="B89" s="85">
        <f>SUM(B90:B94)</f>
        <v>0</v>
      </c>
    </row>
    <row r="90" spans="1:2" ht="14.25">
      <c r="A90" s="87" t="s">
        <v>467</v>
      </c>
      <c r="B90" s="85"/>
    </row>
    <row r="91" spans="1:2" ht="14.25">
      <c r="A91" s="87" t="s">
        <v>468</v>
      </c>
      <c r="B91" s="85"/>
    </row>
    <row r="92" spans="1:2" ht="14.25">
      <c r="A92" s="87" t="s">
        <v>469</v>
      </c>
      <c r="B92" s="85"/>
    </row>
    <row r="93" spans="1:2" ht="14.25">
      <c r="A93" s="87" t="s">
        <v>470</v>
      </c>
      <c r="B93" s="85"/>
    </row>
    <row r="94" spans="1:2" ht="14.25">
      <c r="A94" s="87" t="s">
        <v>471</v>
      </c>
      <c r="B94" s="85"/>
    </row>
    <row r="95" spans="1:2" ht="14.25">
      <c r="A95" s="86" t="s">
        <v>472</v>
      </c>
      <c r="B95" s="85">
        <f>SUM(B96:B97)</f>
        <v>0</v>
      </c>
    </row>
    <row r="96" spans="1:2" ht="14.25">
      <c r="A96" s="87" t="s">
        <v>473</v>
      </c>
      <c r="B96" s="85"/>
    </row>
    <row r="97" spans="1:2" ht="14.25">
      <c r="A97" s="87" t="s">
        <v>474</v>
      </c>
      <c r="B97" s="85"/>
    </row>
    <row r="98" spans="1:2" ht="14.25">
      <c r="A98" s="86" t="s">
        <v>475</v>
      </c>
      <c r="B98" s="85">
        <f>SUM(B99:B106)</f>
        <v>0</v>
      </c>
    </row>
    <row r="99" spans="1:2" ht="14.25">
      <c r="A99" s="87" t="s">
        <v>461</v>
      </c>
      <c r="B99" s="85"/>
    </row>
    <row r="100" spans="1:2" ht="14.25">
      <c r="A100" s="87" t="s">
        <v>462</v>
      </c>
      <c r="B100" s="85"/>
    </row>
    <row r="101" spans="1:2" ht="14.25">
      <c r="A101" s="87" t="s">
        <v>476</v>
      </c>
      <c r="B101" s="85"/>
    </row>
    <row r="102" spans="1:2" ht="14.25">
      <c r="A102" s="87" t="s">
        <v>477</v>
      </c>
      <c r="B102" s="85"/>
    </row>
    <row r="103" spans="1:2" ht="14.25">
      <c r="A103" s="87" t="s">
        <v>478</v>
      </c>
      <c r="B103" s="85"/>
    </row>
    <row r="104" spans="1:2" ht="14.25">
      <c r="A104" s="87" t="s">
        <v>479</v>
      </c>
      <c r="B104" s="85"/>
    </row>
    <row r="105" spans="1:2" ht="14.25">
      <c r="A105" s="87" t="s">
        <v>480</v>
      </c>
      <c r="B105" s="85"/>
    </row>
    <row r="106" spans="1:2" ht="14.25">
      <c r="A106" s="87" t="s">
        <v>481</v>
      </c>
      <c r="B106" s="85"/>
    </row>
    <row r="107" spans="1:2" ht="14.25">
      <c r="A107" s="86" t="s">
        <v>159</v>
      </c>
      <c r="B107" s="85">
        <f>SUM(B108,B113,B118,B123,B126)</f>
        <v>69</v>
      </c>
    </row>
    <row r="108" spans="1:2" ht="14.25">
      <c r="A108" s="86" t="s">
        <v>482</v>
      </c>
      <c r="B108" s="85">
        <f>SUM(B109:B112)</f>
        <v>0</v>
      </c>
    </row>
    <row r="109" spans="1:2" ht="14.25">
      <c r="A109" s="87" t="s">
        <v>418</v>
      </c>
      <c r="B109" s="85"/>
    </row>
    <row r="110" spans="1:2" ht="14.25">
      <c r="A110" s="87" t="s">
        <v>483</v>
      </c>
      <c r="B110" s="85"/>
    </row>
    <row r="111" spans="1:2" ht="14.25">
      <c r="A111" s="87" t="s">
        <v>484</v>
      </c>
      <c r="B111" s="85"/>
    </row>
    <row r="112" spans="1:2" ht="14.25">
      <c r="A112" s="87" t="s">
        <v>485</v>
      </c>
      <c r="B112" s="85"/>
    </row>
    <row r="113" spans="1:2" ht="14.25">
      <c r="A113" s="86" t="s">
        <v>486</v>
      </c>
      <c r="B113" s="85">
        <f>SUM(B114:B117)</f>
        <v>69</v>
      </c>
    </row>
    <row r="114" spans="1:2" ht="14.25">
      <c r="A114" s="87" t="s">
        <v>418</v>
      </c>
      <c r="B114" s="85">
        <v>69</v>
      </c>
    </row>
    <row r="115" spans="1:2" ht="14.25">
      <c r="A115" s="87" t="s">
        <v>483</v>
      </c>
      <c r="B115" s="85"/>
    </row>
    <row r="116" spans="1:2" ht="14.25">
      <c r="A116" s="87" t="s">
        <v>487</v>
      </c>
      <c r="B116" s="85"/>
    </row>
    <row r="117" spans="1:2" ht="14.25">
      <c r="A117" s="87" t="s">
        <v>488</v>
      </c>
      <c r="B117" s="85"/>
    </row>
    <row r="118" spans="1:2" ht="14.25">
      <c r="A118" s="86" t="s">
        <v>489</v>
      </c>
      <c r="B118" s="85">
        <f>SUM(B119:B122)</f>
        <v>0</v>
      </c>
    </row>
    <row r="119" spans="1:2" ht="14.25">
      <c r="A119" s="87" t="s">
        <v>490</v>
      </c>
      <c r="B119" s="85"/>
    </row>
    <row r="120" spans="1:2" ht="14.25">
      <c r="A120" s="87" t="s">
        <v>491</v>
      </c>
      <c r="B120" s="85"/>
    </row>
    <row r="121" spans="1:2" ht="14.25">
      <c r="A121" s="87" t="s">
        <v>492</v>
      </c>
      <c r="B121" s="85"/>
    </row>
    <row r="122" spans="1:2" ht="14.25">
      <c r="A122" s="87" t="s">
        <v>493</v>
      </c>
      <c r="B122" s="85"/>
    </row>
    <row r="123" spans="1:2" ht="14.25">
      <c r="A123" s="86" t="s">
        <v>494</v>
      </c>
      <c r="B123" s="85">
        <f>SUM(B124:B125)</f>
        <v>0</v>
      </c>
    </row>
    <row r="124" spans="1:2" ht="14.25">
      <c r="A124" s="87" t="s">
        <v>495</v>
      </c>
      <c r="B124" s="85"/>
    </row>
    <row r="125" spans="1:2" ht="14.25">
      <c r="A125" s="87" t="s">
        <v>496</v>
      </c>
      <c r="B125" s="85"/>
    </row>
    <row r="126" spans="1:2" ht="14.25">
      <c r="A126" s="86" t="s">
        <v>497</v>
      </c>
      <c r="B126" s="85">
        <f>SUM(B127:B130)</f>
        <v>0</v>
      </c>
    </row>
    <row r="127" spans="1:2" ht="14.25">
      <c r="A127" s="87" t="s">
        <v>498</v>
      </c>
      <c r="B127" s="85"/>
    </row>
    <row r="128" spans="1:2" ht="14.25">
      <c r="A128" s="87" t="s">
        <v>499</v>
      </c>
      <c r="B128" s="85"/>
    </row>
    <row r="129" spans="1:2" ht="14.25">
      <c r="A129" s="87" t="s">
        <v>500</v>
      </c>
      <c r="B129" s="85"/>
    </row>
    <row r="130" spans="1:2" ht="14.25">
      <c r="A130" s="87" t="s">
        <v>501</v>
      </c>
      <c r="B130" s="85"/>
    </row>
    <row r="131" spans="1:2" ht="14.25">
      <c r="A131" s="86" t="s">
        <v>170</v>
      </c>
      <c r="B131" s="85">
        <f>SUM(B132,B137,B142,B147,B156,B163,B172,B175,B178,B179)</f>
        <v>0</v>
      </c>
    </row>
    <row r="132" spans="1:2" ht="14.25">
      <c r="A132" s="86" t="s">
        <v>502</v>
      </c>
      <c r="B132" s="85">
        <f>SUM(B133:B136)</f>
        <v>0</v>
      </c>
    </row>
    <row r="133" spans="1:2" ht="14.25">
      <c r="A133" s="87" t="s">
        <v>503</v>
      </c>
      <c r="B133" s="85"/>
    </row>
    <row r="134" spans="1:2" ht="14.25">
      <c r="A134" s="87" t="s">
        <v>172</v>
      </c>
      <c r="B134" s="85"/>
    </row>
    <row r="135" spans="1:2" ht="14.25">
      <c r="A135" s="87" t="s">
        <v>504</v>
      </c>
      <c r="B135" s="85"/>
    </row>
    <row r="136" spans="1:2" ht="14.25">
      <c r="A136" s="87" t="s">
        <v>505</v>
      </c>
      <c r="B136" s="85"/>
    </row>
    <row r="137" spans="1:2" ht="14.25">
      <c r="A137" s="86" t="s">
        <v>506</v>
      </c>
      <c r="B137" s="85">
        <f>SUM(B138:B141)</f>
        <v>0</v>
      </c>
    </row>
    <row r="138" spans="1:2" ht="14.25">
      <c r="A138" s="87" t="s">
        <v>504</v>
      </c>
      <c r="B138" s="85"/>
    </row>
    <row r="139" spans="1:2" ht="14.25">
      <c r="A139" s="87" t="s">
        <v>507</v>
      </c>
      <c r="B139" s="85"/>
    </row>
    <row r="140" spans="1:2" ht="14.25">
      <c r="A140" s="87" t="s">
        <v>508</v>
      </c>
      <c r="B140" s="85"/>
    </row>
    <row r="141" spans="1:2" ht="14.25">
      <c r="A141" s="87" t="s">
        <v>509</v>
      </c>
      <c r="B141" s="85"/>
    </row>
    <row r="142" spans="1:2" ht="14.25">
      <c r="A142" s="86" t="s">
        <v>510</v>
      </c>
      <c r="B142" s="85">
        <f>SUM(B143:B146)</f>
        <v>0</v>
      </c>
    </row>
    <row r="143" spans="1:2" ht="14.25">
      <c r="A143" s="87" t="s">
        <v>511</v>
      </c>
      <c r="B143" s="85"/>
    </row>
    <row r="144" spans="1:2" ht="14.25">
      <c r="A144" s="87" t="s">
        <v>512</v>
      </c>
      <c r="B144" s="85"/>
    </row>
    <row r="145" spans="1:2" ht="14.25">
      <c r="A145" s="87" t="s">
        <v>513</v>
      </c>
      <c r="B145" s="85"/>
    </row>
    <row r="146" spans="1:2" ht="14.25">
      <c r="A146" s="87" t="s">
        <v>514</v>
      </c>
      <c r="B146" s="85"/>
    </row>
    <row r="147" spans="1:2" ht="14.25">
      <c r="A147" s="86" t="s">
        <v>515</v>
      </c>
      <c r="B147" s="85">
        <f>SUM(B148:B155)</f>
        <v>0</v>
      </c>
    </row>
    <row r="148" spans="1:2" ht="14.25">
      <c r="A148" s="87" t="s">
        <v>516</v>
      </c>
      <c r="B148" s="85"/>
    </row>
    <row r="149" spans="1:2" ht="14.25">
      <c r="A149" s="87" t="s">
        <v>517</v>
      </c>
      <c r="B149" s="85"/>
    </row>
    <row r="150" spans="1:2" ht="14.25">
      <c r="A150" s="87" t="s">
        <v>518</v>
      </c>
      <c r="B150" s="85"/>
    </row>
    <row r="151" spans="1:2" ht="14.25">
      <c r="A151" s="87" t="s">
        <v>519</v>
      </c>
      <c r="B151" s="85"/>
    </row>
    <row r="152" spans="1:2" ht="14.25">
      <c r="A152" s="87" t="s">
        <v>520</v>
      </c>
      <c r="B152" s="85"/>
    </row>
    <row r="153" spans="1:2" ht="14.25">
      <c r="A153" s="87" t="s">
        <v>521</v>
      </c>
      <c r="B153" s="85"/>
    </row>
    <row r="154" spans="1:2" ht="14.25">
      <c r="A154" s="87" t="s">
        <v>522</v>
      </c>
      <c r="B154" s="85"/>
    </row>
    <row r="155" spans="1:2" ht="14.25">
      <c r="A155" s="87" t="s">
        <v>523</v>
      </c>
      <c r="B155" s="85"/>
    </row>
    <row r="156" spans="1:2" ht="14.25">
      <c r="A156" s="86" t="s">
        <v>524</v>
      </c>
      <c r="B156" s="85">
        <f>SUM(B157:B162)</f>
        <v>0</v>
      </c>
    </row>
    <row r="157" spans="1:2" ht="14.25">
      <c r="A157" s="87" t="s">
        <v>525</v>
      </c>
      <c r="B157" s="85"/>
    </row>
    <row r="158" spans="1:2" ht="14.25">
      <c r="A158" s="87" t="s">
        <v>526</v>
      </c>
      <c r="B158" s="85"/>
    </row>
    <row r="159" spans="1:2" ht="14.25">
      <c r="A159" s="87" t="s">
        <v>527</v>
      </c>
      <c r="B159" s="85"/>
    </row>
    <row r="160" spans="1:2" ht="14.25">
      <c r="A160" s="87" t="s">
        <v>528</v>
      </c>
      <c r="B160" s="85"/>
    </row>
    <row r="161" spans="1:2" ht="14.25">
      <c r="A161" s="87" t="s">
        <v>529</v>
      </c>
      <c r="B161" s="85"/>
    </row>
    <row r="162" spans="1:2" ht="14.25">
      <c r="A162" s="87" t="s">
        <v>530</v>
      </c>
      <c r="B162" s="85"/>
    </row>
    <row r="163" spans="1:2" ht="14.25">
      <c r="A163" s="86" t="s">
        <v>531</v>
      </c>
      <c r="B163" s="85">
        <f>SUM(B164:B171)</f>
        <v>0</v>
      </c>
    </row>
    <row r="164" spans="1:2" ht="14.25">
      <c r="A164" s="87" t="s">
        <v>532</v>
      </c>
      <c r="B164" s="85"/>
    </row>
    <row r="165" spans="1:2" ht="14.25">
      <c r="A165" s="87" t="s">
        <v>533</v>
      </c>
      <c r="B165" s="85"/>
    </row>
    <row r="166" spans="1:2" ht="14.25">
      <c r="A166" s="87" t="s">
        <v>534</v>
      </c>
      <c r="B166" s="85"/>
    </row>
    <row r="167" spans="1:2" ht="14.25">
      <c r="A167" s="87" t="s">
        <v>535</v>
      </c>
      <c r="B167" s="85"/>
    </row>
    <row r="168" spans="1:2" ht="14.25">
      <c r="A168" s="87" t="s">
        <v>536</v>
      </c>
      <c r="B168" s="85"/>
    </row>
    <row r="169" spans="1:2" ht="14.25">
      <c r="A169" s="87" t="s">
        <v>537</v>
      </c>
      <c r="B169" s="85"/>
    </row>
    <row r="170" spans="1:2" ht="14.25">
      <c r="A170" s="87" t="s">
        <v>538</v>
      </c>
      <c r="B170" s="85"/>
    </row>
    <row r="171" spans="1:2" ht="14.25">
      <c r="A171" s="87" t="s">
        <v>539</v>
      </c>
      <c r="B171" s="85"/>
    </row>
    <row r="172" spans="1:2" ht="14.25">
      <c r="A172" s="86" t="s">
        <v>540</v>
      </c>
      <c r="B172" s="85">
        <f>SUM(B173:B174)</f>
        <v>0</v>
      </c>
    </row>
    <row r="173" spans="1:2" ht="14.25">
      <c r="A173" s="87" t="s">
        <v>541</v>
      </c>
      <c r="B173" s="85"/>
    </row>
    <row r="174" spans="1:2" ht="14.25">
      <c r="A174" s="87" t="s">
        <v>542</v>
      </c>
      <c r="B174" s="85"/>
    </row>
    <row r="175" spans="1:2" ht="14.25">
      <c r="A175" s="86" t="s">
        <v>543</v>
      </c>
      <c r="B175" s="85">
        <f>SUM(B176:B177)</f>
        <v>0</v>
      </c>
    </row>
    <row r="176" spans="1:2" ht="14.25">
      <c r="A176" s="87" t="s">
        <v>541</v>
      </c>
      <c r="B176" s="85"/>
    </row>
    <row r="177" spans="1:2" ht="14.25">
      <c r="A177" s="87" t="s">
        <v>544</v>
      </c>
      <c r="B177" s="85"/>
    </row>
    <row r="178" spans="1:2" ht="14.25">
      <c r="A178" s="86" t="s">
        <v>545</v>
      </c>
      <c r="B178" s="85"/>
    </row>
    <row r="179" spans="1:2" ht="14.25">
      <c r="A179" s="86" t="s">
        <v>546</v>
      </c>
      <c r="B179" s="85">
        <f>SUM(B180:B182)</f>
        <v>0</v>
      </c>
    </row>
    <row r="180" spans="1:2" ht="14.25">
      <c r="A180" s="87" t="s">
        <v>547</v>
      </c>
      <c r="B180" s="85"/>
    </row>
    <row r="181" spans="1:2" ht="14.25">
      <c r="A181" s="87" t="s">
        <v>548</v>
      </c>
      <c r="B181" s="85"/>
    </row>
    <row r="182" spans="1:2" ht="14.25">
      <c r="A182" s="87" t="s">
        <v>549</v>
      </c>
      <c r="B182" s="85"/>
    </row>
    <row r="183" spans="1:2" ht="14.25">
      <c r="A183" s="86" t="s">
        <v>550</v>
      </c>
      <c r="B183" s="85">
        <f>B184</f>
        <v>0</v>
      </c>
    </row>
    <row r="184" spans="1:2" ht="14.25">
      <c r="A184" s="86" t="s">
        <v>551</v>
      </c>
      <c r="B184" s="85">
        <f>SUM(B185:B187)</f>
        <v>0</v>
      </c>
    </row>
    <row r="185" spans="1:2" ht="14.25">
      <c r="A185" s="87" t="s">
        <v>552</v>
      </c>
      <c r="B185" s="85"/>
    </row>
    <row r="186" spans="1:2" ht="14.25">
      <c r="A186" s="87" t="s">
        <v>553</v>
      </c>
      <c r="B186" s="85"/>
    </row>
    <row r="187" spans="1:2" ht="14.25">
      <c r="A187" s="87" t="s">
        <v>554</v>
      </c>
      <c r="B187" s="85"/>
    </row>
    <row r="188" spans="1:2" ht="14.25">
      <c r="A188" s="86" t="s">
        <v>555</v>
      </c>
      <c r="B188" s="85">
        <f>B189</f>
        <v>0</v>
      </c>
    </row>
    <row r="189" spans="1:2" ht="14.25">
      <c r="A189" s="86" t="s">
        <v>556</v>
      </c>
      <c r="B189" s="85">
        <f>SUM(B190:B191)</f>
        <v>0</v>
      </c>
    </row>
    <row r="190" spans="1:2" ht="14.25">
      <c r="A190" s="87" t="s">
        <v>557</v>
      </c>
      <c r="B190" s="85"/>
    </row>
    <row r="191" spans="1:2" ht="14.25">
      <c r="A191" s="87" t="s">
        <v>558</v>
      </c>
      <c r="B191" s="85"/>
    </row>
    <row r="192" spans="1:2" ht="14.25">
      <c r="A192" s="86" t="s">
        <v>247</v>
      </c>
      <c r="B192" s="85">
        <f>SUM(B193,B197,B206:B207)</f>
        <v>0</v>
      </c>
    </row>
    <row r="193" spans="1:2" ht="14.25">
      <c r="A193" s="86" t="s">
        <v>559</v>
      </c>
      <c r="B193" s="85">
        <f>SUM(B194:B196)</f>
        <v>0</v>
      </c>
    </row>
    <row r="194" spans="1:2" ht="14.25">
      <c r="A194" s="87" t="s">
        <v>560</v>
      </c>
      <c r="B194" s="85"/>
    </row>
    <row r="195" spans="1:2" ht="14.25">
      <c r="A195" s="87" t="s">
        <v>561</v>
      </c>
      <c r="B195" s="85"/>
    </row>
    <row r="196" spans="1:2" ht="14.25">
      <c r="A196" s="87" t="s">
        <v>562</v>
      </c>
      <c r="B196" s="85"/>
    </row>
    <row r="197" spans="1:2" ht="14.25">
      <c r="A197" s="86" t="s">
        <v>563</v>
      </c>
      <c r="B197" s="85">
        <f>SUM(B198:B205)</f>
        <v>0</v>
      </c>
    </row>
    <row r="198" spans="1:2" ht="14.25">
      <c r="A198" s="87" t="s">
        <v>564</v>
      </c>
      <c r="B198" s="85"/>
    </row>
    <row r="199" spans="1:2" ht="14.25">
      <c r="A199" s="87" t="s">
        <v>565</v>
      </c>
      <c r="B199" s="85"/>
    </row>
    <row r="200" spans="1:2" ht="14.25">
      <c r="A200" s="87" t="s">
        <v>566</v>
      </c>
      <c r="B200" s="85"/>
    </row>
    <row r="201" spans="1:2" ht="14.25">
      <c r="A201" s="87" t="s">
        <v>567</v>
      </c>
      <c r="B201" s="85"/>
    </row>
    <row r="202" spans="1:2" ht="14.25">
      <c r="A202" s="87" t="s">
        <v>568</v>
      </c>
      <c r="B202" s="85"/>
    </row>
    <row r="203" spans="1:2" ht="14.25">
      <c r="A203" s="87" t="s">
        <v>569</v>
      </c>
      <c r="B203" s="85"/>
    </row>
    <row r="204" spans="1:2" ht="14.25">
      <c r="A204" s="87" t="s">
        <v>570</v>
      </c>
      <c r="B204" s="85"/>
    </row>
    <row r="205" spans="1:2" ht="14.25">
      <c r="A205" s="87" t="s">
        <v>571</v>
      </c>
      <c r="B205" s="85"/>
    </row>
    <row r="206" spans="1:2" ht="14.25">
      <c r="A206" s="86" t="s">
        <v>572</v>
      </c>
      <c r="B206" s="85"/>
    </row>
    <row r="207" spans="1:2" ht="14.25">
      <c r="A207" s="86" t="s">
        <v>573</v>
      </c>
      <c r="B207" s="85">
        <f>SUM(B208:B218)</f>
        <v>0</v>
      </c>
    </row>
    <row r="208" spans="1:2" ht="14.25">
      <c r="A208" s="87" t="s">
        <v>574</v>
      </c>
      <c r="B208" s="85"/>
    </row>
    <row r="209" spans="1:2" ht="14.25">
      <c r="A209" s="87" t="s">
        <v>575</v>
      </c>
      <c r="B209" s="85"/>
    </row>
    <row r="210" spans="1:2" ht="14.25">
      <c r="A210" s="87" t="s">
        <v>576</v>
      </c>
      <c r="B210" s="85"/>
    </row>
    <row r="211" spans="1:2" ht="14.25">
      <c r="A211" s="87" t="s">
        <v>577</v>
      </c>
      <c r="B211" s="85"/>
    </row>
    <row r="212" spans="1:2" ht="14.25">
      <c r="A212" s="87" t="s">
        <v>578</v>
      </c>
      <c r="B212" s="85"/>
    </row>
    <row r="213" spans="1:2" ht="14.25">
      <c r="A213" s="87" t="s">
        <v>579</v>
      </c>
      <c r="B213" s="85"/>
    </row>
    <row r="214" spans="1:2" ht="14.25">
      <c r="A214" s="87" t="s">
        <v>580</v>
      </c>
      <c r="B214" s="85"/>
    </row>
    <row r="215" spans="1:2" ht="14.25">
      <c r="A215" s="87" t="s">
        <v>581</v>
      </c>
      <c r="B215" s="85"/>
    </row>
    <row r="216" spans="1:2" ht="14.25">
      <c r="A216" s="87" t="s">
        <v>582</v>
      </c>
      <c r="B216" s="85"/>
    </row>
    <row r="217" spans="1:2" ht="14.25">
      <c r="A217" s="87" t="s">
        <v>583</v>
      </c>
      <c r="B217" s="85"/>
    </row>
    <row r="218" spans="1:2" ht="14.25">
      <c r="A218" s="87" t="s">
        <v>584</v>
      </c>
      <c r="B218" s="85"/>
    </row>
    <row r="219" spans="1:2" ht="14.25">
      <c r="A219" s="86" t="s">
        <v>585</v>
      </c>
      <c r="B219" s="85">
        <f>B220</f>
        <v>0</v>
      </c>
    </row>
    <row r="220" spans="1:2" ht="14.25">
      <c r="A220" s="86" t="s">
        <v>586</v>
      </c>
      <c r="B220" s="85">
        <f>SUM(B221:B236)</f>
        <v>0</v>
      </c>
    </row>
    <row r="221" spans="1:2" ht="14.25">
      <c r="A221" s="87" t="s">
        <v>587</v>
      </c>
      <c r="B221" s="85"/>
    </row>
    <row r="222" spans="1:2" ht="14.25">
      <c r="A222" s="87" t="s">
        <v>588</v>
      </c>
      <c r="B222" s="85"/>
    </row>
    <row r="223" spans="1:2" ht="14.25">
      <c r="A223" s="87" t="s">
        <v>589</v>
      </c>
      <c r="B223" s="85"/>
    </row>
    <row r="224" spans="1:2" ht="14.25">
      <c r="A224" s="87" t="s">
        <v>590</v>
      </c>
      <c r="B224" s="85"/>
    </row>
    <row r="225" spans="1:2" ht="14.25">
      <c r="A225" s="87" t="s">
        <v>591</v>
      </c>
      <c r="B225" s="85"/>
    </row>
    <row r="226" spans="1:2" ht="14.25">
      <c r="A226" s="87" t="s">
        <v>592</v>
      </c>
      <c r="B226" s="85"/>
    </row>
    <row r="227" spans="1:2" ht="14.25">
      <c r="A227" s="87" t="s">
        <v>593</v>
      </c>
      <c r="B227" s="85"/>
    </row>
    <row r="228" spans="1:2" ht="14.25">
      <c r="A228" s="87" t="s">
        <v>594</v>
      </c>
      <c r="B228" s="85"/>
    </row>
    <row r="229" spans="1:2" ht="14.25">
      <c r="A229" s="87" t="s">
        <v>595</v>
      </c>
      <c r="B229" s="85"/>
    </row>
    <row r="230" spans="1:2" ht="14.25">
      <c r="A230" s="87" t="s">
        <v>596</v>
      </c>
      <c r="B230" s="85"/>
    </row>
    <row r="231" spans="1:2" ht="14.25">
      <c r="A231" s="87" t="s">
        <v>597</v>
      </c>
      <c r="B231" s="85"/>
    </row>
    <row r="232" spans="1:2" ht="14.25">
      <c r="A232" s="87" t="s">
        <v>598</v>
      </c>
      <c r="B232" s="85"/>
    </row>
    <row r="233" spans="1:2" ht="14.25">
      <c r="A233" s="87" t="s">
        <v>599</v>
      </c>
      <c r="B233" s="85"/>
    </row>
    <row r="234" spans="1:2" ht="14.25">
      <c r="A234" s="87" t="s">
        <v>600</v>
      </c>
      <c r="B234" s="85"/>
    </row>
    <row r="235" spans="1:2" ht="14.25">
      <c r="A235" s="87" t="s">
        <v>601</v>
      </c>
      <c r="B235" s="85"/>
    </row>
    <row r="236" spans="1:2" ht="14.25">
      <c r="A236" s="87" t="s">
        <v>602</v>
      </c>
      <c r="B236" s="85"/>
    </row>
    <row r="237" spans="1:2" ht="14.25">
      <c r="A237" s="86" t="s">
        <v>603</v>
      </c>
      <c r="B237" s="85">
        <f>B238</f>
        <v>0</v>
      </c>
    </row>
    <row r="238" spans="1:2" ht="14.25">
      <c r="A238" s="86" t="s">
        <v>604</v>
      </c>
      <c r="B238" s="85">
        <f>SUM(B239:B254)</f>
        <v>0</v>
      </c>
    </row>
    <row r="239" spans="1:2" ht="14.25">
      <c r="A239" s="87" t="s">
        <v>605</v>
      </c>
      <c r="B239" s="85"/>
    </row>
    <row r="240" spans="1:2" ht="14.25">
      <c r="A240" s="87" t="s">
        <v>606</v>
      </c>
      <c r="B240" s="85"/>
    </row>
    <row r="241" spans="1:2" ht="14.25">
      <c r="A241" s="87" t="s">
        <v>607</v>
      </c>
      <c r="B241" s="85"/>
    </row>
    <row r="242" spans="1:2" ht="14.25">
      <c r="A242" s="87" t="s">
        <v>608</v>
      </c>
      <c r="B242" s="85"/>
    </row>
    <row r="243" spans="1:2" ht="14.25">
      <c r="A243" s="87" t="s">
        <v>609</v>
      </c>
      <c r="B243" s="85"/>
    </row>
    <row r="244" spans="1:2" ht="14.25">
      <c r="A244" s="87" t="s">
        <v>610</v>
      </c>
      <c r="B244" s="85"/>
    </row>
    <row r="245" spans="1:2" ht="14.25">
      <c r="A245" s="87" t="s">
        <v>611</v>
      </c>
      <c r="B245" s="85"/>
    </row>
    <row r="246" spans="1:2" ht="14.25">
      <c r="A246" s="87" t="s">
        <v>612</v>
      </c>
      <c r="B246" s="85"/>
    </row>
    <row r="247" spans="1:2" ht="14.25">
      <c r="A247" s="87" t="s">
        <v>613</v>
      </c>
      <c r="B247" s="85"/>
    </row>
    <row r="248" spans="1:2" ht="14.25">
      <c r="A248" s="87" t="s">
        <v>614</v>
      </c>
      <c r="B248" s="85"/>
    </row>
    <row r="249" spans="1:2" ht="14.25">
      <c r="A249" s="87" t="s">
        <v>615</v>
      </c>
      <c r="B249" s="85"/>
    </row>
    <row r="250" spans="1:2" ht="14.25">
      <c r="A250" s="87" t="s">
        <v>616</v>
      </c>
      <c r="B250" s="85"/>
    </row>
    <row r="251" spans="1:2" ht="14.25">
      <c r="A251" s="87" t="s">
        <v>617</v>
      </c>
      <c r="B251" s="85"/>
    </row>
    <row r="252" spans="1:2" ht="14.25">
      <c r="A252" s="87" t="s">
        <v>618</v>
      </c>
      <c r="B252" s="85"/>
    </row>
    <row r="253" spans="1:2" ht="14.25">
      <c r="A253" s="87" t="s">
        <v>619</v>
      </c>
      <c r="B253" s="85"/>
    </row>
    <row r="254" spans="1:2" ht="14.25">
      <c r="A254" s="87" t="s">
        <v>620</v>
      </c>
      <c r="B254" s="85"/>
    </row>
    <row r="255" spans="1:2" ht="14.25">
      <c r="A255" s="88" t="s">
        <v>621</v>
      </c>
      <c r="B255" s="85">
        <f>SUM(B256,B269)</f>
        <v>0</v>
      </c>
    </row>
    <row r="256" spans="1:2" ht="14.25">
      <c r="A256" s="88" t="s">
        <v>208</v>
      </c>
      <c r="B256" s="85">
        <f>SUM(B257:B268)</f>
        <v>0</v>
      </c>
    </row>
    <row r="257" spans="1:2" ht="14.25">
      <c r="A257" s="89" t="s">
        <v>622</v>
      </c>
      <c r="B257" s="85"/>
    </row>
    <row r="258" spans="1:2" ht="14.25">
      <c r="A258" s="89" t="s">
        <v>623</v>
      </c>
      <c r="B258" s="85"/>
    </row>
    <row r="259" spans="1:2" ht="14.25">
      <c r="A259" s="89" t="s">
        <v>624</v>
      </c>
      <c r="B259" s="85"/>
    </row>
    <row r="260" spans="1:2" ht="14.25">
      <c r="A260" s="89" t="s">
        <v>625</v>
      </c>
      <c r="B260" s="85"/>
    </row>
    <row r="261" spans="1:2" ht="14.25">
      <c r="A261" s="89" t="s">
        <v>626</v>
      </c>
      <c r="B261" s="85"/>
    </row>
    <row r="262" spans="1:2" ht="14.25">
      <c r="A262" s="89" t="s">
        <v>627</v>
      </c>
      <c r="B262" s="85"/>
    </row>
    <row r="263" spans="1:2" ht="14.25">
      <c r="A263" s="89" t="s">
        <v>628</v>
      </c>
      <c r="B263" s="85"/>
    </row>
    <row r="264" spans="1:2" ht="14.25">
      <c r="A264" s="89" t="s">
        <v>629</v>
      </c>
      <c r="B264" s="85"/>
    </row>
    <row r="265" spans="1:2" ht="14.25">
      <c r="A265" s="89" t="s">
        <v>630</v>
      </c>
      <c r="B265" s="85"/>
    </row>
    <row r="266" spans="1:2" ht="14.25">
      <c r="A266" s="89" t="s">
        <v>631</v>
      </c>
      <c r="B266" s="85"/>
    </row>
    <row r="267" spans="1:2" ht="14.25">
      <c r="A267" s="89" t="s">
        <v>632</v>
      </c>
      <c r="B267" s="85"/>
    </row>
    <row r="268" spans="1:2" ht="14.25">
      <c r="A268" s="89" t="s">
        <v>633</v>
      </c>
      <c r="B268" s="85"/>
    </row>
    <row r="269" spans="1:2" ht="14.25">
      <c r="A269" s="88" t="s">
        <v>634</v>
      </c>
      <c r="B269" s="85">
        <f>SUM(B270:B275)</f>
        <v>0</v>
      </c>
    </row>
    <row r="270" spans="1:2" ht="14.25">
      <c r="A270" s="89" t="s">
        <v>635</v>
      </c>
      <c r="B270" s="85"/>
    </row>
    <row r="271" spans="1:2" ht="14.25">
      <c r="A271" s="89" t="s">
        <v>636</v>
      </c>
      <c r="B271" s="85"/>
    </row>
    <row r="272" spans="1:2" ht="14.25">
      <c r="A272" s="89" t="s">
        <v>637</v>
      </c>
      <c r="B272" s="85"/>
    </row>
    <row r="273" spans="1:2" ht="14.25">
      <c r="A273" s="89" t="s">
        <v>638</v>
      </c>
      <c r="B273" s="85"/>
    </row>
    <row r="274" spans="1:2" ht="14.25">
      <c r="A274" s="89" t="s">
        <v>639</v>
      </c>
      <c r="B274" s="85"/>
    </row>
    <row r="275" spans="1:2" ht="14.25">
      <c r="A275" s="89" t="s">
        <v>640</v>
      </c>
      <c r="B275" s="85"/>
    </row>
  </sheetData>
  <sheetProtection/>
  <mergeCells count="1">
    <mergeCell ref="A1:B1"/>
  </mergeCells>
  <printOptions/>
  <pageMargins left="0.7" right="0.7" top="0.75" bottom="0.75" header="0.3" footer="0.3"/>
  <pageSetup orientation="portrait" paperSize="9" scale="90"/>
</worksheet>
</file>

<file path=xl/worksheets/sheet9.xml><?xml version="1.0" encoding="utf-8"?>
<worksheet xmlns="http://schemas.openxmlformats.org/spreadsheetml/2006/main" xmlns:r="http://schemas.openxmlformats.org/officeDocument/2006/relationships">
  <dimension ref="A1:D12"/>
  <sheetViews>
    <sheetView workbookViewId="0" topLeftCell="A1">
      <selection activeCell="B4" sqref="B4"/>
    </sheetView>
  </sheetViews>
  <sheetFormatPr defaultColWidth="8.75390625" defaultRowHeight="14.25"/>
  <cols>
    <col min="1" max="1" width="22.25390625" style="44" bestFit="1" customWidth="1"/>
    <col min="2" max="2" width="13.50390625" style="44" customWidth="1"/>
    <col min="3" max="3" width="35.00390625" style="45" bestFit="1" customWidth="1"/>
    <col min="4" max="4" width="13.50390625" style="45" customWidth="1"/>
    <col min="5" max="16384" width="8.75390625" style="45" customWidth="1"/>
  </cols>
  <sheetData>
    <row r="1" spans="1:4" ht="22.5">
      <c r="A1" s="46" t="s">
        <v>641</v>
      </c>
      <c r="B1" s="46"/>
      <c r="C1" s="46"/>
      <c r="D1" s="46"/>
    </row>
    <row r="2" spans="1:4" ht="14.25">
      <c r="A2" s="64" t="s">
        <v>1</v>
      </c>
      <c r="B2" s="64"/>
      <c r="C2" s="64"/>
      <c r="D2" s="64"/>
    </row>
    <row r="3" spans="1:4" ht="14.25">
      <c r="A3" s="49" t="s">
        <v>253</v>
      </c>
      <c r="B3" s="49" t="s">
        <v>3</v>
      </c>
      <c r="C3" s="49" t="s">
        <v>253</v>
      </c>
      <c r="D3" s="49" t="s">
        <v>3</v>
      </c>
    </row>
    <row r="4" spans="1:4" ht="14.25">
      <c r="A4" s="65" t="s">
        <v>58</v>
      </c>
      <c r="B4" s="66">
        <f>B5+B11+B12</f>
        <v>211</v>
      </c>
      <c r="C4" s="65" t="s">
        <v>60</v>
      </c>
      <c r="D4" s="67">
        <f>D8+D12+D10</f>
        <v>211</v>
      </c>
    </row>
    <row r="5" spans="1:4" ht="14.25">
      <c r="A5" s="68" t="s">
        <v>59</v>
      </c>
      <c r="B5" s="66">
        <f>SUM(B6:B10)</f>
        <v>202</v>
      </c>
      <c r="C5" s="68" t="s">
        <v>62</v>
      </c>
      <c r="D5" s="67"/>
    </row>
    <row r="6" spans="1:4" ht="14.25">
      <c r="A6" s="69" t="s">
        <v>642</v>
      </c>
      <c r="B6" s="70"/>
      <c r="C6" s="69" t="s">
        <v>643</v>
      </c>
      <c r="D6" s="71"/>
    </row>
    <row r="7" spans="1:4" ht="14.25">
      <c r="A7" s="69" t="s">
        <v>644</v>
      </c>
      <c r="B7" s="70">
        <v>131</v>
      </c>
      <c r="C7" s="69" t="s">
        <v>645</v>
      </c>
      <c r="D7" s="71"/>
    </row>
    <row r="8" spans="1:4" ht="14.25">
      <c r="A8" s="69" t="s">
        <v>646</v>
      </c>
      <c r="B8" s="70">
        <v>71</v>
      </c>
      <c r="C8" s="72" t="s">
        <v>647</v>
      </c>
      <c r="D8" s="73">
        <v>175</v>
      </c>
    </row>
    <row r="9" spans="1:4" ht="14.25">
      <c r="A9" s="69" t="s">
        <v>648</v>
      </c>
      <c r="B9" s="70"/>
      <c r="C9" s="72" t="s">
        <v>649</v>
      </c>
      <c r="D9" s="67"/>
    </row>
    <row r="10" spans="1:4" ht="14.25">
      <c r="A10" s="69" t="s">
        <v>650</v>
      </c>
      <c r="B10" s="70"/>
      <c r="C10" s="72" t="s">
        <v>651</v>
      </c>
      <c r="D10" s="74">
        <v>5</v>
      </c>
    </row>
    <row r="11" spans="1:4" ht="14.25">
      <c r="A11" s="75" t="s">
        <v>388</v>
      </c>
      <c r="B11" s="76"/>
      <c r="C11" s="72" t="s">
        <v>652</v>
      </c>
      <c r="D11" s="74"/>
    </row>
    <row r="12" spans="1:4" ht="14.25">
      <c r="A12" s="75" t="s">
        <v>653</v>
      </c>
      <c r="B12" s="76">
        <v>9</v>
      </c>
      <c r="C12" s="72" t="s">
        <v>654</v>
      </c>
      <c r="D12" s="73">
        <v>31</v>
      </c>
    </row>
  </sheetData>
  <sheetProtection/>
  <mergeCells count="2">
    <mergeCell ref="A1:D1"/>
    <mergeCell ref="A2:D2"/>
  </mergeCells>
  <printOptions/>
  <pageMargins left="0.7" right="0.7" top="0.75" bottom="0.75" header="0.3" footer="0.3"/>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2022-08-30T02:28:53Z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728D15C775C74B6FB7ADA99C1EE68CCB</vt:lpwstr>
  </property>
</Properties>
</file>