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3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一般公共预算支出-上年数'!$A$1:$F$47</definedName>
    <definedName name="_xlnm.Print_Area" localSheetId="4">'4 一般公用预算“三公”经费支出表-上年数'!$A$1:$L$8</definedName>
    <definedName name="_xlnm.Print_Area" localSheetId="6">'6 部门收支总表'!$A$1:$D$17</definedName>
    <definedName name="_xlnm.Print_Area" localSheetId="7">'7 部门收入总表'!$A$1:$L$44</definedName>
    <definedName name="_xlnm.Print_Area" localSheetId="8">'8 部门支出总表'!$A$1:$H$41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7" authorId="0">
      <text>
        <r>
          <rPr>
            <b/>
            <sz val="9"/>
            <rFont val="宋体"/>
            <charset val="134"/>
          </rPr>
          <t>本年支出下只保留有数据的功能科目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6" authorId="0">
      <text>
        <r>
          <rPr>
            <b/>
            <sz val="9"/>
            <rFont val="宋体"/>
            <charset val="134"/>
          </rPr>
          <t xml:space="preserve">只保留有数据的功能科目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<sst xmlns="http://schemas.openxmlformats.org/spreadsheetml/2006/main" count="1552" uniqueCount="583">
  <si>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</si>
  <si>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</si>
  <si>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</si>
  <si>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</si>
  <si>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</si>
  <si>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</si>
  <si>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</si>
  <si>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</si>
  <si>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</si>
  <si>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</si>
  <si>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</si>
  <si>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</si>
  <si>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</si>
  <si>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</si>
  <si>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</si>
  <si>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</si>
  <si>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</si>
  <si>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</si>
  <si>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</si>
  <si>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</si>
  <si>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</si>
  <si>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</si>
  <si>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</si>
  <si>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</si>
  <si>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</si>
  <si>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</si>
  <si>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</si>
  <si>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</si>
  <si>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</si>
  <si>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</si>
  <si>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</si>
  <si>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</si>
  <si>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</si>
  <si>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</si>
  <si>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</si>
  <si>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</si>
  <si>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</si>
  <si>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</si>
  <si>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</si>
  <si>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</si>
  <si>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</si>
  <si>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</si>
  <si>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</si>
  <si>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</si>
  <si>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</si>
  <si>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</si>
  <si>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</si>
  <si>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</si>
  <si>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</si>
  <si>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</si>
  <si>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</si>
  <si>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</si>
  <si>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</si>
  <si>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</si>
  <si>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</si>
  <si>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</si>
  <si>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</si>
  <si>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</si>
  <si>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</si>
  <si>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</si>
  <si>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</si>
  <si>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</si>
  <si>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</si>
  <si>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</si>
  <si>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</si>
  <si>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</si>
  <si>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</si>
  <si>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</si>
  <si>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</si>
  <si>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</si>
  <si>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</si>
  <si>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</si>
  <si>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</si>
  <si>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</si>
  <si>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</si>
  <si>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</si>
  <si>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</si>
  <si>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</si>
  <si>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</si>
  <si>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</si>
  <si>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</si>
  <si>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</si>
  <si>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</si>
  <si>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</si>
  <si>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</si>
  <si>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</si>
  <si>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</si>
  <si>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</si>
  <si>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</si>
  <si>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</si>
  <si>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</si>
  <si>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</si>
  <si>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</si>
  <si>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</si>
  <si>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</si>
  <si>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</si>
  <si>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</si>
  <si>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</si>
  <si>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</si>
  <si>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</si>
  <si>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</si>
  <si>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</si>
  <si>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</si>
  <si>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</si>
  <si>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</si>
  <si>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</si>
  <si>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</si>
  <si>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</si>
  <si>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</si>
  <si>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</si>
  <si>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</si>
  <si>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</si>
  <si>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</si>
  <si>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</si>
  <si>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</si>
  <si>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</si>
  <si>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</si>
  <si>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</si>
  <si>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</si>
  <si>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</si>
  <si>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</si>
  <si>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</si>
  <si>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</si>
  <si>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</si>
  <si>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</si>
  <si>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</si>
  <si>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</si>
  <si>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</si>
  <si>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</si>
  <si>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</si>
  <si>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</si>
  <si>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</si>
  <si>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</si>
  <si>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</si>
  <si>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</si>
  <si>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</si>
  <si>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</si>
  <si>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</si>
  <si>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</si>
  <si>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</si>
  <si>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</si>
  <si>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</si>
  <si>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</si>
  <si>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</si>
  <si>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</si>
  <si>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</si>
  <si>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</si>
  <si>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</si>
  <si>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</si>
  <si>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</si>
  <si>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</si>
  <si>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</si>
  <si>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</si>
  <si>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</si>
  <si>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</si>
  <si>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</si>
  <si>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</si>
  <si>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</si>
  <si>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</si>
  <si>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</si>
  <si>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</si>
  <si>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</si>
  <si>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</si>
  <si>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</si>
  <si>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</si>
  <si>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</si>
  <si>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</si>
  <si>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</si>
  <si>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</si>
  <si>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</si>
  <si>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</si>
  <si>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</si>
  <si>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</si>
  <si>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</si>
  <si>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</si>
  <si>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</si>
  <si>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</si>
  <si>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</si>
  <si>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</si>
  <si>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</si>
  <si>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</si>
  <si>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</si>
  <si>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</si>
  <si>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</si>
  <si>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</si>
  <si>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</si>
  <si>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</si>
  <si>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</si>
  <si>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</si>
  <si>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</si>
  <si>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</si>
  <si>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</si>
  <si>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</si>
  <si>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</si>
  <si>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</si>
  <si>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</si>
  <si>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</si>
  <si>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</si>
  <si>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</si>
  <si>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</si>
  <si>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</si>
  <si>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</si>
  <si>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</si>
  <si>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</si>
  <si>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</si>
  <si>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</si>
  <si>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</si>
  <si>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</si>
  <si>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</si>
  <si>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</si>
  <si>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</si>
  <si>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</si>
  <si>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</si>
  <si>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</si>
  <si>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</si>
  <si>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</si>
  <si>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</si>
  <si>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</si>
  <si>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</si>
  <si>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</si>
  <si>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</si>
  <si>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</si>
  <si>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</si>
  <si>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</si>
  <si>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</si>
  <si>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</si>
  <si>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</si>
  <si>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</si>
  <si>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</si>
  <si>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</si>
  <si>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</si>
  <si>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</si>
  <si>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</si>
  <si>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</si>
  <si>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</si>
  <si>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</si>
  <si>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</si>
  <si>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</si>
  <si>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</si>
  <si>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</si>
  <si>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</si>
  <si>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</si>
  <si>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</si>
  <si>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</si>
  <si>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</si>
  <si>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</si>
  <si>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</si>
  <si>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</si>
  <si>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</si>
  <si>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</si>
  <si>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</si>
  <si>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</si>
  <si>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</si>
  <si>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</si>
  <si>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</si>
  <si>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</si>
  <si>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</si>
  <si>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</si>
  <si>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</si>
  <si>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</si>
  <si>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</si>
  <si>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</si>
  <si>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</si>
  <si>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</si>
  <si>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</si>
  <si>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</si>
  <si>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</si>
  <si>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</si>
  <si>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</si>
  <si>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</si>
  <si>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</si>
  <si>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</si>
  <si>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</si>
  <si>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</si>
  <si>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</si>
  <si>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</si>
  <si>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</si>
  <si>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</si>
  <si>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</si>
  <si>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</si>
  <si>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</si>
  <si>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</si>
  <si>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</si>
  <si>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</si>
  <si>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</si>
  <si>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</si>
  <si>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</si>
  <si>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</si>
  <si>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</si>
  <si>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</si>
  <si>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</si>
  <si>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</si>
  <si>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</si>
  <si>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</si>
  <si>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</si>
  <si>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</si>
  <si>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</si>
  <si>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</si>
  <si>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</si>
  <si>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</si>
  <si>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</si>
  <si>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</si>
  <si>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</si>
  <si>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</si>
  <si>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</si>
  <si>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</si>
  <si>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</si>
  <si>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</si>
  <si>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</si>
  <si>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</si>
  <si>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</si>
  <si>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</si>
  <si>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重庆市永川区教育委员会财政拨款收支总表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</si>
  <si>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</si>
  <si>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</si>
  <si>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</si>
  <si>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</si>
  <si>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</si>
  <si>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</si>
  <si>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</si>
  <si>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</si>
  <si>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</si>
  <si>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</si>
  <si>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</si>
  <si>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</si>
  <si>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</si>
  <si>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</si>
  <si>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</si>
  <si>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</si>
  <si>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</si>
  <si>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</si>
  <si>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</si>
  <si>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</si>
  <si>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</si>
  <si>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</si>
  <si>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</si>
  <si>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重庆市永川区教育委员会一般公共预算财政拨款支出预算表</t>
  </si>
  <si>
    <t>功能分类科目</t>
  </si>
  <si>
    <t>2019年预算数</t>
  </si>
  <si>
    <t>2020年预算数</t>
  </si>
  <si>
    <t>科目编码</t>
  </si>
  <si>
    <t>科目名称</t>
  </si>
  <si>
    <t>小计</t>
  </si>
  <si>
    <t>基本支出</t>
  </si>
  <si>
    <t>项目支出</t>
  </si>
  <si>
    <t>合       计</t>
  </si>
  <si>
    <t>205</t>
  </si>
  <si>
    <t xml:space="preserve">  20501</t>
  </si>
  <si>
    <t xml:space="preserve">  教育管理事务</t>
  </si>
  <si>
    <t xml:space="preserve">    2050101</t>
  </si>
  <si>
    <t xml:space="preserve">    行政运行</t>
  </si>
  <si>
    <t xml:space="preserve">    2050102</t>
  </si>
  <si>
    <t xml:space="preserve">    一般行政管理事务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</si>
  <si>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</si>
  <si>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</si>
  <si>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</si>
  <si>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</si>
  <si>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</si>
  <si>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</si>
  <si>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</si>
  <si>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</si>
  <si>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</si>
  <si>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</si>
  <si>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</si>
  <si>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</si>
  <si>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  2050299</t>
  </si>
  <si>
    <t xml:space="preserve">    其他普通教育支出</t>
  </si>
  <si>
    <t xml:space="preserve">  20503</t>
  </si>
  <si>
    <t xml:space="preserve">  职业教育</t>
  </si>
  <si>
    <t xml:space="preserve">    2050302</t>
  </si>
  <si>
    <t xml:space="preserve">    中等职业教育</t>
  </si>
  <si>
    <t xml:space="preserve">    2050304</t>
  </si>
  <si>
    <t xml:space="preserve">    职业高中教育</t>
  </si>
  <si>
    <t xml:space="preserve">    2050399</t>
  </si>
  <si>
    <t xml:space="preserve">    其他职业教育支出</t>
  </si>
  <si>
    <t xml:space="preserve">  20505</t>
  </si>
  <si>
    <t xml:space="preserve">  广播电视教育</t>
  </si>
  <si>
    <t xml:space="preserve">    2050501</t>
  </si>
  <si>
    <t xml:space="preserve">    广播电视学校</t>
  </si>
  <si>
    <t xml:space="preserve">  20507</t>
  </si>
  <si>
    <t xml:space="preserve">  特殊教育</t>
  </si>
  <si>
    <t xml:space="preserve">    2050701</t>
  </si>
  <si>
    <t xml:space="preserve">    特殊学校教育</t>
  </si>
  <si>
    <t xml:space="preserve">    2050799</t>
  </si>
  <si>
    <t xml:space="preserve">    其他特殊教育支出</t>
  </si>
  <si>
    <t xml:space="preserve">  20508</t>
  </si>
  <si>
    <t xml:space="preserve">  进修及培训</t>
  </si>
  <si>
    <t xml:space="preserve">    2050801</t>
  </si>
  <si>
    <t xml:space="preserve">    教师进修</t>
  </si>
  <si>
    <t xml:space="preserve">  20509</t>
  </si>
  <si>
    <t xml:space="preserve">  教育费附加安排的支出</t>
  </si>
  <si>
    <t xml:space="preserve">    2050999</t>
  </si>
  <si>
    <t xml:space="preserve">    其他教育费附加安排的支出</t>
  </si>
  <si>
    <t xml:space="preserve">  20599</t>
  </si>
  <si>
    <t xml:space="preserve">  其他教育支出</t>
  </si>
  <si>
    <t xml:space="preserve">    2059999</t>
  </si>
  <si>
    <t xml:space="preserve">    其他教育支出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</si>
  <si>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</si>
  <si>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</si>
  <si>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</si>
  <si>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</si>
  <si>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</si>
  <si>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</si>
  <si>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</si>
  <si>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</si>
  <si>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</si>
  <si>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</si>
  <si>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</si>
  <si>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</si>
  <si>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</si>
  <si>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</si>
  <si>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</si>
  <si>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</si>
  <si>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</si>
  <si>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</si>
  <si>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</si>
  <si>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</si>
  <si>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</si>
  <si>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</si>
  <si>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</si>
  <si>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</si>
  <si>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</si>
  <si>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</si>
  <si>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</si>
  <si>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重庆市永川区教育委员会一般公共预算财政拨款基本支出预算表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</si>
  <si>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</si>
  <si>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</si>
  <si>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</si>
  <si>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</si>
  <si>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</si>
  <si>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</si>
  <si>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</si>
  <si>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</si>
  <si>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</si>
  <si>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</si>
  <si>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</si>
  <si>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</si>
  <si>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</si>
  <si>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</si>
  <si>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</si>
  <si>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</si>
  <si>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</si>
  <si>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</si>
  <si>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</si>
  <si>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</si>
  <si>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</si>
  <si>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</si>
  <si>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</si>
  <si>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</si>
  <si>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</si>
  <si>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</si>
  <si>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</si>
  <si>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</si>
  <si>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</si>
  <si>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</si>
  <si>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</si>
  <si>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</si>
  <si>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</si>
  <si>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</si>
  <si>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</si>
  <si>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</si>
  <si>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</si>
  <si>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</si>
  <si>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</si>
  <si>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</si>
  <si>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</si>
  <si>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</si>
  <si>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</si>
  <si>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</si>
  <si>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</si>
  <si>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</si>
  <si>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</si>
  <si>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</si>
  <si>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</si>
  <si>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</si>
  <si>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</si>
  <si>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</si>
  <si>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</si>
  <si>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</si>
  <si>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</si>
  <si>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</si>
  <si>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</si>
  <si>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</si>
  <si>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</si>
  <si>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</si>
  <si>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</si>
  <si>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</si>
  <si>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</si>
  <si>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</si>
  <si>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</si>
  <si>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</si>
  <si>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</si>
  <si>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</si>
  <si>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</si>
  <si>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</si>
  <si>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</si>
  <si>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</si>
  <si>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</si>
  <si>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</si>
  <si>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</si>
  <si>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</si>
  <si>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</si>
  <si>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</si>
  <si>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</si>
  <si>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</si>
  <si>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</si>
  <si>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</si>
  <si>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</si>
  <si>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</si>
  <si>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</si>
  <si>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</si>
  <si>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</si>
  <si>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</si>
  <si>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</si>
  <si>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</si>
  <si>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</si>
  <si>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</si>
  <si>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</si>
  <si>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</si>
  <si>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</si>
  <si>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</si>
  <si>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</si>
  <si>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</si>
  <si>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</si>
  <si>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</si>
  <si>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</si>
  <si>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</si>
  <si>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</si>
  <si>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</si>
  <si>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</si>
  <si>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</si>
  <si>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</si>
  <si>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</si>
  <si>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</si>
  <si>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</si>
  <si>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</si>
  <si>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t xml:space="preserve">  31007</t>
  </si>
  <si>
    <t xml:space="preserve">  信息网络及软件购置更新</t>
  </si>
  <si>
    <t>表4</t>
  </si>
  <si>
    <t>重庆市永川区教育委员会一般公共预算“三公”经费支出表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</si>
  <si>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</si>
  <si>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</si>
  <si>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</si>
  <si>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</si>
  <si>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</si>
  <si>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</si>
  <si>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重庆市永川区教育委员会政府性基金预算支出表</t>
  </si>
  <si>
    <t>本年政府性基金预算财政拨款支出</t>
  </si>
  <si>
    <t>合         计</t>
  </si>
  <si>
    <t>（备注：本单位无政府性基金收支，故此表无数据。）</t>
  </si>
  <si>
    <t>表6</t>
  </si>
  <si>
    <t>重庆市永川区教育委员会部门收支总表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</si>
  <si>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</si>
  <si>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</si>
  <si>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</si>
  <si>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</si>
  <si>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</si>
  <si>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</si>
  <si>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</si>
  <si>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</si>
  <si>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</si>
  <si>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</si>
  <si>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</si>
  <si>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</si>
  <si>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</si>
  <si>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</si>
  <si>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重庆市永川区教育委员会部门收入总表</t>
  </si>
  <si>
    <t>科目</t>
  </si>
  <si>
    <t>事业单位经营收入预算</t>
  </si>
  <si>
    <t>其他收入预算</t>
  </si>
  <si>
    <t>非教育收费收入预算</t>
  </si>
  <si>
    <t>教育收费收入预算</t>
  </si>
  <si>
    <t>表8</t>
  </si>
  <si>
    <t>重庆市永川区教育委员会部门支出总表</t>
  </si>
  <si>
    <t>上缴上级支出</t>
  </si>
  <si>
    <t>事业单位经营支出</t>
  </si>
  <si>
    <t>对下级单位补助支出</t>
  </si>
  <si>
    <t>表9</t>
  </si>
  <si>
    <t>重庆市永川区教育委员会政府采购预算明细表</t>
  </si>
  <si>
    <t>事业收入预算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</si>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</sst>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;;"/>
    <numFmt numFmtId="43" formatCode="_ * #,##0.00_ ;_ * \-#,##0.00_ ;_ * &quot;-&quot;??_ ;_ @_ "/>
    <numFmt numFmtId="178" formatCode="#,###.00"/>
    <numFmt numFmtId="179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0"/>
      <name val="宋体"/>
      <charset val="134"/>
    </font>
    <font>
      <sz val="9"/>
      <name val="SimSun"/>
      <charset val="134"/>
    </font>
    <font>
      <b/>
      <sz val="20"/>
      <name val="SimSun"/>
      <charset val="134"/>
    </font>
    <font>
      <b/>
      <sz val="14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方正小标宋_GBK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8" fillId="0" borderId="0"/>
    <xf numFmtId="0" fontId="21" fillId="13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3" fillId="16" borderId="20" applyNumberFormat="false" applyAlignment="false" applyProtection="false">
      <alignment vertical="center"/>
    </xf>
    <xf numFmtId="0" fontId="34" fillId="18" borderId="21" applyNumberFormat="false" applyAlignment="false" applyProtection="false">
      <alignment vertical="center"/>
    </xf>
    <xf numFmtId="0" fontId="37" fillId="20" borderId="0" applyNumberFormat="false" applyBorder="false" applyAlignment="false" applyProtection="false">
      <alignment vertical="center"/>
    </xf>
    <xf numFmtId="0" fontId="35" fillId="0" borderId="1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2" fillId="0" borderId="19" applyNumberFormat="false" applyFill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6" fillId="0" borderId="17" applyNumberFormat="false" applyFill="false" applyAlignment="false" applyProtection="false">
      <alignment vertical="center"/>
    </xf>
    <xf numFmtId="0" fontId="30" fillId="0" borderId="18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43" fontId="28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8" fillId="0" borderId="0"/>
    <xf numFmtId="0" fontId="24" fillId="0" borderId="1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42" fontId="28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8" fillId="19" borderId="22" applyNumberFormat="false" applyFont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>
      <alignment vertical="center"/>
    </xf>
    <xf numFmtId="0" fontId="40" fillId="16" borderId="16" applyNumberFormat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9" fontId="28" fillId="0" borderId="0" applyFont="false" applyFill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44" fontId="28" fillId="0" borderId="0" applyFon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5" fillId="7" borderId="16" applyNumberFormat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</cellStyleXfs>
  <cellXfs count="137">
    <xf numFmtId="0" fontId="0" fillId="0" borderId="0" xfId="0"/>
    <xf numFmtId="0" fontId="1" fillId="0" borderId="0" xfId="0" applyFont="true" applyFill="true"/>
    <xf numFmtId="0" fontId="2" fillId="0" borderId="0" xfId="24" applyNumberFormat="true" applyFont="true" applyFill="true" applyAlignment="true" applyProtection="true">
      <alignment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1" applyNumberFormat="true" applyFont="true" applyFill="true" applyBorder="true" applyAlignment="true" applyProtection="true">
      <alignment horizontal="center" vertical="center" wrapText="true"/>
    </xf>
    <xf numFmtId="0" fontId="7" fillId="0" borderId="1" xfId="24" applyFont="true" applyFill="true" applyBorder="true" applyAlignment="true">
      <alignment horizontal="center" vertical="center"/>
    </xf>
    <xf numFmtId="0" fontId="7" fillId="0" borderId="1" xfId="24" applyFont="true" applyFill="true" applyBorder="true" applyAlignment="true">
      <alignment horizontal="left" vertical="center" indent="2"/>
    </xf>
    <xf numFmtId="0" fontId="1" fillId="0" borderId="0" xfId="0" applyNumberFormat="true" applyFont="true" applyFill="true" applyBorder="true" applyAlignment="true"/>
    <xf numFmtId="0" fontId="8" fillId="0" borderId="0" xfId="1" applyFont="true" applyFill="true"/>
    <xf numFmtId="0" fontId="2" fillId="0" borderId="0" xfId="1" applyNumberFormat="true" applyFont="true" applyFill="true" applyAlignment="true" applyProtection="true">
      <alignment horizontal="left" vertical="center"/>
    </xf>
    <xf numFmtId="0" fontId="9" fillId="0" borderId="0" xfId="1" applyNumberFormat="true" applyFont="true" applyFill="true" applyAlignment="true" applyProtection="true">
      <alignment horizontal="centerContinuous"/>
    </xf>
    <xf numFmtId="0" fontId="8" fillId="0" borderId="0" xfId="1" applyFont="true" applyFill="true" applyAlignment="true">
      <alignment horizontal="centerContinuous"/>
    </xf>
    <xf numFmtId="0" fontId="10" fillId="0" borderId="0" xfId="1" applyFont="true" applyFill="true" applyAlignment="true">
      <alignment horizontal="centerContinuous"/>
    </xf>
    <xf numFmtId="0" fontId="11" fillId="0" borderId="0" xfId="1" applyFont="true" applyFill="true"/>
    <xf numFmtId="0" fontId="6" fillId="0" borderId="2" xfId="1" applyNumberFormat="true" applyFont="true" applyFill="true" applyBorder="true" applyAlignment="true" applyProtection="true">
      <alignment horizontal="center" vertical="center" wrapText="true"/>
    </xf>
    <xf numFmtId="0" fontId="11" fillId="0" borderId="1" xfId="0" applyNumberFormat="true" applyFont="true" applyFill="true" applyBorder="true" applyAlignment="true" applyProtection="true">
      <alignment horizontal="center" vertical="center"/>
    </xf>
    <xf numFmtId="178" fontId="8" fillId="0" borderId="3" xfId="0" applyNumberFormat="true" applyFont="true" applyFill="true" applyBorder="true" applyAlignment="true">
      <alignment horizontal="right" vertical="center"/>
    </xf>
    <xf numFmtId="0" fontId="8" fillId="0" borderId="3" xfId="0" applyFont="true" applyFill="true" applyBorder="true" applyAlignment="true">
      <alignment horizontal="left" vertical="center"/>
    </xf>
    <xf numFmtId="0" fontId="10" fillId="0" borderId="0" xfId="1" applyNumberFormat="true" applyFont="true" applyFill="true" applyAlignment="true" applyProtection="true">
      <alignment horizontal="centerContinuous"/>
    </xf>
    <xf numFmtId="0" fontId="11" fillId="0" borderId="0" xfId="1" applyFont="true" applyFill="true" applyAlignment="true">
      <alignment horizontal="right"/>
    </xf>
    <xf numFmtId="178" fontId="8" fillId="0" borderId="3" xfId="0" applyNumberFormat="true" applyFont="true" applyFill="true" applyBorder="true" applyAlignment="true">
      <alignment horizontal="right" vertical="center" wrapText="true"/>
    </xf>
    <xf numFmtId="0" fontId="8" fillId="0" borderId="0" xfId="1" applyFont="true" applyFill="true" applyAlignment="true">
      <alignment vertical="center"/>
    </xf>
    <xf numFmtId="0" fontId="9" fillId="0" borderId="0" xfId="1" applyNumberFormat="true" applyFont="true" applyFill="true" applyAlignment="true" applyProtection="true">
      <alignment horizontal="centerContinuous" vertical="center"/>
    </xf>
    <xf numFmtId="0" fontId="10" fillId="0" borderId="0" xfId="1" applyNumberFormat="true" applyFont="true" applyFill="true" applyAlignment="true" applyProtection="true">
      <alignment horizontal="centerContinuous" vertical="center"/>
    </xf>
    <xf numFmtId="0" fontId="2" fillId="0" borderId="0" xfId="1" applyNumberFormat="true" applyFont="true" applyFill="true" applyAlignment="true" applyProtection="true">
      <alignment horizontal="centerContinuous" vertical="center"/>
    </xf>
    <xf numFmtId="0" fontId="6" fillId="0" borderId="0" xfId="1" applyNumberFormat="true" applyFont="true" applyFill="true" applyAlignment="true" applyProtection="true">
      <alignment horizontal="centerContinuous" vertical="center"/>
    </xf>
    <xf numFmtId="0" fontId="6" fillId="0" borderId="1" xfId="1" applyNumberFormat="true" applyFont="true" applyFill="true" applyBorder="true" applyAlignment="true" applyProtection="true">
      <alignment horizontal="center" vertical="center"/>
    </xf>
    <xf numFmtId="0" fontId="6" fillId="0" borderId="4" xfId="1" applyNumberFormat="true" applyFont="true" applyFill="true" applyBorder="true" applyAlignment="true" applyProtection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 wrapText="true"/>
    </xf>
    <xf numFmtId="0" fontId="8" fillId="0" borderId="1" xfId="1" applyFont="true" applyFill="true" applyBorder="true" applyAlignment="true">
      <alignment vertical="center"/>
    </xf>
    <xf numFmtId="0" fontId="11" fillId="0" borderId="3" xfId="0" applyFont="true" applyFill="true" applyBorder="true" applyAlignment="true">
      <alignment horizontal="center" vertical="center" wrapText="true"/>
    </xf>
    <xf numFmtId="4" fontId="8" fillId="0" borderId="3" xfId="0" applyNumberFormat="true" applyFont="true" applyFill="true" applyBorder="true" applyAlignment="true">
      <alignment horizontal="right" vertical="center"/>
    </xf>
    <xf numFmtId="0" fontId="8" fillId="0" borderId="3" xfId="0" applyFont="true" applyFill="true" applyBorder="true" applyAlignment="true">
      <alignment horizontal="left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12" fillId="0" borderId="0" xfId="1" applyFont="true" applyFill="true" applyAlignment="true">
      <alignment horizontal="right" vertical="center"/>
    </xf>
    <xf numFmtId="0" fontId="11" fillId="0" borderId="6" xfId="1" applyNumberFormat="true" applyFont="true" applyFill="true" applyBorder="true" applyAlignment="true" applyProtection="true">
      <alignment horizontal="right" vertical="center"/>
    </xf>
    <xf numFmtId="0" fontId="6" fillId="0" borderId="7" xfId="1" applyNumberFormat="true" applyFont="true" applyFill="true" applyBorder="true" applyAlignment="true" applyProtection="true">
      <alignment horizontal="center" vertical="center" wrapText="true"/>
    </xf>
    <xf numFmtId="0" fontId="13" fillId="0" borderId="0" xfId="1" applyFont="true" applyFill="true" applyAlignment="true">
      <alignment horizontal="right" vertical="center"/>
    </xf>
    <xf numFmtId="0" fontId="13" fillId="0" borderId="0" xfId="1" applyFont="true" applyFill="true" applyAlignment="true">
      <alignment vertical="center"/>
    </xf>
    <xf numFmtId="0" fontId="12" fillId="0" borderId="0" xfId="1" applyFont="true" applyFill="true" applyAlignment="true">
      <alignment horizontal="right"/>
    </xf>
    <xf numFmtId="0" fontId="9" fillId="0" borderId="0" xfId="1" applyFont="true" applyFill="true" applyAlignment="true">
      <alignment horizontal="centerContinuous" vertical="center"/>
    </xf>
    <xf numFmtId="0" fontId="14" fillId="0" borderId="0" xfId="1" applyFont="true" applyFill="true" applyAlignment="true">
      <alignment horizontal="centerContinuous" vertical="center"/>
    </xf>
    <xf numFmtId="0" fontId="13" fillId="0" borderId="0" xfId="1" applyFont="true" applyFill="true" applyAlignment="true">
      <alignment horizontal="centerContinuous" vertical="center"/>
    </xf>
    <xf numFmtId="0" fontId="11" fillId="0" borderId="0" xfId="1" applyFont="true" applyFill="true" applyAlignment="true">
      <alignment horizontal="center" vertical="center"/>
    </xf>
    <xf numFmtId="0" fontId="11" fillId="0" borderId="0" xfId="1" applyFont="true" applyFill="true" applyAlignment="true">
      <alignment vertical="center"/>
    </xf>
    <xf numFmtId="0" fontId="6" fillId="0" borderId="7" xfId="1" applyNumberFormat="true" applyFont="true" applyFill="true" applyBorder="true" applyAlignment="true" applyProtection="true">
      <alignment horizontal="center" vertical="center"/>
    </xf>
    <xf numFmtId="0" fontId="6" fillId="0" borderId="7" xfId="1" applyNumberFormat="true" applyFont="true" applyFill="true" applyBorder="true" applyAlignment="true" applyProtection="true">
      <alignment horizontal="centerContinuous" vertical="center" wrapText="true"/>
    </xf>
    <xf numFmtId="179" fontId="8" fillId="0" borderId="2" xfId="1" applyNumberFormat="true" applyFont="true" applyFill="true" applyBorder="true" applyAlignment="true">
      <alignment horizontal="right" vertical="center" wrapText="true"/>
    </xf>
    <xf numFmtId="0" fontId="8" fillId="0" borderId="8" xfId="1" applyFont="true" applyFill="true" applyBorder="true" applyAlignment="true">
      <alignment vertical="center"/>
    </xf>
    <xf numFmtId="179" fontId="8" fillId="0" borderId="1" xfId="1" applyNumberFormat="true" applyFont="true" applyFill="true" applyBorder="true" applyAlignment="true" applyProtection="true">
      <alignment horizontal="right" vertical="center" wrapText="true"/>
    </xf>
    <xf numFmtId="0" fontId="8" fillId="0" borderId="4" xfId="1" applyFont="true" applyFill="true" applyBorder="true" applyAlignment="true">
      <alignment vertical="center" wrapText="true"/>
    </xf>
    <xf numFmtId="0" fontId="8" fillId="0" borderId="8" xfId="1" applyFont="true" applyFill="true" applyBorder="true" applyAlignment="true">
      <alignment horizontal="left" vertical="center"/>
    </xf>
    <xf numFmtId="179" fontId="8" fillId="0" borderId="5" xfId="1" applyNumberFormat="true" applyFont="true" applyFill="true" applyBorder="true" applyAlignment="true" applyProtection="true">
      <alignment horizontal="right" vertical="center" wrapText="true"/>
    </xf>
    <xf numFmtId="179" fontId="8" fillId="0" borderId="2" xfId="1" applyNumberFormat="true" applyFont="true" applyFill="true" applyBorder="true" applyAlignment="true" applyProtection="true">
      <alignment horizontal="right" vertical="center" wrapText="true"/>
    </xf>
    <xf numFmtId="179" fontId="8" fillId="0" borderId="4" xfId="1" applyNumberFormat="true" applyFont="true" applyFill="true" applyBorder="true" applyAlignment="true">
      <alignment horizontal="right" vertical="center" wrapText="true"/>
    </xf>
    <xf numFmtId="179" fontId="8" fillId="0" borderId="1" xfId="1" applyNumberFormat="true" applyFont="true" applyFill="true" applyBorder="true" applyAlignment="true">
      <alignment horizontal="right" vertical="center" wrapText="true"/>
    </xf>
    <xf numFmtId="0" fontId="8" fillId="0" borderId="1" xfId="1" applyFont="true" applyFill="true" applyBorder="true" applyAlignment="true">
      <alignment vertical="center" wrapText="true"/>
    </xf>
    <xf numFmtId="0" fontId="8" fillId="0" borderId="1" xfId="1" applyNumberFormat="true" applyFont="true" applyFill="true" applyBorder="true" applyAlignment="true" applyProtection="true">
      <alignment horizontal="center" vertical="center"/>
    </xf>
    <xf numFmtId="0" fontId="8" fillId="0" borderId="1" xfId="1" applyNumberFormat="true" applyFont="true" applyFill="true" applyBorder="true" applyAlignment="true" applyProtection="true">
      <alignment vertical="center" wrapText="true"/>
    </xf>
    <xf numFmtId="0" fontId="8" fillId="0" borderId="1" xfId="1" applyFont="true" applyFill="true" applyBorder="true" applyAlignment="true">
      <alignment horizontal="center" vertical="center"/>
    </xf>
    <xf numFmtId="0" fontId="13" fillId="0" borderId="0" xfId="1" applyFont="true" applyFill="true"/>
    <xf numFmtId="0" fontId="8" fillId="0" borderId="0" xfId="1" applyFill="true"/>
    <xf numFmtId="0" fontId="9" fillId="0" borderId="0" xfId="1" applyFont="true" applyFill="true" applyAlignment="true">
      <alignment horizontal="centerContinuous"/>
    </xf>
    <xf numFmtId="0" fontId="15" fillId="0" borderId="0" xfId="1" applyFont="true" applyFill="true" applyAlignment="true">
      <alignment horizontal="centerContinuous"/>
    </xf>
    <xf numFmtId="0" fontId="6" fillId="0" borderId="0" xfId="1" applyFont="true" applyFill="true" applyAlignment="true">
      <alignment horizontal="centerContinuous"/>
    </xf>
    <xf numFmtId="0" fontId="6" fillId="0" borderId="5" xfId="1" applyNumberFormat="true" applyFont="true" applyFill="true" applyBorder="true" applyAlignment="true" applyProtection="true">
      <alignment horizontal="center" vertical="center"/>
    </xf>
    <xf numFmtId="0" fontId="8" fillId="0" borderId="1" xfId="1" applyFill="true" applyBorder="true"/>
    <xf numFmtId="0" fontId="11" fillId="0" borderId="1" xfId="0" applyFont="true" applyFill="true" applyBorder="true" applyAlignment="true">
      <alignment horizontal="center" vertical="center"/>
    </xf>
    <xf numFmtId="179" fontId="6" fillId="0" borderId="1" xfId="1" applyNumberFormat="true" applyFont="true" applyFill="true" applyBorder="true" applyAlignment="true" applyProtection="true">
      <alignment horizontal="center" vertical="center"/>
    </xf>
    <xf numFmtId="49" fontId="11" fillId="0" borderId="1" xfId="0" applyNumberFormat="true" applyFont="true" applyFill="true" applyBorder="true" applyAlignment="true" applyProtection="true">
      <alignment vertical="center"/>
    </xf>
    <xf numFmtId="0" fontId="11" fillId="0" borderId="1" xfId="0" applyFont="true" applyFill="true" applyBorder="true" applyAlignment="true">
      <alignment horizontal="left" vertical="center"/>
    </xf>
    <xf numFmtId="49" fontId="11" fillId="0" borderId="8" xfId="0" applyNumberFormat="true" applyFont="true" applyFill="true" applyBorder="true" applyAlignment="true" applyProtection="true">
      <alignment vertical="center"/>
    </xf>
    <xf numFmtId="49" fontId="11" fillId="0" borderId="8" xfId="1" applyNumberFormat="true" applyFont="true" applyFill="true" applyBorder="true" applyAlignment="true" applyProtection="true">
      <alignment horizontal="left" vertical="center"/>
    </xf>
    <xf numFmtId="177" fontId="11" fillId="0" borderId="1" xfId="1" applyNumberFormat="true" applyFont="true" applyFill="true" applyBorder="true" applyAlignment="true" applyProtection="true">
      <alignment horizontal="left" vertical="center"/>
    </xf>
    <xf numFmtId="179" fontId="11" fillId="0" borderId="1" xfId="1" applyNumberFormat="true" applyFont="true" applyFill="true" applyBorder="true" applyAlignment="true" applyProtection="true">
      <alignment horizontal="right" vertical="center" wrapText="true"/>
    </xf>
    <xf numFmtId="0" fontId="16" fillId="0" borderId="0" xfId="1" applyFont="true" applyFill="true"/>
    <xf numFmtId="0" fontId="6" fillId="0" borderId="0" xfId="1" applyFont="true" applyFill="true" applyAlignment="true">
      <alignment horizontal="right"/>
    </xf>
    <xf numFmtId="0" fontId="0" fillId="0" borderId="0" xfId="0" applyNumberFormat="true" applyFont="true" applyFill="true" applyBorder="true" applyAlignment="true"/>
    <xf numFmtId="0" fontId="6" fillId="0" borderId="9" xfId="1" applyNumberFormat="true" applyFont="true" applyFill="true" applyBorder="true" applyAlignment="true" applyProtection="true">
      <alignment horizontal="center" vertical="center" wrapText="true"/>
    </xf>
    <xf numFmtId="0" fontId="6" fillId="0" borderId="2" xfId="1" applyNumberFormat="true" applyFont="true" applyFill="true" applyBorder="true" applyAlignment="true" applyProtection="true">
      <alignment horizontal="center" vertical="center"/>
    </xf>
    <xf numFmtId="0" fontId="6" fillId="0" borderId="5" xfId="1" applyNumberFormat="true" applyFont="true" applyFill="true" applyBorder="true" applyAlignment="true" applyProtection="true">
      <alignment horizontal="center" vertical="center" wrapText="true"/>
    </xf>
    <xf numFmtId="178" fontId="17" fillId="0" borderId="3" xfId="0" applyNumberFormat="true" applyFont="true" applyFill="true" applyBorder="true" applyAlignment="true">
      <alignment horizontal="right" vertical="center"/>
    </xf>
    <xf numFmtId="0" fontId="17" fillId="0" borderId="3" xfId="0" applyFont="true" applyFill="true" applyBorder="true" applyAlignment="true">
      <alignment horizontal="left" vertical="center"/>
    </xf>
    <xf numFmtId="0" fontId="6" fillId="0" borderId="8" xfId="1" applyNumberFormat="true" applyFont="true" applyFill="true" applyBorder="true" applyAlignment="true" applyProtection="true">
      <alignment horizontal="center" vertical="center"/>
    </xf>
    <xf numFmtId="0" fontId="6" fillId="0" borderId="10" xfId="1" applyNumberFormat="true" applyFont="true" applyFill="true" applyBorder="true" applyAlignment="true" applyProtection="true">
      <alignment horizontal="center" vertical="center"/>
    </xf>
    <xf numFmtId="0" fontId="6" fillId="0" borderId="6" xfId="1" applyNumberFormat="true" applyFont="true" applyFill="true" applyBorder="true" applyAlignment="true" applyProtection="true">
      <alignment horizontal="center" vertical="center"/>
    </xf>
    <xf numFmtId="0" fontId="6" fillId="0" borderId="11" xfId="1" applyNumberFormat="true" applyFont="true" applyFill="true" applyBorder="true" applyAlignment="true" applyProtection="true">
      <alignment horizontal="center" vertical="center"/>
    </xf>
    <xf numFmtId="0" fontId="12" fillId="0" borderId="0" xfId="1" applyFont="true" applyFill="true" applyAlignment="true">
      <alignment horizontal="center" vertical="center"/>
    </xf>
    <xf numFmtId="0" fontId="6" fillId="0" borderId="9" xfId="1" applyNumberFormat="true" applyFont="true" applyFill="true" applyBorder="true" applyAlignment="true" applyProtection="true">
      <alignment horizontal="center" vertical="center"/>
    </xf>
    <xf numFmtId="0" fontId="6" fillId="0" borderId="12" xfId="1" applyNumberFormat="true" applyFont="true" applyFill="true" applyBorder="true" applyAlignment="true" applyProtection="true">
      <alignment horizontal="center" vertical="center"/>
    </xf>
    <xf numFmtId="0" fontId="6" fillId="0" borderId="13" xfId="1" applyNumberFormat="true" applyFont="true" applyFill="true" applyBorder="true" applyAlignment="true" applyProtection="true">
      <alignment horizontal="center" vertical="center" wrapText="true"/>
    </xf>
    <xf numFmtId="49" fontId="9" fillId="0" borderId="0" xfId="1" applyNumberFormat="true" applyFont="true" applyFill="true" applyAlignment="true" applyProtection="true">
      <alignment horizontal="centerContinuous"/>
    </xf>
    <xf numFmtId="0" fontId="15" fillId="0" borderId="0" xfId="1" applyNumberFormat="true" applyFont="true" applyFill="true" applyAlignment="true" applyProtection="true">
      <alignment horizontal="centerContinuous"/>
    </xf>
    <xf numFmtId="49" fontId="8" fillId="0" borderId="1" xfId="1" applyNumberFormat="true" applyFont="true" applyFill="true" applyBorder="true" applyAlignment="true" applyProtection="true"/>
    <xf numFmtId="177" fontId="8" fillId="0" borderId="1" xfId="1" applyNumberFormat="true" applyFont="true" applyFill="true" applyBorder="true" applyAlignment="true" applyProtection="true">
      <alignment horizontal="center" vertical="center"/>
    </xf>
    <xf numFmtId="49" fontId="8" fillId="0" borderId="1" xfId="1" applyNumberFormat="true" applyFont="true" applyFill="true" applyBorder="true" applyAlignment="true" applyProtection="true">
      <alignment vertical="center"/>
    </xf>
    <xf numFmtId="177" fontId="8" fillId="0" borderId="1" xfId="1" applyNumberFormat="true" applyFont="true" applyFill="true" applyBorder="true" applyAlignment="true" applyProtection="true">
      <alignment vertical="center"/>
    </xf>
    <xf numFmtId="0" fontId="11" fillId="0" borderId="0" xfId="1" applyFont="true" applyFill="true" applyAlignment="true">
      <alignment horizontal="right" vertical="center"/>
    </xf>
    <xf numFmtId="176" fontId="8" fillId="0" borderId="0" xfId="1" applyNumberFormat="true" applyFont="true" applyFill="true"/>
    <xf numFmtId="176" fontId="15" fillId="0" borderId="0" xfId="1" applyNumberFormat="true" applyFont="true" applyFill="true" applyAlignment="true">
      <alignment horizontal="centerContinuous"/>
    </xf>
    <xf numFmtId="176" fontId="11" fillId="0" borderId="0" xfId="1" applyNumberFormat="true" applyFont="true" applyFill="true"/>
    <xf numFmtId="176" fontId="6" fillId="0" borderId="2" xfId="1" applyNumberFormat="true" applyFont="true" applyFill="true" applyBorder="true" applyAlignment="true" applyProtection="true">
      <alignment horizontal="center" vertical="center"/>
    </xf>
    <xf numFmtId="176" fontId="6" fillId="0" borderId="7" xfId="1" applyNumberFormat="true" applyFont="true" applyFill="true" applyBorder="true" applyAlignment="true" applyProtection="true">
      <alignment horizontal="center" vertical="center"/>
    </xf>
    <xf numFmtId="178" fontId="8" fillId="0" borderId="14" xfId="0" applyNumberFormat="true" applyFont="true" applyFill="true" applyBorder="true" applyAlignment="true">
      <alignment horizontal="right" vertical="center"/>
    </xf>
    <xf numFmtId="176" fontId="8" fillId="0" borderId="3" xfId="0" applyNumberFormat="true" applyFont="true" applyFill="true" applyBorder="true" applyAlignment="true">
      <alignment horizontal="right" vertical="center"/>
    </xf>
    <xf numFmtId="0" fontId="11" fillId="0" borderId="0" xfId="1" applyNumberFormat="true" applyFont="true" applyFill="true" applyAlignment="true" applyProtection="true">
      <alignment horizontal="right"/>
    </xf>
    <xf numFmtId="0" fontId="13" fillId="0" borderId="0" xfId="24" applyFont="true" applyFill="true"/>
    <xf numFmtId="0" fontId="8" fillId="0" borderId="0" xfId="24" applyFont="true" applyFill="true" applyAlignment="true">
      <alignment wrapText="true"/>
    </xf>
    <xf numFmtId="0" fontId="8" fillId="0" borderId="0" xfId="24" applyFont="true" applyFill="true"/>
    <xf numFmtId="0" fontId="13" fillId="0" borderId="0" xfId="24" applyFont="true" applyFill="true" applyAlignment="true">
      <alignment wrapText="true"/>
    </xf>
    <xf numFmtId="0" fontId="9" fillId="0" borderId="0" xfId="24" applyNumberFormat="true" applyFont="true" applyFill="true" applyAlignment="true" applyProtection="true">
      <alignment horizontal="centerContinuous"/>
    </xf>
    <xf numFmtId="0" fontId="13" fillId="0" borderId="0" xfId="24" applyFont="true" applyFill="true" applyAlignment="true">
      <alignment horizontal="centerContinuous"/>
    </xf>
    <xf numFmtId="0" fontId="11" fillId="0" borderId="0" xfId="24" applyFont="true" applyFill="true" applyAlignment="true">
      <alignment wrapText="true"/>
    </xf>
    <xf numFmtId="0" fontId="6" fillId="0" borderId="1" xfId="24" applyNumberFormat="true" applyFont="true" applyFill="true" applyBorder="true" applyAlignment="true" applyProtection="true">
      <alignment horizontal="center" vertical="center" wrapText="true"/>
    </xf>
    <xf numFmtId="0" fontId="6" fillId="0" borderId="7" xfId="24" applyNumberFormat="true" applyFont="true" applyFill="true" applyBorder="true" applyAlignment="true" applyProtection="true">
      <alignment horizontal="center" vertical="center" wrapText="true"/>
    </xf>
    <xf numFmtId="0" fontId="8" fillId="0" borderId="7" xfId="24" applyFont="true" applyFill="true" applyBorder="true" applyAlignment="true">
      <alignment horizontal="left" vertical="center"/>
    </xf>
    <xf numFmtId="179" fontId="8" fillId="0" borderId="1" xfId="24" applyNumberFormat="true" applyFont="true" applyFill="true" applyBorder="true" applyAlignment="true">
      <alignment horizontal="right" vertical="center" wrapText="true"/>
    </xf>
    <xf numFmtId="4" fontId="8" fillId="0" borderId="7" xfId="24" applyNumberFormat="true" applyFont="true" applyFill="true" applyBorder="true" applyAlignment="true">
      <alignment horizontal="left" vertical="center"/>
    </xf>
    <xf numFmtId="0" fontId="8" fillId="0" borderId="8" xfId="24" applyFont="true" applyFill="true" applyBorder="true" applyAlignment="true">
      <alignment horizontal="left" vertical="center"/>
    </xf>
    <xf numFmtId="0" fontId="8" fillId="0" borderId="1" xfId="24" applyFont="true" applyFill="true" applyBorder="true" applyAlignment="true">
      <alignment horizontal="left" vertical="center"/>
    </xf>
    <xf numFmtId="4" fontId="8" fillId="0" borderId="4" xfId="24" applyNumberFormat="true" applyFont="true" applyFill="true" applyBorder="true" applyAlignment="true">
      <alignment horizontal="left" vertical="center" wrapText="true"/>
    </xf>
    <xf numFmtId="0" fontId="8" fillId="0" borderId="1" xfId="24" applyFont="true" applyFill="true" applyBorder="true" applyAlignment="true">
      <alignment horizontal="center" vertical="center"/>
    </xf>
    <xf numFmtId="4" fontId="8" fillId="0" borderId="1" xfId="24" applyNumberFormat="true" applyFont="true" applyFill="true" applyBorder="true" applyAlignment="true">
      <alignment horizontal="left" vertical="center"/>
    </xf>
    <xf numFmtId="4" fontId="8" fillId="0" borderId="1" xfId="24" applyNumberFormat="true" applyFont="true" applyFill="true" applyBorder="true" applyAlignment="true">
      <alignment horizontal="center" vertical="center"/>
    </xf>
    <xf numFmtId="179" fontId="8" fillId="0" borderId="1" xfId="24" applyNumberFormat="true" applyFont="true" applyFill="true" applyBorder="true" applyAlignment="true">
      <alignment horizontal="right" vertical="center"/>
    </xf>
    <xf numFmtId="0" fontId="8" fillId="0" borderId="11" xfId="24" applyFont="true" applyFill="true" applyBorder="true" applyAlignment="true">
      <alignment wrapText="true"/>
    </xf>
    <xf numFmtId="0" fontId="11" fillId="0" borderId="0" xfId="24" applyNumberFormat="true" applyFont="true" applyFill="true" applyAlignment="true" applyProtection="true">
      <alignment horizontal="right"/>
    </xf>
    <xf numFmtId="4" fontId="8" fillId="0" borderId="3" xfId="0" applyNumberFormat="true" applyFont="true" applyFill="true" applyBorder="true" applyAlignment="true">
      <alignment horizontal="right"/>
    </xf>
    <xf numFmtId="0" fontId="0" fillId="0" borderId="0" xfId="0" applyAlignment="true">
      <alignment horizontal="center"/>
    </xf>
    <xf numFmtId="0" fontId="18" fillId="0" borderId="0" xfId="0" applyFont="true" applyAlignment="true">
      <alignment horizontal="center"/>
    </xf>
    <xf numFmtId="0" fontId="19" fillId="0" borderId="1" xfId="0" applyFont="true" applyBorder="true" applyAlignment="true">
      <alignment horizontal="center" vertical="center"/>
    </xf>
    <xf numFmtId="0" fontId="20" fillId="0" borderId="1" xfId="0" applyFont="true" applyBorder="true" applyAlignment="true">
      <alignment horizontal="center"/>
    </xf>
    <xf numFmtId="0" fontId="20" fillId="0" borderId="1" xfId="0" applyFont="true" applyBorder="true"/>
    <xf numFmtId="0" fontId="20" fillId="2" borderId="1" xfId="0" applyFont="true" applyFill="true" applyBorder="true" applyAlignment="true">
      <alignment horizontal="center"/>
    </xf>
    <xf numFmtId="0" fontId="20" fillId="2" borderId="1" xfId="0" applyFont="true" applyFill="true" applyBorder="true"/>
  </cellXfs>
  <cellStyles count="51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30" hidden="true" customWidth="true"/>
    <col min="2" max="2" width="15.375" style="130" customWidth="true"/>
    <col min="3" max="3" width="59.75" customWidth="true"/>
    <col min="4" max="4" width="13" style="130" customWidth="true"/>
    <col min="5" max="5" width="101.5" customWidth="true"/>
    <col min="6" max="6" width="29.25" customWidth="true"/>
    <col min="7" max="7" width="30.75" style="130" customWidth="true"/>
    <col min="8" max="8" width="28.5" style="130" customWidth="true"/>
    <col min="9" max="9" width="72.875" customWidth="true"/>
  </cols>
  <sheetData>
    <row r="2" ht="24.75" customHeight="true" spans="1:9">
      <c r="A2" s="131" t="s">
        <v>0</v>
      </c>
      <c r="B2" s="131"/>
      <c r="C2" s="131"/>
      <c r="D2" s="131"/>
      <c r="E2" s="131"/>
      <c r="F2" s="131"/>
      <c r="G2" s="131"/>
      <c r="H2" s="131"/>
      <c r="I2" s="131"/>
    </row>
    <row r="4" ht="22.5" spans="1:9">
      <c r="A4" s="132" t="s">
        <v>1</v>
      </c>
      <c r="B4" s="132" t="s">
        <v>2</v>
      </c>
      <c r="C4" s="132" t="s">
        <v>3</v>
      </c>
      <c r="D4" s="132" t="s">
        <v>4</v>
      </c>
      <c r="E4" s="132" t="s">
        <v>5</v>
      </c>
      <c r="F4" s="132" t="s">
        <v>6</v>
      </c>
      <c r="G4" s="132" t="s">
        <v>7</v>
      </c>
      <c r="H4" s="132" t="s">
        <v>8</v>
      </c>
      <c r="I4" s="132" t="s">
        <v>9</v>
      </c>
    </row>
    <row r="5" ht="22.5" spans="1:9">
      <c r="A5" s="133">
        <v>100001</v>
      </c>
      <c r="B5" s="133">
        <v>1</v>
      </c>
      <c r="C5" s="134" t="s">
        <v>10</v>
      </c>
      <c r="D5" s="133"/>
      <c r="E5" s="134" t="s">
        <v>10</v>
      </c>
      <c r="F5" s="134" t="s">
        <v>11</v>
      </c>
      <c r="G5" s="133" t="s">
        <v>12</v>
      </c>
      <c r="H5" s="133"/>
      <c r="I5" s="134"/>
    </row>
    <row r="6" ht="22.5" spans="1:9">
      <c r="A6" s="133">
        <v>102001</v>
      </c>
      <c r="B6" s="133">
        <v>2</v>
      </c>
      <c r="C6" s="134" t="s">
        <v>13</v>
      </c>
      <c r="D6" s="133"/>
      <c r="E6" s="134" t="s">
        <v>13</v>
      </c>
      <c r="F6" s="134" t="s">
        <v>11</v>
      </c>
      <c r="G6" s="133" t="s">
        <v>12</v>
      </c>
      <c r="H6" s="133"/>
      <c r="I6" s="134"/>
    </row>
    <row r="7" ht="22.5" spans="1:9">
      <c r="A7" s="133">
        <v>101001</v>
      </c>
      <c r="B7" s="133">
        <v>3</v>
      </c>
      <c r="C7" s="134" t="s">
        <v>14</v>
      </c>
      <c r="D7" s="133"/>
      <c r="E7" s="134" t="s">
        <v>14</v>
      </c>
      <c r="F7" s="134" t="s">
        <v>11</v>
      </c>
      <c r="G7" s="133" t="s">
        <v>12</v>
      </c>
      <c r="H7" s="133"/>
      <c r="I7" s="134"/>
    </row>
    <row r="8" ht="22.5" spans="1:9">
      <c r="A8" s="133">
        <v>146001</v>
      </c>
      <c r="B8" s="133">
        <v>4</v>
      </c>
      <c r="C8" s="134" t="s">
        <v>15</v>
      </c>
      <c r="D8" s="133" t="s">
        <v>16</v>
      </c>
      <c r="E8" s="134" t="s">
        <v>17</v>
      </c>
      <c r="F8" s="134" t="s">
        <v>11</v>
      </c>
      <c r="G8" s="133" t="s">
        <v>12</v>
      </c>
      <c r="H8" s="133"/>
      <c r="I8" s="134"/>
    </row>
    <row r="9" ht="22.5" spans="1:9">
      <c r="A9" s="133">
        <v>147001</v>
      </c>
      <c r="B9" s="133">
        <v>5</v>
      </c>
      <c r="C9" s="134" t="s">
        <v>18</v>
      </c>
      <c r="D9" s="133"/>
      <c r="E9" s="134" t="s">
        <v>18</v>
      </c>
      <c r="F9" s="134" t="s">
        <v>11</v>
      </c>
      <c r="G9" s="133" t="s">
        <v>12</v>
      </c>
      <c r="H9" s="133"/>
      <c r="I9" s="134"/>
    </row>
    <row r="10" ht="22.5" spans="1:9">
      <c r="A10" s="133">
        <v>148001</v>
      </c>
      <c r="B10" s="133">
        <v>6</v>
      </c>
      <c r="C10" s="134" t="s">
        <v>19</v>
      </c>
      <c r="D10" s="133"/>
      <c r="E10" s="134" t="s">
        <v>19</v>
      </c>
      <c r="F10" s="134" t="s">
        <v>20</v>
      </c>
      <c r="G10" s="133" t="s">
        <v>12</v>
      </c>
      <c r="H10" s="133"/>
      <c r="I10" s="134"/>
    </row>
    <row r="11" ht="22.5" spans="1:9">
      <c r="A11" s="133">
        <v>149001</v>
      </c>
      <c r="B11" s="133">
        <v>7</v>
      </c>
      <c r="C11" s="134" t="s">
        <v>21</v>
      </c>
      <c r="D11" s="133"/>
      <c r="E11" s="134" t="s">
        <v>21</v>
      </c>
      <c r="F11" s="134" t="s">
        <v>11</v>
      </c>
      <c r="G11" s="133" t="s">
        <v>12</v>
      </c>
      <c r="H11" s="133"/>
      <c r="I11" s="134"/>
    </row>
    <row r="12" ht="22.5" spans="1:9">
      <c r="A12" s="133">
        <v>150001</v>
      </c>
      <c r="B12" s="133">
        <v>8</v>
      </c>
      <c r="C12" s="134" t="s">
        <v>22</v>
      </c>
      <c r="D12" s="133"/>
      <c r="E12" s="134" t="s">
        <v>22</v>
      </c>
      <c r="F12" s="134" t="s">
        <v>11</v>
      </c>
      <c r="G12" s="133" t="s">
        <v>12</v>
      </c>
      <c r="H12" s="133"/>
      <c r="I12" s="134"/>
    </row>
    <row r="13" ht="22.5" spans="1:9">
      <c r="A13" s="133">
        <v>154001</v>
      </c>
      <c r="B13" s="133">
        <v>9</v>
      </c>
      <c r="C13" s="134" t="s">
        <v>23</v>
      </c>
      <c r="D13" s="133"/>
      <c r="E13" s="134" t="s">
        <v>23</v>
      </c>
      <c r="F13" s="134" t="s">
        <v>11</v>
      </c>
      <c r="G13" s="133" t="s">
        <v>12</v>
      </c>
      <c r="H13" s="133"/>
      <c r="I13" s="134"/>
    </row>
    <row r="14" ht="22.5" spans="1:9">
      <c r="A14" s="133">
        <v>153001</v>
      </c>
      <c r="B14" s="133">
        <v>10</v>
      </c>
      <c r="C14" s="134" t="s">
        <v>24</v>
      </c>
      <c r="D14" s="133"/>
      <c r="E14" s="134" t="s">
        <v>24</v>
      </c>
      <c r="F14" s="134" t="s">
        <v>11</v>
      </c>
      <c r="G14" s="133" t="s">
        <v>12</v>
      </c>
      <c r="H14" s="133"/>
      <c r="I14" s="134"/>
    </row>
    <row r="15" ht="22.5" spans="1:9">
      <c r="A15" s="133">
        <v>151001</v>
      </c>
      <c r="B15" s="133">
        <v>11</v>
      </c>
      <c r="C15" s="134" t="s">
        <v>25</v>
      </c>
      <c r="D15" s="133"/>
      <c r="E15" s="134" t="s">
        <v>25</v>
      </c>
      <c r="F15" s="134" t="s">
        <v>11</v>
      </c>
      <c r="G15" s="133" t="s">
        <v>12</v>
      </c>
      <c r="H15" s="133"/>
      <c r="I15" s="134"/>
    </row>
    <row r="16" ht="22.5" spans="1:9">
      <c r="A16" s="133">
        <v>155001</v>
      </c>
      <c r="B16" s="133">
        <v>12</v>
      </c>
      <c r="C16" s="134" t="s">
        <v>26</v>
      </c>
      <c r="D16" s="133" t="s">
        <v>16</v>
      </c>
      <c r="E16" s="134" t="s">
        <v>27</v>
      </c>
      <c r="F16" s="134" t="s">
        <v>11</v>
      </c>
      <c r="G16" s="133" t="s">
        <v>12</v>
      </c>
      <c r="H16" s="133"/>
      <c r="I16" s="134"/>
    </row>
    <row r="17" ht="22.5" spans="1:9">
      <c r="A17" s="133">
        <v>335001</v>
      </c>
      <c r="B17" s="133">
        <v>13</v>
      </c>
      <c r="C17" s="134" t="s">
        <v>28</v>
      </c>
      <c r="D17" s="133"/>
      <c r="E17" s="134" t="s">
        <v>28</v>
      </c>
      <c r="F17" s="134" t="s">
        <v>29</v>
      </c>
      <c r="G17" s="133" t="s">
        <v>12</v>
      </c>
      <c r="H17" s="133"/>
      <c r="I17" s="134"/>
    </row>
    <row r="18" ht="22.5" spans="1:9">
      <c r="A18" s="133">
        <v>400001</v>
      </c>
      <c r="B18" s="133">
        <v>14</v>
      </c>
      <c r="C18" s="134" t="s">
        <v>30</v>
      </c>
      <c r="D18" s="133"/>
      <c r="E18" s="134" t="s">
        <v>30</v>
      </c>
      <c r="F18" s="134" t="s">
        <v>31</v>
      </c>
      <c r="G18" s="133" t="s">
        <v>12</v>
      </c>
      <c r="H18" s="133"/>
      <c r="I18" s="134"/>
    </row>
    <row r="19" ht="22.5" spans="1:9">
      <c r="A19" s="133">
        <v>105001</v>
      </c>
      <c r="B19" s="133">
        <v>15</v>
      </c>
      <c r="C19" s="134" t="s">
        <v>32</v>
      </c>
      <c r="D19" s="133"/>
      <c r="E19" s="134" t="s">
        <v>32</v>
      </c>
      <c r="F19" s="134" t="s">
        <v>11</v>
      </c>
      <c r="G19" s="133" t="s">
        <v>12</v>
      </c>
      <c r="H19" s="133"/>
      <c r="I19" s="134"/>
    </row>
    <row r="20" ht="22.5" spans="1:9">
      <c r="A20" s="133">
        <v>103001</v>
      </c>
      <c r="B20" s="133">
        <v>16</v>
      </c>
      <c r="C20" s="134" t="s">
        <v>33</v>
      </c>
      <c r="D20" s="133"/>
      <c r="E20" s="134" t="s">
        <v>33</v>
      </c>
      <c r="F20" s="134" t="s">
        <v>34</v>
      </c>
      <c r="G20" s="133" t="s">
        <v>12</v>
      </c>
      <c r="H20" s="133"/>
      <c r="I20" s="134"/>
    </row>
    <row r="21" ht="22.5" spans="1:9">
      <c r="A21" s="133">
        <v>250001</v>
      </c>
      <c r="B21" s="133">
        <v>17</v>
      </c>
      <c r="C21" s="134" t="s">
        <v>35</v>
      </c>
      <c r="D21" s="133"/>
      <c r="E21" s="134" t="s">
        <v>35</v>
      </c>
      <c r="F21" s="134" t="s">
        <v>20</v>
      </c>
      <c r="G21" s="133" t="s">
        <v>12</v>
      </c>
      <c r="H21" s="133"/>
      <c r="I21" s="134"/>
    </row>
    <row r="22" ht="22.5" spans="1:9">
      <c r="A22" s="133">
        <v>254001</v>
      </c>
      <c r="B22" s="133">
        <v>18</v>
      </c>
      <c r="C22" s="134" t="s">
        <v>36</v>
      </c>
      <c r="D22" s="133" t="s">
        <v>16</v>
      </c>
      <c r="E22" s="134" t="s">
        <v>37</v>
      </c>
      <c r="F22" s="134" t="s">
        <v>20</v>
      </c>
      <c r="G22" s="133" t="s">
        <v>12</v>
      </c>
      <c r="H22" s="133"/>
      <c r="I22" s="134"/>
    </row>
    <row r="23" ht="22.5" spans="1:9">
      <c r="A23" s="133">
        <v>403001</v>
      </c>
      <c r="B23" s="133">
        <v>19</v>
      </c>
      <c r="C23" s="134" t="s">
        <v>38</v>
      </c>
      <c r="D23" s="133" t="s">
        <v>16</v>
      </c>
      <c r="E23" s="134" t="s">
        <v>39</v>
      </c>
      <c r="F23" s="134" t="s">
        <v>31</v>
      </c>
      <c r="G23" s="133" t="s">
        <v>12</v>
      </c>
      <c r="H23" s="133"/>
      <c r="I23" s="134"/>
    </row>
    <row r="24" ht="22.5" spans="1:9">
      <c r="A24" s="133">
        <v>411001</v>
      </c>
      <c r="B24" s="133">
        <v>20</v>
      </c>
      <c r="C24" s="134" t="s">
        <v>40</v>
      </c>
      <c r="D24" s="133" t="s">
        <v>16</v>
      </c>
      <c r="E24" s="134" t="s">
        <v>41</v>
      </c>
      <c r="F24" s="134" t="s">
        <v>31</v>
      </c>
      <c r="G24" s="133" t="s">
        <v>12</v>
      </c>
      <c r="H24" s="133"/>
      <c r="I24" s="134"/>
    </row>
    <row r="25" ht="22.5" spans="1:9">
      <c r="A25" s="133">
        <v>306001</v>
      </c>
      <c r="B25" s="133">
        <v>21</v>
      </c>
      <c r="C25" s="134" t="s">
        <v>42</v>
      </c>
      <c r="D25" s="133" t="s">
        <v>16</v>
      </c>
      <c r="E25" s="134" t="s">
        <v>43</v>
      </c>
      <c r="F25" s="134" t="s">
        <v>44</v>
      </c>
      <c r="G25" s="133" t="s">
        <v>12</v>
      </c>
      <c r="H25" s="133"/>
      <c r="I25" s="134"/>
    </row>
    <row r="26" ht="22.5" spans="1:9">
      <c r="A26" s="133">
        <v>104001</v>
      </c>
      <c r="B26" s="133">
        <v>22</v>
      </c>
      <c r="C26" s="134" t="s">
        <v>45</v>
      </c>
      <c r="D26" s="133"/>
      <c r="E26" s="134" t="s">
        <v>46</v>
      </c>
      <c r="F26" s="134" t="s">
        <v>34</v>
      </c>
      <c r="G26" s="133" t="s">
        <v>12</v>
      </c>
      <c r="H26" s="133"/>
      <c r="I26" s="134"/>
    </row>
    <row r="27" ht="22.5" spans="1:9">
      <c r="A27" s="133">
        <v>157001</v>
      </c>
      <c r="B27" s="133">
        <v>23</v>
      </c>
      <c r="C27" s="134" t="s">
        <v>47</v>
      </c>
      <c r="D27" s="133"/>
      <c r="E27" s="134" t="s">
        <v>47</v>
      </c>
      <c r="F27" s="134" t="s">
        <v>11</v>
      </c>
      <c r="G27" s="133" t="s">
        <v>12</v>
      </c>
      <c r="H27" s="133"/>
      <c r="I27" s="134"/>
    </row>
    <row r="28" ht="22.5" spans="1:9">
      <c r="A28" s="133">
        <v>332001</v>
      </c>
      <c r="B28" s="133">
        <v>24</v>
      </c>
      <c r="C28" s="134" t="s">
        <v>48</v>
      </c>
      <c r="D28" s="133"/>
      <c r="E28" s="134" t="s">
        <v>48</v>
      </c>
      <c r="F28" s="134" t="s">
        <v>29</v>
      </c>
      <c r="G28" s="133" t="s">
        <v>12</v>
      </c>
      <c r="H28" s="133"/>
      <c r="I28" s="134"/>
    </row>
    <row r="29" ht="22.5" spans="1:9">
      <c r="A29" s="133">
        <v>169001</v>
      </c>
      <c r="B29" s="133">
        <v>25</v>
      </c>
      <c r="C29" s="134" t="s">
        <v>49</v>
      </c>
      <c r="D29" s="133"/>
      <c r="E29" s="134" t="s">
        <v>49</v>
      </c>
      <c r="F29" s="134" t="s">
        <v>11</v>
      </c>
      <c r="G29" s="133" t="s">
        <v>12</v>
      </c>
      <c r="H29" s="133"/>
      <c r="I29" s="134"/>
    </row>
    <row r="30" ht="22.5" spans="1:9">
      <c r="A30" s="133">
        <v>334001</v>
      </c>
      <c r="B30" s="133">
        <v>26</v>
      </c>
      <c r="C30" s="134" t="s">
        <v>50</v>
      </c>
      <c r="D30" s="133"/>
      <c r="E30" s="134" t="s">
        <v>50</v>
      </c>
      <c r="F30" s="134" t="s">
        <v>29</v>
      </c>
      <c r="G30" s="133" t="s">
        <v>12</v>
      </c>
      <c r="H30" s="133"/>
      <c r="I30" s="134"/>
    </row>
    <row r="31" ht="22.5" spans="1:9">
      <c r="A31" s="133">
        <v>410001</v>
      </c>
      <c r="B31" s="133">
        <v>27</v>
      </c>
      <c r="C31" s="134" t="s">
        <v>51</v>
      </c>
      <c r="D31" s="133" t="s">
        <v>16</v>
      </c>
      <c r="E31" s="134" t="s">
        <v>52</v>
      </c>
      <c r="F31" s="134" t="s">
        <v>31</v>
      </c>
      <c r="G31" s="133" t="s">
        <v>12</v>
      </c>
      <c r="H31" s="133"/>
      <c r="I31" s="134"/>
    </row>
    <row r="32" ht="22.5" spans="1:9">
      <c r="A32" s="133">
        <v>414001</v>
      </c>
      <c r="B32" s="133">
        <v>28</v>
      </c>
      <c r="C32" s="134" t="s">
        <v>53</v>
      </c>
      <c r="D32" s="133" t="s">
        <v>16</v>
      </c>
      <c r="E32" s="134" t="s">
        <v>54</v>
      </c>
      <c r="F32" s="134" t="s">
        <v>31</v>
      </c>
      <c r="G32" s="133" t="s">
        <v>12</v>
      </c>
      <c r="H32" s="133"/>
      <c r="I32" s="134"/>
    </row>
    <row r="33" ht="22.5" spans="1:9">
      <c r="A33" s="133">
        <v>416001</v>
      </c>
      <c r="B33" s="133">
        <v>29</v>
      </c>
      <c r="C33" s="134" t="s">
        <v>55</v>
      </c>
      <c r="D33" s="133" t="s">
        <v>16</v>
      </c>
      <c r="E33" s="134" t="s">
        <v>56</v>
      </c>
      <c r="F33" s="134" t="s">
        <v>31</v>
      </c>
      <c r="G33" s="133" t="s">
        <v>12</v>
      </c>
      <c r="H33" s="133"/>
      <c r="I33" s="134"/>
    </row>
    <row r="34" ht="22.5" spans="1:9">
      <c r="A34" s="133">
        <v>409001</v>
      </c>
      <c r="B34" s="133">
        <v>30</v>
      </c>
      <c r="C34" s="134" t="s">
        <v>57</v>
      </c>
      <c r="D34" s="133" t="s">
        <v>16</v>
      </c>
      <c r="E34" s="134" t="s">
        <v>58</v>
      </c>
      <c r="F34" s="134" t="s">
        <v>59</v>
      </c>
      <c r="G34" s="133" t="s">
        <v>12</v>
      </c>
      <c r="H34" s="133"/>
      <c r="I34" s="134"/>
    </row>
    <row r="35" ht="22.5" spans="1:9">
      <c r="A35" s="133">
        <v>307001</v>
      </c>
      <c r="B35" s="133">
        <v>31</v>
      </c>
      <c r="C35" s="134" t="s">
        <v>60</v>
      </c>
      <c r="D35" s="133"/>
      <c r="E35" s="134" t="s">
        <v>60</v>
      </c>
      <c r="F35" s="134" t="s">
        <v>44</v>
      </c>
      <c r="G35" s="133" t="s">
        <v>12</v>
      </c>
      <c r="H35" s="133"/>
      <c r="I35" s="134"/>
    </row>
    <row r="36" ht="22.5" spans="1:9">
      <c r="A36" s="133">
        <v>257001</v>
      </c>
      <c r="B36" s="133">
        <v>32</v>
      </c>
      <c r="C36" s="134" t="s">
        <v>61</v>
      </c>
      <c r="D36" s="133" t="s">
        <v>16</v>
      </c>
      <c r="E36" s="134" t="s">
        <v>62</v>
      </c>
      <c r="F36" s="134" t="s">
        <v>20</v>
      </c>
      <c r="G36" s="133" t="s">
        <v>12</v>
      </c>
      <c r="H36" s="133"/>
      <c r="I36" s="134"/>
    </row>
    <row r="37" ht="22.5" spans="1:9">
      <c r="A37" s="133">
        <v>330001</v>
      </c>
      <c r="B37" s="133">
        <v>33</v>
      </c>
      <c r="C37" s="134" t="s">
        <v>63</v>
      </c>
      <c r="D37" s="133" t="s">
        <v>16</v>
      </c>
      <c r="E37" s="134" t="s">
        <v>64</v>
      </c>
      <c r="F37" s="134" t="s">
        <v>29</v>
      </c>
      <c r="G37" s="133" t="s">
        <v>12</v>
      </c>
      <c r="H37" s="133"/>
      <c r="I37" s="134"/>
    </row>
    <row r="38" ht="22.5" spans="1:9">
      <c r="A38" s="133">
        <v>107001</v>
      </c>
      <c r="B38" s="133">
        <v>34</v>
      </c>
      <c r="C38" s="134" t="s">
        <v>65</v>
      </c>
      <c r="D38" s="133"/>
      <c r="E38" s="134" t="s">
        <v>65</v>
      </c>
      <c r="F38" s="134" t="s">
        <v>11</v>
      </c>
      <c r="G38" s="133" t="s">
        <v>12</v>
      </c>
      <c r="H38" s="133"/>
      <c r="I38" s="134"/>
    </row>
    <row r="39" ht="22.5" spans="1:9">
      <c r="A39" s="135">
        <v>193001</v>
      </c>
      <c r="B39" s="135">
        <v>35</v>
      </c>
      <c r="C39" s="136" t="s">
        <v>66</v>
      </c>
      <c r="D39" s="135" t="s">
        <v>16</v>
      </c>
      <c r="E39" s="136" t="s">
        <v>67</v>
      </c>
      <c r="F39" s="136" t="s">
        <v>44</v>
      </c>
      <c r="G39" s="135" t="s">
        <v>12</v>
      </c>
      <c r="H39" s="135"/>
      <c r="I39" s="136" t="s">
        <v>68</v>
      </c>
    </row>
    <row r="40" ht="22.5" spans="1:9">
      <c r="A40" s="133">
        <v>114001</v>
      </c>
      <c r="B40" s="133">
        <v>36</v>
      </c>
      <c r="C40" s="134" t="s">
        <v>69</v>
      </c>
      <c r="D40" s="133"/>
      <c r="E40" s="134" t="s">
        <v>69</v>
      </c>
      <c r="F40" s="134" t="s">
        <v>11</v>
      </c>
      <c r="G40" s="133" t="s">
        <v>12</v>
      </c>
      <c r="H40" s="133"/>
      <c r="I40" s="134"/>
    </row>
    <row r="41" ht="22.5" spans="1:9">
      <c r="A41" s="133">
        <v>152001</v>
      </c>
      <c r="B41" s="133">
        <v>37</v>
      </c>
      <c r="C41" s="134" t="s">
        <v>70</v>
      </c>
      <c r="D41" s="133"/>
      <c r="E41" s="134" t="s">
        <v>70</v>
      </c>
      <c r="F41" s="134" t="s">
        <v>34</v>
      </c>
      <c r="G41" s="133" t="s">
        <v>12</v>
      </c>
      <c r="H41" s="133"/>
      <c r="I41" s="134"/>
    </row>
    <row r="42" ht="22.5" spans="1:9">
      <c r="A42" s="135"/>
      <c r="B42" s="135"/>
      <c r="C42" s="136" t="s">
        <v>71</v>
      </c>
      <c r="D42" s="135"/>
      <c r="E42" s="136" t="s">
        <v>72</v>
      </c>
      <c r="F42" s="136" t="s">
        <v>11</v>
      </c>
      <c r="G42" s="135"/>
      <c r="H42" s="135"/>
      <c r="I42" s="136" t="s">
        <v>73</v>
      </c>
    </row>
    <row r="43" ht="22.5" spans="1:9">
      <c r="A43" s="133">
        <v>109001</v>
      </c>
      <c r="B43" s="133">
        <v>38</v>
      </c>
      <c r="C43" s="134" t="s">
        <v>74</v>
      </c>
      <c r="D43" s="133" t="s">
        <v>16</v>
      </c>
      <c r="E43" s="134" t="s">
        <v>75</v>
      </c>
      <c r="F43" s="134" t="s">
        <v>11</v>
      </c>
      <c r="G43" s="133" t="s">
        <v>12</v>
      </c>
      <c r="H43" s="133"/>
      <c r="I43" s="134"/>
    </row>
    <row r="44" ht="22.5" spans="1:9">
      <c r="A44" s="133">
        <v>110001</v>
      </c>
      <c r="B44" s="133">
        <v>39</v>
      </c>
      <c r="C44" s="134" t="s">
        <v>76</v>
      </c>
      <c r="D44" s="133" t="s">
        <v>16</v>
      </c>
      <c r="E44" s="134" t="s">
        <v>77</v>
      </c>
      <c r="F44" s="134" t="s">
        <v>11</v>
      </c>
      <c r="G44" s="133" t="s">
        <v>12</v>
      </c>
      <c r="H44" s="133"/>
      <c r="I44" s="134"/>
    </row>
    <row r="45" ht="22.5" spans="1:9">
      <c r="A45" s="133">
        <v>262001</v>
      </c>
      <c r="B45" s="133">
        <v>40</v>
      </c>
      <c r="C45" s="134" t="s">
        <v>78</v>
      </c>
      <c r="D45" s="133"/>
      <c r="E45" s="134" t="s">
        <v>78</v>
      </c>
      <c r="F45" s="134" t="s">
        <v>20</v>
      </c>
      <c r="G45" s="133" t="s">
        <v>12</v>
      </c>
      <c r="H45" s="133"/>
      <c r="I45" s="134"/>
    </row>
    <row r="46" ht="22.5" spans="1:9">
      <c r="A46" s="135">
        <v>182001</v>
      </c>
      <c r="B46" s="135">
        <v>41</v>
      </c>
      <c r="C46" s="136" t="s">
        <v>79</v>
      </c>
      <c r="D46" s="135" t="s">
        <v>16</v>
      </c>
      <c r="E46" s="136" t="s">
        <v>80</v>
      </c>
      <c r="F46" s="136" t="s">
        <v>34</v>
      </c>
      <c r="G46" s="135" t="s">
        <v>12</v>
      </c>
      <c r="H46" s="135"/>
      <c r="I46" s="136" t="s">
        <v>81</v>
      </c>
    </row>
    <row r="47" ht="22.5" spans="1:9">
      <c r="A47" s="133">
        <v>111001</v>
      </c>
      <c r="B47" s="133">
        <v>42</v>
      </c>
      <c r="C47" s="134" t="s">
        <v>82</v>
      </c>
      <c r="D47" s="133"/>
      <c r="E47" s="134" t="s">
        <v>82</v>
      </c>
      <c r="F47" s="134" t="s">
        <v>11</v>
      </c>
      <c r="G47" s="133" t="s">
        <v>12</v>
      </c>
      <c r="H47" s="133"/>
      <c r="I47" s="134"/>
    </row>
    <row r="48" ht="22.5" spans="1:9">
      <c r="A48" s="133">
        <v>309001</v>
      </c>
      <c r="B48" s="133">
        <v>43</v>
      </c>
      <c r="C48" s="134" t="s">
        <v>83</v>
      </c>
      <c r="D48" s="133"/>
      <c r="E48" s="134" t="s">
        <v>83</v>
      </c>
      <c r="F48" s="134" t="s">
        <v>44</v>
      </c>
      <c r="G48" s="133" t="s">
        <v>12</v>
      </c>
      <c r="H48" s="133"/>
      <c r="I48" s="134"/>
    </row>
    <row r="49" ht="22.5" spans="1:9">
      <c r="A49" s="135">
        <v>115001</v>
      </c>
      <c r="B49" s="135">
        <v>44</v>
      </c>
      <c r="C49" s="136" t="s">
        <v>84</v>
      </c>
      <c r="D49" s="135" t="s">
        <v>16</v>
      </c>
      <c r="E49" s="136" t="s">
        <v>85</v>
      </c>
      <c r="F49" s="136" t="s">
        <v>34</v>
      </c>
      <c r="G49" s="135" t="s">
        <v>12</v>
      </c>
      <c r="H49" s="135"/>
      <c r="I49" s="136" t="s">
        <v>86</v>
      </c>
    </row>
    <row r="50" ht="22.5" spans="1:9">
      <c r="A50" s="133">
        <v>305001</v>
      </c>
      <c r="B50" s="133">
        <v>45</v>
      </c>
      <c r="C50" s="134" t="s">
        <v>87</v>
      </c>
      <c r="D50" s="133"/>
      <c r="E50" s="134" t="s">
        <v>87</v>
      </c>
      <c r="F50" s="134" t="s">
        <v>44</v>
      </c>
      <c r="G50" s="133" t="s">
        <v>12</v>
      </c>
      <c r="H50" s="133"/>
      <c r="I50" s="134"/>
    </row>
    <row r="51" ht="22.5" spans="1:9">
      <c r="A51" s="135">
        <v>119001</v>
      </c>
      <c r="B51" s="135">
        <v>46</v>
      </c>
      <c r="C51" s="136" t="s">
        <v>88</v>
      </c>
      <c r="D51" s="135" t="s">
        <v>16</v>
      </c>
      <c r="E51" s="136" t="s">
        <v>89</v>
      </c>
      <c r="F51" s="136" t="s">
        <v>11</v>
      </c>
      <c r="G51" s="135" t="s">
        <v>12</v>
      </c>
      <c r="H51" s="135"/>
      <c r="I51" s="136" t="s">
        <v>68</v>
      </c>
    </row>
    <row r="52" ht="22.5" spans="1:9">
      <c r="A52" s="133">
        <v>190001</v>
      </c>
      <c r="B52" s="133">
        <v>47</v>
      </c>
      <c r="C52" s="134" t="s">
        <v>90</v>
      </c>
      <c r="D52" s="133"/>
      <c r="E52" s="134" t="s">
        <v>90</v>
      </c>
      <c r="F52" s="134" t="s">
        <v>11</v>
      </c>
      <c r="G52" s="133" t="s">
        <v>12</v>
      </c>
      <c r="H52" s="133"/>
      <c r="I52" s="134"/>
    </row>
    <row r="53" ht="22.5" spans="1:9">
      <c r="A53" s="133">
        <v>112001</v>
      </c>
      <c r="B53" s="133">
        <v>48</v>
      </c>
      <c r="C53" s="134" t="s">
        <v>91</v>
      </c>
      <c r="D53" s="133"/>
      <c r="E53" s="134" t="s">
        <v>91</v>
      </c>
      <c r="F53" s="134" t="s">
        <v>11</v>
      </c>
      <c r="G53" s="133" t="s">
        <v>12</v>
      </c>
      <c r="H53" s="133"/>
      <c r="I53" s="134"/>
    </row>
    <row r="54" ht="22.5" spans="1:9">
      <c r="A54" s="133">
        <v>189001</v>
      </c>
      <c r="B54" s="133">
        <v>49</v>
      </c>
      <c r="C54" s="134" t="s">
        <v>92</v>
      </c>
      <c r="D54" s="133" t="s">
        <v>16</v>
      </c>
      <c r="E54" s="134" t="s">
        <v>93</v>
      </c>
      <c r="F54" s="134" t="s">
        <v>94</v>
      </c>
      <c r="G54" s="133" t="s">
        <v>12</v>
      </c>
      <c r="H54" s="133"/>
      <c r="I54" s="134"/>
    </row>
    <row r="55" ht="22.5" spans="1:9">
      <c r="A55" s="133">
        <v>118001</v>
      </c>
      <c r="B55" s="133">
        <v>50</v>
      </c>
      <c r="C55" s="134" t="s">
        <v>95</v>
      </c>
      <c r="D55" s="133" t="s">
        <v>16</v>
      </c>
      <c r="E55" s="134" t="s">
        <v>96</v>
      </c>
      <c r="F55" s="134" t="s">
        <v>11</v>
      </c>
      <c r="G55" s="133" t="s">
        <v>12</v>
      </c>
      <c r="H55" s="133"/>
      <c r="I55" s="134"/>
    </row>
    <row r="56" ht="22.5" spans="1:9">
      <c r="A56" s="135">
        <v>479001</v>
      </c>
      <c r="B56" s="135">
        <v>51</v>
      </c>
      <c r="C56" s="136" t="s">
        <v>97</v>
      </c>
      <c r="D56" s="135" t="s">
        <v>16</v>
      </c>
      <c r="E56" s="136" t="s">
        <v>98</v>
      </c>
      <c r="F56" s="136" t="s">
        <v>34</v>
      </c>
      <c r="G56" s="135" t="s">
        <v>12</v>
      </c>
      <c r="H56" s="135"/>
      <c r="I56" s="136" t="s">
        <v>81</v>
      </c>
    </row>
    <row r="57" ht="22.5" spans="1:9">
      <c r="A57" s="133">
        <v>468001</v>
      </c>
      <c r="B57" s="133">
        <v>52</v>
      </c>
      <c r="C57" s="134" t="s">
        <v>99</v>
      </c>
      <c r="D57" s="133"/>
      <c r="E57" s="134" t="s">
        <v>99</v>
      </c>
      <c r="F57" s="134" t="s">
        <v>34</v>
      </c>
      <c r="G57" s="133" t="s">
        <v>12</v>
      </c>
      <c r="H57" s="133"/>
      <c r="I57" s="134"/>
    </row>
    <row r="58" ht="22.5" spans="1:9">
      <c r="A58" s="133">
        <v>475001</v>
      </c>
      <c r="B58" s="133">
        <v>53</v>
      </c>
      <c r="C58" s="134" t="s">
        <v>100</v>
      </c>
      <c r="D58" s="133"/>
      <c r="E58" s="134" t="s">
        <v>100</v>
      </c>
      <c r="F58" s="134" t="s">
        <v>34</v>
      </c>
      <c r="G58" s="133" t="s">
        <v>12</v>
      </c>
      <c r="H58" s="133"/>
      <c r="I58" s="134"/>
    </row>
    <row r="59" ht="22.5" spans="1:9">
      <c r="A59" s="133">
        <v>476001</v>
      </c>
      <c r="B59" s="133">
        <v>54</v>
      </c>
      <c r="C59" s="134" t="s">
        <v>101</v>
      </c>
      <c r="D59" s="133"/>
      <c r="E59" s="134" t="s">
        <v>101</v>
      </c>
      <c r="F59" s="134" t="s">
        <v>34</v>
      </c>
      <c r="G59" s="133" t="s">
        <v>12</v>
      </c>
      <c r="H59" s="133"/>
      <c r="I59" s="134"/>
    </row>
    <row r="60" ht="22.5" spans="1:9">
      <c r="A60" s="133">
        <v>303001</v>
      </c>
      <c r="B60" s="133">
        <v>55</v>
      </c>
      <c r="C60" s="134" t="s">
        <v>102</v>
      </c>
      <c r="D60" s="133" t="s">
        <v>16</v>
      </c>
      <c r="E60" s="134" t="s">
        <v>103</v>
      </c>
      <c r="F60" s="134" t="s">
        <v>44</v>
      </c>
      <c r="G60" s="133" t="s">
        <v>12</v>
      </c>
      <c r="H60" s="133"/>
      <c r="I60" s="134"/>
    </row>
    <row r="61" ht="22.5" spans="1:9">
      <c r="A61" s="135">
        <v>337001</v>
      </c>
      <c r="B61" s="135">
        <v>56</v>
      </c>
      <c r="C61" s="136" t="s">
        <v>104</v>
      </c>
      <c r="D61" s="135" t="s">
        <v>16</v>
      </c>
      <c r="E61" s="136" t="s">
        <v>104</v>
      </c>
      <c r="F61" s="136" t="s">
        <v>29</v>
      </c>
      <c r="G61" s="135" t="s">
        <v>12</v>
      </c>
      <c r="H61" s="135"/>
      <c r="I61" s="136" t="s">
        <v>105</v>
      </c>
    </row>
    <row r="62" ht="22.5" spans="1:9">
      <c r="A62" s="135">
        <v>331001</v>
      </c>
      <c r="B62" s="135">
        <v>57</v>
      </c>
      <c r="C62" s="136" t="s">
        <v>106</v>
      </c>
      <c r="D62" s="135" t="s">
        <v>16</v>
      </c>
      <c r="E62" s="136" t="s">
        <v>107</v>
      </c>
      <c r="F62" s="136" t="s">
        <v>29</v>
      </c>
      <c r="G62" s="135" t="s">
        <v>12</v>
      </c>
      <c r="H62" s="135"/>
      <c r="I62" s="136" t="s">
        <v>108</v>
      </c>
    </row>
    <row r="63" ht="22.5" spans="1:9">
      <c r="A63" s="133">
        <v>338001</v>
      </c>
      <c r="B63" s="133">
        <v>58</v>
      </c>
      <c r="C63" s="134" t="s">
        <v>109</v>
      </c>
      <c r="D63" s="133"/>
      <c r="E63" s="134" t="s">
        <v>109</v>
      </c>
      <c r="F63" s="134" t="s">
        <v>29</v>
      </c>
      <c r="G63" s="133" t="s">
        <v>12</v>
      </c>
      <c r="H63" s="133"/>
      <c r="I63" s="134"/>
    </row>
    <row r="64" ht="22.5" spans="1:9">
      <c r="A64" s="133">
        <v>273001</v>
      </c>
      <c r="B64" s="133">
        <v>59</v>
      </c>
      <c r="C64" s="134" t="s">
        <v>110</v>
      </c>
      <c r="D64" s="133"/>
      <c r="E64" s="134" t="s">
        <v>110</v>
      </c>
      <c r="F64" s="134" t="s">
        <v>20</v>
      </c>
      <c r="G64" s="133" t="s">
        <v>12</v>
      </c>
      <c r="H64" s="133"/>
      <c r="I64" s="134"/>
    </row>
    <row r="65" ht="22.5" spans="1:9">
      <c r="A65" s="135"/>
      <c r="B65" s="135"/>
      <c r="C65" s="136" t="s">
        <v>111</v>
      </c>
      <c r="D65" s="135"/>
      <c r="E65" s="136" t="s">
        <v>58</v>
      </c>
      <c r="F65" s="136" t="s">
        <v>59</v>
      </c>
      <c r="G65" s="135"/>
      <c r="H65" s="135"/>
      <c r="I65" s="136" t="s">
        <v>112</v>
      </c>
    </row>
    <row r="66" ht="22.5" spans="1:9">
      <c r="A66" s="133">
        <v>265001</v>
      </c>
      <c r="B66" s="133">
        <v>60</v>
      </c>
      <c r="C66" s="134" t="s">
        <v>113</v>
      </c>
      <c r="D66" s="133"/>
      <c r="E66" s="134" t="s">
        <v>113</v>
      </c>
      <c r="F66" s="134" t="s">
        <v>20</v>
      </c>
      <c r="G66" s="133" t="s">
        <v>12</v>
      </c>
      <c r="H66" s="133"/>
      <c r="I66" s="134"/>
    </row>
    <row r="67" ht="22.5" spans="1:9">
      <c r="A67" s="133">
        <v>127001</v>
      </c>
      <c r="B67" s="133">
        <v>61</v>
      </c>
      <c r="C67" s="134" t="s">
        <v>114</v>
      </c>
      <c r="D67" s="133"/>
      <c r="E67" s="134" t="s">
        <v>114</v>
      </c>
      <c r="F67" s="134" t="s">
        <v>11</v>
      </c>
      <c r="G67" s="133" t="s">
        <v>12</v>
      </c>
      <c r="H67" s="133"/>
      <c r="I67" s="134"/>
    </row>
    <row r="68" ht="22.5" spans="1:9">
      <c r="A68" s="133">
        <v>128001</v>
      </c>
      <c r="B68" s="133">
        <v>62</v>
      </c>
      <c r="C68" s="134" t="s">
        <v>115</v>
      </c>
      <c r="D68" s="133"/>
      <c r="E68" s="134" t="s">
        <v>115</v>
      </c>
      <c r="F68" s="134" t="s">
        <v>11</v>
      </c>
      <c r="G68" s="133" t="s">
        <v>12</v>
      </c>
      <c r="H68" s="133"/>
      <c r="I68" s="134"/>
    </row>
    <row r="69" ht="22.5" spans="1:9">
      <c r="A69" s="133">
        <v>129001</v>
      </c>
      <c r="B69" s="133">
        <v>63</v>
      </c>
      <c r="C69" s="134" t="s">
        <v>116</v>
      </c>
      <c r="D69" s="133"/>
      <c r="E69" s="134" t="s">
        <v>116</v>
      </c>
      <c r="F69" s="134" t="s">
        <v>11</v>
      </c>
      <c r="G69" s="133" t="s">
        <v>12</v>
      </c>
      <c r="H69" s="133"/>
      <c r="I69" s="134"/>
    </row>
    <row r="70" ht="22.5" spans="1:9">
      <c r="A70" s="133">
        <v>132001</v>
      </c>
      <c r="B70" s="133">
        <v>64</v>
      </c>
      <c r="C70" s="134" t="s">
        <v>117</v>
      </c>
      <c r="D70" s="133"/>
      <c r="E70" s="134" t="s">
        <v>117</v>
      </c>
      <c r="F70" s="134" t="s">
        <v>11</v>
      </c>
      <c r="G70" s="133" t="s">
        <v>12</v>
      </c>
      <c r="H70" s="133"/>
      <c r="I70" s="134"/>
    </row>
    <row r="71" ht="22.5" spans="1:9">
      <c r="A71" s="133">
        <v>301001</v>
      </c>
      <c r="B71" s="133">
        <v>65</v>
      </c>
      <c r="C71" s="134" t="s">
        <v>118</v>
      </c>
      <c r="D71" s="133"/>
      <c r="E71" s="134" t="s">
        <v>118</v>
      </c>
      <c r="F71" s="134" t="s">
        <v>44</v>
      </c>
      <c r="G71" s="133" t="s">
        <v>12</v>
      </c>
      <c r="H71" s="133"/>
      <c r="I71" s="134"/>
    </row>
    <row r="72" ht="22.5" spans="1:9">
      <c r="A72" s="133">
        <v>269001</v>
      </c>
      <c r="B72" s="133">
        <v>66</v>
      </c>
      <c r="C72" s="134" t="s">
        <v>119</v>
      </c>
      <c r="D72" s="133"/>
      <c r="E72" s="134" t="s">
        <v>119</v>
      </c>
      <c r="F72" s="134" t="s">
        <v>20</v>
      </c>
      <c r="G72" s="133" t="s">
        <v>12</v>
      </c>
      <c r="H72" s="133"/>
      <c r="I72" s="134"/>
    </row>
    <row r="73" ht="22.5" spans="1:9">
      <c r="A73" s="133">
        <v>164001</v>
      </c>
      <c r="B73" s="133">
        <v>67</v>
      </c>
      <c r="C73" s="134" t="s">
        <v>120</v>
      </c>
      <c r="D73" s="133"/>
      <c r="E73" s="134" t="s">
        <v>120</v>
      </c>
      <c r="F73" s="134" t="s">
        <v>11</v>
      </c>
      <c r="G73" s="133" t="s">
        <v>12</v>
      </c>
      <c r="H73" s="133"/>
      <c r="I73" s="134"/>
    </row>
    <row r="74" ht="22.5" spans="1:9">
      <c r="A74" s="133">
        <v>165001</v>
      </c>
      <c r="B74" s="133">
        <v>68</v>
      </c>
      <c r="C74" s="134" t="s">
        <v>121</v>
      </c>
      <c r="D74" s="133"/>
      <c r="E74" s="134" t="s">
        <v>121</v>
      </c>
      <c r="F74" s="134" t="s">
        <v>11</v>
      </c>
      <c r="G74" s="133" t="s">
        <v>12</v>
      </c>
      <c r="H74" s="133"/>
      <c r="I74" s="134"/>
    </row>
    <row r="75" ht="22.5" spans="1:9">
      <c r="A75" s="133">
        <v>166001</v>
      </c>
      <c r="B75" s="133">
        <v>69</v>
      </c>
      <c r="C75" s="134" t="s">
        <v>122</v>
      </c>
      <c r="D75" s="133"/>
      <c r="E75" s="134" t="s">
        <v>122</v>
      </c>
      <c r="F75" s="134" t="s">
        <v>11</v>
      </c>
      <c r="G75" s="133" t="s">
        <v>12</v>
      </c>
      <c r="H75" s="133"/>
      <c r="I75" s="134"/>
    </row>
    <row r="76" ht="22.5" spans="1:9">
      <c r="A76" s="133">
        <v>167001</v>
      </c>
      <c r="B76" s="133">
        <v>70</v>
      </c>
      <c r="C76" s="134" t="s">
        <v>123</v>
      </c>
      <c r="D76" s="133"/>
      <c r="E76" s="134" t="s">
        <v>123</v>
      </c>
      <c r="F76" s="134" t="s">
        <v>11</v>
      </c>
      <c r="G76" s="133" t="s">
        <v>12</v>
      </c>
      <c r="H76" s="133"/>
      <c r="I76" s="134"/>
    </row>
    <row r="77" ht="22.5" spans="1:9">
      <c r="A77" s="133">
        <v>168001</v>
      </c>
      <c r="B77" s="133">
        <v>71</v>
      </c>
      <c r="C77" s="134" t="s">
        <v>124</v>
      </c>
      <c r="D77" s="133"/>
      <c r="E77" s="134" t="s">
        <v>124</v>
      </c>
      <c r="F77" s="134" t="s">
        <v>11</v>
      </c>
      <c r="G77" s="133" t="s">
        <v>12</v>
      </c>
      <c r="H77" s="133"/>
      <c r="I77" s="134"/>
    </row>
    <row r="78" ht="22.5" spans="1:9">
      <c r="A78" s="133">
        <v>187001</v>
      </c>
      <c r="B78" s="133">
        <v>72</v>
      </c>
      <c r="C78" s="134" t="s">
        <v>125</v>
      </c>
      <c r="D78" s="133"/>
      <c r="E78" s="134" t="s">
        <v>125</v>
      </c>
      <c r="F78" s="134" t="s">
        <v>11</v>
      </c>
      <c r="G78" s="133" t="s">
        <v>12</v>
      </c>
      <c r="H78" s="133"/>
      <c r="I78" s="134"/>
    </row>
    <row r="79" ht="22.5" spans="1:9">
      <c r="A79" s="133">
        <v>192001</v>
      </c>
      <c r="B79" s="133">
        <v>73</v>
      </c>
      <c r="C79" s="134" t="s">
        <v>126</v>
      </c>
      <c r="D79" s="133"/>
      <c r="E79" s="134" t="s">
        <v>126</v>
      </c>
      <c r="F79" s="134" t="s">
        <v>11</v>
      </c>
      <c r="G79" s="133" t="s">
        <v>12</v>
      </c>
      <c r="H79" s="133"/>
      <c r="I79" s="134"/>
    </row>
    <row r="80" ht="22.5" spans="1:9">
      <c r="A80" s="133">
        <v>159001</v>
      </c>
      <c r="B80" s="133">
        <v>74</v>
      </c>
      <c r="C80" s="134" t="s">
        <v>127</v>
      </c>
      <c r="D80" s="133"/>
      <c r="E80" s="134" t="s">
        <v>127</v>
      </c>
      <c r="F80" s="134" t="s">
        <v>11</v>
      </c>
      <c r="G80" s="133" t="s">
        <v>12</v>
      </c>
      <c r="H80" s="133"/>
      <c r="I80" s="134"/>
    </row>
    <row r="81" ht="22.5" spans="1:9">
      <c r="A81" s="133">
        <v>160001</v>
      </c>
      <c r="B81" s="133">
        <v>75</v>
      </c>
      <c r="C81" s="134" t="s">
        <v>128</v>
      </c>
      <c r="D81" s="133"/>
      <c r="E81" s="134" t="s">
        <v>128</v>
      </c>
      <c r="F81" s="134" t="s">
        <v>11</v>
      </c>
      <c r="G81" s="133" t="s">
        <v>12</v>
      </c>
      <c r="H81" s="133"/>
      <c r="I81" s="134"/>
    </row>
    <row r="82" ht="22.5" spans="1:9">
      <c r="A82" s="133">
        <v>161001</v>
      </c>
      <c r="B82" s="133">
        <v>76</v>
      </c>
      <c r="C82" s="134" t="s">
        <v>129</v>
      </c>
      <c r="D82" s="133"/>
      <c r="E82" s="134" t="s">
        <v>129</v>
      </c>
      <c r="F82" s="134" t="s">
        <v>11</v>
      </c>
      <c r="G82" s="133" t="s">
        <v>12</v>
      </c>
      <c r="H82" s="133"/>
      <c r="I82" s="134"/>
    </row>
    <row r="83" ht="22.5" spans="1:9">
      <c r="A83" s="133">
        <v>162001</v>
      </c>
      <c r="B83" s="133">
        <v>77</v>
      </c>
      <c r="C83" s="134" t="s">
        <v>130</v>
      </c>
      <c r="D83" s="133"/>
      <c r="E83" s="134" t="s">
        <v>130</v>
      </c>
      <c r="F83" s="134" t="s">
        <v>11</v>
      </c>
      <c r="G83" s="133" t="s">
        <v>12</v>
      </c>
      <c r="H83" s="133"/>
      <c r="I83" s="134"/>
    </row>
    <row r="84" ht="22.5" spans="1:9">
      <c r="A84" s="133">
        <v>163001</v>
      </c>
      <c r="B84" s="133">
        <v>78</v>
      </c>
      <c r="C84" s="134" t="s">
        <v>131</v>
      </c>
      <c r="D84" s="133"/>
      <c r="E84" s="134" t="s">
        <v>131</v>
      </c>
      <c r="F84" s="134" t="s">
        <v>11</v>
      </c>
      <c r="G84" s="133" t="s">
        <v>12</v>
      </c>
      <c r="H84" s="133"/>
      <c r="I84" s="134"/>
    </row>
    <row r="85" ht="22.5" spans="1:9">
      <c r="A85" s="133">
        <v>186001</v>
      </c>
      <c r="B85" s="133">
        <v>79</v>
      </c>
      <c r="C85" s="134" t="s">
        <v>132</v>
      </c>
      <c r="D85" s="133"/>
      <c r="E85" s="134" t="s">
        <v>132</v>
      </c>
      <c r="F85" s="134" t="s">
        <v>11</v>
      </c>
      <c r="G85" s="133" t="s">
        <v>12</v>
      </c>
      <c r="H85" s="133"/>
      <c r="I85" s="134"/>
    </row>
    <row r="86" ht="22.5" spans="1:9">
      <c r="A86" s="133">
        <v>191001</v>
      </c>
      <c r="B86" s="133">
        <v>80</v>
      </c>
      <c r="C86" s="134" t="s">
        <v>133</v>
      </c>
      <c r="D86" s="133"/>
      <c r="E86" s="134" t="s">
        <v>133</v>
      </c>
      <c r="F86" s="134" t="s">
        <v>11</v>
      </c>
      <c r="G86" s="133" t="s">
        <v>12</v>
      </c>
      <c r="H86" s="133"/>
      <c r="I86" s="134"/>
    </row>
    <row r="87" ht="22.5" spans="1:9">
      <c r="A87" s="133">
        <v>137001</v>
      </c>
      <c r="B87" s="133">
        <v>81</v>
      </c>
      <c r="C87" s="134" t="s">
        <v>134</v>
      </c>
      <c r="D87" s="133"/>
      <c r="E87" s="134" t="s">
        <v>134</v>
      </c>
      <c r="F87" s="134" t="s">
        <v>11</v>
      </c>
      <c r="G87" s="133" t="s">
        <v>12</v>
      </c>
      <c r="H87" s="133"/>
      <c r="I87" s="134"/>
    </row>
    <row r="88" ht="22.5" spans="1:9">
      <c r="A88" s="133">
        <v>138001</v>
      </c>
      <c r="B88" s="133">
        <v>82</v>
      </c>
      <c r="C88" s="134" t="s">
        <v>135</v>
      </c>
      <c r="D88" s="133"/>
      <c r="E88" s="134" t="s">
        <v>135</v>
      </c>
      <c r="F88" s="134" t="s">
        <v>11</v>
      </c>
      <c r="G88" s="133" t="s">
        <v>12</v>
      </c>
      <c r="H88" s="133"/>
      <c r="I88" s="134"/>
    </row>
    <row r="89" ht="22.5" spans="1:9">
      <c r="A89" s="133">
        <v>139001</v>
      </c>
      <c r="B89" s="133">
        <v>83</v>
      </c>
      <c r="C89" s="134" t="s">
        <v>136</v>
      </c>
      <c r="D89" s="133"/>
      <c r="E89" s="134" t="s">
        <v>136</v>
      </c>
      <c r="F89" s="134" t="s">
        <v>11</v>
      </c>
      <c r="G89" s="133" t="s">
        <v>12</v>
      </c>
      <c r="H89" s="133"/>
      <c r="I89" s="134"/>
    </row>
    <row r="90" ht="22.5" spans="1:9">
      <c r="A90" s="133">
        <v>140001</v>
      </c>
      <c r="B90" s="133">
        <v>84</v>
      </c>
      <c r="C90" s="134" t="s">
        <v>137</v>
      </c>
      <c r="D90" s="133"/>
      <c r="E90" s="134" t="s">
        <v>137</v>
      </c>
      <c r="F90" s="134" t="s">
        <v>11</v>
      </c>
      <c r="G90" s="133" t="s">
        <v>12</v>
      </c>
      <c r="H90" s="133"/>
      <c r="I90" s="134"/>
    </row>
    <row r="91" ht="22.5" spans="1:9">
      <c r="A91" s="133">
        <v>141001</v>
      </c>
      <c r="B91" s="133">
        <v>85</v>
      </c>
      <c r="C91" s="134" t="s">
        <v>138</v>
      </c>
      <c r="D91" s="133"/>
      <c r="E91" s="134" t="s">
        <v>138</v>
      </c>
      <c r="F91" s="134" t="s">
        <v>11</v>
      </c>
      <c r="G91" s="133" t="s">
        <v>12</v>
      </c>
      <c r="H91" s="133"/>
      <c r="I91" s="134"/>
    </row>
    <row r="92" ht="22.5" spans="1:9">
      <c r="A92" s="133">
        <v>142001</v>
      </c>
      <c r="B92" s="133">
        <v>86</v>
      </c>
      <c r="C92" s="134" t="s">
        <v>139</v>
      </c>
      <c r="D92" s="133"/>
      <c r="E92" s="134" t="s">
        <v>139</v>
      </c>
      <c r="F92" s="134" t="s">
        <v>11</v>
      </c>
      <c r="G92" s="133" t="s">
        <v>12</v>
      </c>
      <c r="H92" s="133"/>
      <c r="I92" s="134"/>
    </row>
    <row r="93" ht="22.5" spans="1:9">
      <c r="A93" s="133">
        <v>143001</v>
      </c>
      <c r="B93" s="133">
        <v>87</v>
      </c>
      <c r="C93" s="134" t="s">
        <v>140</v>
      </c>
      <c r="D93" s="133"/>
      <c r="E93" s="134" t="s">
        <v>140</v>
      </c>
      <c r="F93" s="134" t="s">
        <v>11</v>
      </c>
      <c r="G93" s="133" t="s">
        <v>12</v>
      </c>
      <c r="H93" s="133"/>
      <c r="I93" s="134"/>
    </row>
    <row r="94" ht="22.5" spans="1:9">
      <c r="A94" s="133">
        <v>134001</v>
      </c>
      <c r="B94" s="133">
        <v>88</v>
      </c>
      <c r="C94" s="134" t="s">
        <v>141</v>
      </c>
      <c r="D94" s="133"/>
      <c r="E94" s="134" t="s">
        <v>141</v>
      </c>
      <c r="F94" s="134" t="s">
        <v>11</v>
      </c>
      <c r="G94" s="133" t="s">
        <v>12</v>
      </c>
      <c r="H94" s="133"/>
      <c r="I94" s="134"/>
    </row>
    <row r="95" ht="22.5" spans="1:9">
      <c r="A95" s="133">
        <v>133001</v>
      </c>
      <c r="B95" s="133">
        <v>89</v>
      </c>
      <c r="C95" s="134" t="s">
        <v>142</v>
      </c>
      <c r="D95" s="133"/>
      <c r="E95" s="134" t="s">
        <v>142</v>
      </c>
      <c r="F95" s="134" t="s">
        <v>11</v>
      </c>
      <c r="G95" s="133" t="s">
        <v>12</v>
      </c>
      <c r="H95" s="133"/>
      <c r="I95" s="134"/>
    </row>
    <row r="96" ht="22.5" spans="1:9">
      <c r="A96" s="133">
        <v>135001</v>
      </c>
      <c r="B96" s="133">
        <v>90</v>
      </c>
      <c r="C96" s="134" t="s">
        <v>143</v>
      </c>
      <c r="D96" s="133"/>
      <c r="E96" s="134" t="s">
        <v>143</v>
      </c>
      <c r="F96" s="134" t="s">
        <v>11</v>
      </c>
      <c r="G96" s="133" t="s">
        <v>12</v>
      </c>
      <c r="H96" s="133"/>
      <c r="I96" s="134"/>
    </row>
    <row r="97" ht="22.5" spans="1:9">
      <c r="A97" s="133">
        <v>175001</v>
      </c>
      <c r="B97" s="133">
        <v>91</v>
      </c>
      <c r="C97" s="134" t="s">
        <v>144</v>
      </c>
      <c r="D97" s="133"/>
      <c r="E97" s="134" t="s">
        <v>144</v>
      </c>
      <c r="F97" s="134" t="s">
        <v>11</v>
      </c>
      <c r="G97" s="133" t="s">
        <v>12</v>
      </c>
      <c r="H97" s="133"/>
      <c r="I97" s="134"/>
    </row>
    <row r="98" ht="22.5" spans="1:9">
      <c r="A98" s="133">
        <v>255001</v>
      </c>
      <c r="B98" s="133">
        <v>92</v>
      </c>
      <c r="C98" s="134" t="s">
        <v>145</v>
      </c>
      <c r="D98" s="133"/>
      <c r="E98" s="134" t="s">
        <v>145</v>
      </c>
      <c r="F98" s="134" t="s">
        <v>20</v>
      </c>
      <c r="G98" s="133" t="s">
        <v>12</v>
      </c>
      <c r="H98" s="133"/>
      <c r="I98" s="134"/>
    </row>
    <row r="99" ht="22.5" spans="1:9">
      <c r="A99" s="133">
        <v>267001</v>
      </c>
      <c r="B99" s="133">
        <v>93</v>
      </c>
      <c r="C99" s="134" t="s">
        <v>146</v>
      </c>
      <c r="D99" s="133"/>
      <c r="E99" s="134" t="s">
        <v>146</v>
      </c>
      <c r="F99" s="134" t="s">
        <v>20</v>
      </c>
      <c r="G99" s="133" t="s">
        <v>12</v>
      </c>
      <c r="H99" s="133"/>
      <c r="I99" s="134"/>
    </row>
    <row r="100" ht="22.5" spans="1:9">
      <c r="A100" s="133">
        <v>144001</v>
      </c>
      <c r="B100" s="133">
        <v>94</v>
      </c>
      <c r="C100" s="134" t="s">
        <v>147</v>
      </c>
      <c r="D100" s="133"/>
      <c r="E100" s="134" t="s">
        <v>147</v>
      </c>
      <c r="F100" s="134" t="s">
        <v>11</v>
      </c>
      <c r="G100" s="133" t="s">
        <v>12</v>
      </c>
      <c r="H100" s="133"/>
      <c r="I100" s="134"/>
    </row>
    <row r="101" ht="22.5" spans="1:9">
      <c r="A101" s="133">
        <v>259001</v>
      </c>
      <c r="B101" s="133">
        <v>95</v>
      </c>
      <c r="C101" s="134" t="s">
        <v>148</v>
      </c>
      <c r="D101" s="133"/>
      <c r="E101" s="134" t="s">
        <v>148</v>
      </c>
      <c r="F101" s="134" t="s">
        <v>20</v>
      </c>
      <c r="G101" s="133" t="s">
        <v>12</v>
      </c>
      <c r="H101" s="133"/>
      <c r="I101" s="134"/>
    </row>
    <row r="102" ht="22.5" spans="1:9">
      <c r="A102" s="133">
        <v>260001</v>
      </c>
      <c r="B102" s="133">
        <v>96</v>
      </c>
      <c r="C102" s="134" t="s">
        <v>149</v>
      </c>
      <c r="D102" s="133"/>
      <c r="E102" s="134" t="s">
        <v>149</v>
      </c>
      <c r="F102" s="134" t="s">
        <v>20</v>
      </c>
      <c r="G102" s="133" t="s">
        <v>12</v>
      </c>
      <c r="H102" s="133"/>
      <c r="I102" s="134"/>
    </row>
    <row r="103" ht="22.5" spans="1:9">
      <c r="A103" s="133">
        <v>185001</v>
      </c>
      <c r="B103" s="133">
        <v>97</v>
      </c>
      <c r="C103" s="134" t="s">
        <v>150</v>
      </c>
      <c r="D103" s="133"/>
      <c r="E103" s="134" t="s">
        <v>150</v>
      </c>
      <c r="F103" s="134" t="s">
        <v>11</v>
      </c>
      <c r="G103" s="133" t="s">
        <v>12</v>
      </c>
      <c r="H103" s="133"/>
      <c r="I103" s="134"/>
    </row>
    <row r="104" ht="22.5" spans="1:9">
      <c r="A104" s="133">
        <v>333001</v>
      </c>
      <c r="B104" s="133">
        <v>98</v>
      </c>
      <c r="C104" s="134" t="s">
        <v>151</v>
      </c>
      <c r="D104" s="133"/>
      <c r="E104" s="134" t="s">
        <v>151</v>
      </c>
      <c r="F104" s="134" t="s">
        <v>29</v>
      </c>
      <c r="G104" s="133" t="s">
        <v>12</v>
      </c>
      <c r="H104" s="133"/>
      <c r="I104" s="134"/>
    </row>
    <row r="105" ht="22.5" spans="1:9">
      <c r="A105" s="133">
        <v>122001</v>
      </c>
      <c r="B105" s="133">
        <v>99</v>
      </c>
      <c r="C105" s="134" t="s">
        <v>152</v>
      </c>
      <c r="D105" s="133"/>
      <c r="E105" s="134" t="s">
        <v>152</v>
      </c>
      <c r="F105" s="134" t="s">
        <v>34</v>
      </c>
      <c r="G105" s="133" t="s">
        <v>12</v>
      </c>
      <c r="H105" s="133"/>
      <c r="I105" s="134"/>
    </row>
    <row r="106" ht="22.5" spans="1:9">
      <c r="A106" s="133">
        <v>136001</v>
      </c>
      <c r="B106" s="133">
        <v>100</v>
      </c>
      <c r="C106" s="134" t="s">
        <v>153</v>
      </c>
      <c r="D106" s="133"/>
      <c r="E106" s="134" t="s">
        <v>153</v>
      </c>
      <c r="F106" s="134" t="s">
        <v>29</v>
      </c>
      <c r="G106" s="133" t="s">
        <v>12</v>
      </c>
      <c r="H106" s="133"/>
      <c r="I106" s="134"/>
    </row>
    <row r="107" ht="22.5" spans="1:9">
      <c r="A107" s="133">
        <v>251001</v>
      </c>
      <c r="B107" s="133">
        <v>101</v>
      </c>
      <c r="C107" s="134" t="s">
        <v>154</v>
      </c>
      <c r="D107" s="133"/>
      <c r="E107" s="134" t="s">
        <v>154</v>
      </c>
      <c r="F107" s="134" t="s">
        <v>20</v>
      </c>
      <c r="G107" s="133" t="s">
        <v>12</v>
      </c>
      <c r="H107" s="133"/>
      <c r="I107" s="134"/>
    </row>
    <row r="108" ht="22.5" spans="1:9">
      <c r="A108" s="133">
        <v>174001</v>
      </c>
      <c r="B108" s="133">
        <v>102</v>
      </c>
      <c r="C108" s="134" t="s">
        <v>155</v>
      </c>
      <c r="D108" s="133"/>
      <c r="E108" s="134" t="s">
        <v>155</v>
      </c>
      <c r="F108" s="134" t="s">
        <v>11</v>
      </c>
      <c r="G108" s="133" t="s">
        <v>12</v>
      </c>
      <c r="H108" s="133"/>
      <c r="I108" s="134"/>
    </row>
    <row r="109" ht="22.5" spans="1:9">
      <c r="A109" s="133">
        <v>268001</v>
      </c>
      <c r="B109" s="133">
        <v>103</v>
      </c>
      <c r="C109" s="134" t="s">
        <v>156</v>
      </c>
      <c r="D109" s="133"/>
      <c r="E109" s="134" t="s">
        <v>156</v>
      </c>
      <c r="F109" s="134" t="s">
        <v>20</v>
      </c>
      <c r="G109" s="133" t="s">
        <v>12</v>
      </c>
      <c r="H109" s="133"/>
      <c r="I109" s="134"/>
    </row>
    <row r="110" ht="22.5" spans="1:9">
      <c r="A110" s="133">
        <v>258001</v>
      </c>
      <c r="B110" s="133">
        <v>104</v>
      </c>
      <c r="C110" s="134" t="s">
        <v>157</v>
      </c>
      <c r="D110" s="133"/>
      <c r="E110" s="134" t="s">
        <v>157</v>
      </c>
      <c r="F110" s="134" t="s">
        <v>20</v>
      </c>
      <c r="G110" s="133" t="s">
        <v>12</v>
      </c>
      <c r="H110" s="133"/>
      <c r="I110" s="134"/>
    </row>
    <row r="111" ht="22.5" spans="1:9">
      <c r="A111" s="133">
        <v>252002</v>
      </c>
      <c r="B111" s="133">
        <v>105</v>
      </c>
      <c r="C111" s="134" t="s">
        <v>158</v>
      </c>
      <c r="D111" s="133"/>
      <c r="E111" s="134" t="s">
        <v>158</v>
      </c>
      <c r="F111" s="134" t="s">
        <v>11</v>
      </c>
      <c r="G111" s="133" t="s">
        <v>12</v>
      </c>
      <c r="H111" s="133"/>
      <c r="I111" s="134"/>
    </row>
    <row r="112" ht="22.5" spans="1:9">
      <c r="A112" s="133">
        <v>256001</v>
      </c>
      <c r="B112" s="133">
        <v>106</v>
      </c>
      <c r="C112" s="134" t="s">
        <v>159</v>
      </c>
      <c r="D112" s="133"/>
      <c r="E112" s="134" t="s">
        <v>159</v>
      </c>
      <c r="F112" s="134" t="s">
        <v>20</v>
      </c>
      <c r="G112" s="133" t="s">
        <v>12</v>
      </c>
      <c r="H112" s="133"/>
      <c r="I112" s="134"/>
    </row>
    <row r="113" ht="22.5" spans="1:9">
      <c r="A113" s="133">
        <v>272001</v>
      </c>
      <c r="B113" s="133">
        <v>107</v>
      </c>
      <c r="C113" s="134" t="s">
        <v>160</v>
      </c>
      <c r="D113" s="133"/>
      <c r="E113" s="134" t="s">
        <v>160</v>
      </c>
      <c r="F113" s="134" t="s">
        <v>20</v>
      </c>
      <c r="G113" s="133" t="s">
        <v>12</v>
      </c>
      <c r="H113" s="133"/>
      <c r="I113" s="134"/>
    </row>
    <row r="114" ht="22.5" spans="1:9">
      <c r="A114" s="133">
        <v>311001</v>
      </c>
      <c r="B114" s="133">
        <v>108</v>
      </c>
      <c r="C114" s="134" t="s">
        <v>161</v>
      </c>
      <c r="D114" s="133"/>
      <c r="E114" s="134" t="s">
        <v>161</v>
      </c>
      <c r="F114" s="134" t="s">
        <v>44</v>
      </c>
      <c r="G114" s="133" t="s">
        <v>12</v>
      </c>
      <c r="H114" s="133"/>
      <c r="I114" s="134"/>
    </row>
    <row r="115" ht="22.5" spans="1:9">
      <c r="A115" s="133">
        <v>312001</v>
      </c>
      <c r="B115" s="133">
        <v>109</v>
      </c>
      <c r="C115" s="134" t="s">
        <v>162</v>
      </c>
      <c r="D115" s="133"/>
      <c r="E115" s="134" t="s">
        <v>162</v>
      </c>
      <c r="F115" s="134" t="s">
        <v>44</v>
      </c>
      <c r="G115" s="133" t="s">
        <v>12</v>
      </c>
      <c r="H115" s="133"/>
      <c r="I115" s="134"/>
    </row>
    <row r="116" ht="22.5" spans="1:9">
      <c r="A116" s="133">
        <v>314001</v>
      </c>
      <c r="B116" s="133">
        <v>110</v>
      </c>
      <c r="C116" s="134" t="s">
        <v>163</v>
      </c>
      <c r="D116" s="133"/>
      <c r="E116" s="134" t="s">
        <v>163</v>
      </c>
      <c r="F116" s="134" t="s">
        <v>44</v>
      </c>
      <c r="G116" s="133" t="s">
        <v>12</v>
      </c>
      <c r="H116" s="133"/>
      <c r="I116" s="134"/>
    </row>
    <row r="117" ht="22.5" spans="1:9">
      <c r="A117" s="133">
        <v>371001</v>
      </c>
      <c r="B117" s="133">
        <v>111</v>
      </c>
      <c r="C117" s="134" t="s">
        <v>164</v>
      </c>
      <c r="D117" s="133"/>
      <c r="E117" s="134" t="s">
        <v>164</v>
      </c>
      <c r="F117" s="134" t="s">
        <v>34</v>
      </c>
      <c r="G117" s="133" t="s">
        <v>12</v>
      </c>
      <c r="H117" s="133"/>
      <c r="I117" s="134"/>
    </row>
    <row r="118" ht="22.5" spans="1:9">
      <c r="A118" s="133">
        <v>372001</v>
      </c>
      <c r="B118" s="133">
        <v>112</v>
      </c>
      <c r="C118" s="134" t="s">
        <v>165</v>
      </c>
      <c r="D118" s="133"/>
      <c r="E118" s="134" t="s">
        <v>165</v>
      </c>
      <c r="F118" s="134" t="s">
        <v>34</v>
      </c>
      <c r="G118" s="133" t="s">
        <v>12</v>
      </c>
      <c r="H118" s="133"/>
      <c r="I118" s="134"/>
    </row>
    <row r="119" ht="22.5" spans="1:9">
      <c r="A119" s="133">
        <v>415001</v>
      </c>
      <c r="B119" s="133">
        <v>113</v>
      </c>
      <c r="C119" s="134" t="s">
        <v>166</v>
      </c>
      <c r="D119" s="133"/>
      <c r="E119" s="134" t="s">
        <v>166</v>
      </c>
      <c r="F119" s="134" t="s">
        <v>31</v>
      </c>
      <c r="G119" s="133" t="s">
        <v>12</v>
      </c>
      <c r="H119" s="133"/>
      <c r="I119" s="134"/>
    </row>
    <row r="120" ht="22.5" spans="1:9">
      <c r="A120" s="133">
        <v>426001</v>
      </c>
      <c r="B120" s="133">
        <v>114</v>
      </c>
      <c r="C120" s="134" t="s">
        <v>167</v>
      </c>
      <c r="D120" s="133"/>
      <c r="E120" s="134" t="s">
        <v>167</v>
      </c>
      <c r="F120" s="134" t="s">
        <v>31</v>
      </c>
      <c r="G120" s="133" t="s">
        <v>12</v>
      </c>
      <c r="H120" s="133"/>
      <c r="I120" s="134"/>
    </row>
    <row r="121" ht="22.5" spans="1:9">
      <c r="A121" s="133">
        <v>412001</v>
      </c>
      <c r="B121" s="133">
        <v>115</v>
      </c>
      <c r="C121" s="134" t="s">
        <v>168</v>
      </c>
      <c r="D121" s="133"/>
      <c r="E121" s="134" t="s">
        <v>168</v>
      </c>
      <c r="F121" s="134" t="s">
        <v>31</v>
      </c>
      <c r="G121" s="133" t="s">
        <v>12</v>
      </c>
      <c r="H121" s="133"/>
      <c r="I121" s="134"/>
    </row>
    <row r="122" ht="22.5" spans="1:9">
      <c r="A122" s="133">
        <v>336001</v>
      </c>
      <c r="B122" s="133">
        <v>116</v>
      </c>
      <c r="C122" s="134" t="s">
        <v>169</v>
      </c>
      <c r="D122" s="133"/>
      <c r="E122" s="134" t="s">
        <v>169</v>
      </c>
      <c r="F122" s="134" t="s">
        <v>29</v>
      </c>
      <c r="G122" s="133" t="s">
        <v>12</v>
      </c>
      <c r="H122" s="133"/>
      <c r="I122" s="134"/>
    </row>
    <row r="123" ht="22.5" spans="1:9">
      <c r="A123" s="133">
        <v>474001</v>
      </c>
      <c r="B123" s="133">
        <v>117</v>
      </c>
      <c r="C123" s="134" t="s">
        <v>170</v>
      </c>
      <c r="D123" s="133"/>
      <c r="E123" s="134" t="s">
        <v>170</v>
      </c>
      <c r="F123" s="134" t="s">
        <v>34</v>
      </c>
      <c r="G123" s="133" t="s">
        <v>12</v>
      </c>
      <c r="H123" s="133"/>
      <c r="I123" s="134"/>
    </row>
    <row r="124" ht="22.5" spans="1:9">
      <c r="A124" s="133">
        <v>478001</v>
      </c>
      <c r="B124" s="133">
        <v>118</v>
      </c>
      <c r="C124" s="134" t="s">
        <v>171</v>
      </c>
      <c r="D124" s="133"/>
      <c r="E124" s="134" t="s">
        <v>171</v>
      </c>
      <c r="F124" s="134" t="s">
        <v>34</v>
      </c>
      <c r="G124" s="133" t="s">
        <v>12</v>
      </c>
      <c r="H124" s="133"/>
      <c r="I124" s="134"/>
    </row>
    <row r="125" ht="22.5" spans="1:9">
      <c r="A125" s="133">
        <v>370001</v>
      </c>
      <c r="B125" s="133">
        <v>119</v>
      </c>
      <c r="C125" s="134" t="s">
        <v>172</v>
      </c>
      <c r="D125" s="133"/>
      <c r="E125" s="134" t="s">
        <v>172</v>
      </c>
      <c r="F125" s="134" t="s">
        <v>34</v>
      </c>
      <c r="G125" s="133" t="s">
        <v>12</v>
      </c>
      <c r="H125" s="133"/>
      <c r="I125" s="134"/>
    </row>
    <row r="126" ht="22.5" spans="1:9">
      <c r="A126" s="133">
        <v>270004</v>
      </c>
      <c r="B126" s="133">
        <v>120</v>
      </c>
      <c r="C126" s="134" t="s">
        <v>173</v>
      </c>
      <c r="D126" s="133"/>
      <c r="E126" s="134" t="s">
        <v>173</v>
      </c>
      <c r="F126" s="134" t="s">
        <v>20</v>
      </c>
      <c r="G126" s="133" t="s">
        <v>12</v>
      </c>
      <c r="H126" s="133"/>
      <c r="I126" s="134"/>
    </row>
    <row r="127" ht="22.5" spans="1:9">
      <c r="A127" s="133">
        <v>250005</v>
      </c>
      <c r="B127" s="133">
        <v>121</v>
      </c>
      <c r="C127" s="134" t="s">
        <v>174</v>
      </c>
      <c r="D127" s="133"/>
      <c r="E127" s="134" t="s">
        <v>174</v>
      </c>
      <c r="F127" s="134" t="s">
        <v>20</v>
      </c>
      <c r="G127" s="133" t="s">
        <v>175</v>
      </c>
      <c r="H127" s="133"/>
      <c r="I127" s="134"/>
    </row>
    <row r="128" ht="22.5" spans="1:9">
      <c r="A128" s="133">
        <v>250006</v>
      </c>
      <c r="B128" s="133">
        <v>122</v>
      </c>
      <c r="C128" s="134" t="s">
        <v>176</v>
      </c>
      <c r="D128" s="133"/>
      <c r="E128" s="134" t="s">
        <v>176</v>
      </c>
      <c r="F128" s="134" t="s">
        <v>20</v>
      </c>
      <c r="G128" s="133" t="s">
        <v>175</v>
      </c>
      <c r="H128" s="133"/>
      <c r="I128" s="134"/>
    </row>
    <row r="129" ht="22.5" spans="1:9">
      <c r="A129" s="133">
        <v>250007</v>
      </c>
      <c r="B129" s="133">
        <v>123</v>
      </c>
      <c r="C129" s="134" t="s">
        <v>177</v>
      </c>
      <c r="D129" s="133"/>
      <c r="E129" s="134" t="s">
        <v>177</v>
      </c>
      <c r="F129" s="134" t="s">
        <v>20</v>
      </c>
      <c r="G129" s="133" t="s">
        <v>175</v>
      </c>
      <c r="H129" s="133"/>
      <c r="I129" s="134"/>
    </row>
    <row r="130" ht="22.5" spans="1:9">
      <c r="A130" s="133">
        <v>250008</v>
      </c>
      <c r="B130" s="133">
        <v>124</v>
      </c>
      <c r="C130" s="134" t="s">
        <v>178</v>
      </c>
      <c r="D130" s="133"/>
      <c r="E130" s="134" t="s">
        <v>178</v>
      </c>
      <c r="F130" s="134" t="s">
        <v>20</v>
      </c>
      <c r="G130" s="133" t="s">
        <v>175</v>
      </c>
      <c r="H130" s="133"/>
      <c r="I130" s="134"/>
    </row>
    <row r="131" ht="22.5" spans="1:9">
      <c r="A131" s="133">
        <v>250009</v>
      </c>
      <c r="B131" s="133">
        <v>125</v>
      </c>
      <c r="C131" s="134" t="s">
        <v>179</v>
      </c>
      <c r="D131" s="133"/>
      <c r="E131" s="134" t="s">
        <v>179</v>
      </c>
      <c r="F131" s="134" t="s">
        <v>20</v>
      </c>
      <c r="G131" s="133" t="s">
        <v>175</v>
      </c>
      <c r="H131" s="133"/>
      <c r="I131" s="134"/>
    </row>
    <row r="132" ht="22.5" spans="1:9">
      <c r="A132" s="133">
        <v>250010</v>
      </c>
      <c r="B132" s="133">
        <v>126</v>
      </c>
      <c r="C132" s="134" t="s">
        <v>180</v>
      </c>
      <c r="D132" s="133"/>
      <c r="E132" s="134" t="s">
        <v>180</v>
      </c>
      <c r="F132" s="134" t="s">
        <v>20</v>
      </c>
      <c r="G132" s="133" t="s">
        <v>175</v>
      </c>
      <c r="H132" s="133"/>
      <c r="I132" s="134"/>
    </row>
    <row r="133" ht="22.5" spans="1:9">
      <c r="A133" s="133">
        <v>250011</v>
      </c>
      <c r="B133" s="133">
        <v>127</v>
      </c>
      <c r="C133" s="134" t="s">
        <v>181</v>
      </c>
      <c r="D133" s="133"/>
      <c r="E133" s="134" t="s">
        <v>181</v>
      </c>
      <c r="F133" s="134" t="s">
        <v>20</v>
      </c>
      <c r="G133" s="133" t="s">
        <v>175</v>
      </c>
      <c r="H133" s="133"/>
      <c r="I133" s="134"/>
    </row>
    <row r="134" ht="22.5" spans="1:9">
      <c r="A134" s="133">
        <v>250012</v>
      </c>
      <c r="B134" s="133">
        <v>128</v>
      </c>
      <c r="C134" s="134" t="s">
        <v>182</v>
      </c>
      <c r="D134" s="133"/>
      <c r="E134" s="134" t="s">
        <v>182</v>
      </c>
      <c r="F134" s="134" t="s">
        <v>20</v>
      </c>
      <c r="G134" s="133" t="s">
        <v>175</v>
      </c>
      <c r="H134" s="133"/>
      <c r="I134" s="134"/>
    </row>
    <row r="135" ht="22.5" spans="1:9">
      <c r="A135" s="133">
        <v>250013</v>
      </c>
      <c r="B135" s="133">
        <v>129</v>
      </c>
      <c r="C135" s="134" t="s">
        <v>183</v>
      </c>
      <c r="D135" s="133"/>
      <c r="E135" s="134" t="s">
        <v>183</v>
      </c>
      <c r="F135" s="134" t="s">
        <v>20</v>
      </c>
      <c r="G135" s="133" t="s">
        <v>175</v>
      </c>
      <c r="H135" s="133"/>
      <c r="I135" s="134"/>
    </row>
    <row r="136" ht="22.5" spans="1:9">
      <c r="A136" s="133">
        <v>250014</v>
      </c>
      <c r="B136" s="133">
        <v>130</v>
      </c>
      <c r="C136" s="134" t="s">
        <v>184</v>
      </c>
      <c r="D136" s="133"/>
      <c r="E136" s="134" t="s">
        <v>184</v>
      </c>
      <c r="F136" s="134" t="s">
        <v>20</v>
      </c>
      <c r="G136" s="133" t="s">
        <v>175</v>
      </c>
      <c r="H136" s="133"/>
      <c r="I136" s="134"/>
    </row>
    <row r="137" ht="22.5" spans="1:9">
      <c r="A137" s="133">
        <v>250015</v>
      </c>
      <c r="B137" s="133">
        <v>131</v>
      </c>
      <c r="C137" s="134" t="s">
        <v>185</v>
      </c>
      <c r="D137" s="133"/>
      <c r="E137" s="134" t="s">
        <v>185</v>
      </c>
      <c r="F137" s="134" t="s">
        <v>20</v>
      </c>
      <c r="G137" s="133" t="s">
        <v>175</v>
      </c>
      <c r="H137" s="133"/>
      <c r="I137" s="134"/>
    </row>
    <row r="138" ht="22.5" spans="1:9">
      <c r="A138" s="133">
        <v>250016</v>
      </c>
      <c r="B138" s="133">
        <v>132</v>
      </c>
      <c r="C138" s="134" t="s">
        <v>186</v>
      </c>
      <c r="D138" s="133"/>
      <c r="E138" s="134" t="s">
        <v>186</v>
      </c>
      <c r="F138" s="134" t="s">
        <v>20</v>
      </c>
      <c r="G138" s="133" t="s">
        <v>175</v>
      </c>
      <c r="H138" s="133"/>
      <c r="I138" s="134"/>
    </row>
    <row r="139" ht="22.5" spans="1:9">
      <c r="A139" s="133">
        <v>250017</v>
      </c>
      <c r="B139" s="133">
        <v>133</v>
      </c>
      <c r="C139" s="134" t="s">
        <v>187</v>
      </c>
      <c r="D139" s="133"/>
      <c r="E139" s="134" t="s">
        <v>187</v>
      </c>
      <c r="F139" s="134" t="s">
        <v>20</v>
      </c>
      <c r="G139" s="133" t="s">
        <v>175</v>
      </c>
      <c r="H139" s="133"/>
      <c r="I139" s="134"/>
    </row>
    <row r="140" ht="22.5" spans="1:9">
      <c r="A140" s="133">
        <v>250018</v>
      </c>
      <c r="B140" s="133">
        <v>134</v>
      </c>
      <c r="C140" s="134" t="s">
        <v>188</v>
      </c>
      <c r="D140" s="133"/>
      <c r="E140" s="134" t="s">
        <v>188</v>
      </c>
      <c r="F140" s="134" t="s">
        <v>20</v>
      </c>
      <c r="G140" s="133" t="s">
        <v>175</v>
      </c>
      <c r="H140" s="133"/>
      <c r="I140" s="134"/>
    </row>
    <row r="141" ht="22.5" spans="1:9">
      <c r="A141" s="133">
        <v>250019</v>
      </c>
      <c r="B141" s="133">
        <v>135</v>
      </c>
      <c r="C141" s="134" t="s">
        <v>189</v>
      </c>
      <c r="D141" s="133"/>
      <c r="E141" s="134" t="s">
        <v>189</v>
      </c>
      <c r="F141" s="134" t="s">
        <v>20</v>
      </c>
      <c r="G141" s="133" t="s">
        <v>175</v>
      </c>
      <c r="H141" s="133"/>
      <c r="I141" s="134"/>
    </row>
    <row r="142" ht="22.5" spans="1:9">
      <c r="A142" s="133">
        <v>250021</v>
      </c>
      <c r="B142" s="133">
        <v>136</v>
      </c>
      <c r="C142" s="134" t="s">
        <v>190</v>
      </c>
      <c r="D142" s="133"/>
      <c r="E142" s="134" t="s">
        <v>190</v>
      </c>
      <c r="F142" s="134" t="s">
        <v>20</v>
      </c>
      <c r="G142" s="133" t="s">
        <v>175</v>
      </c>
      <c r="H142" s="133"/>
      <c r="I142" s="134"/>
    </row>
    <row r="143" ht="22.5" spans="1:9">
      <c r="A143" s="133">
        <v>250048</v>
      </c>
      <c r="B143" s="133">
        <v>137</v>
      </c>
      <c r="C143" s="134" t="s">
        <v>191</v>
      </c>
      <c r="D143" s="133"/>
      <c r="E143" s="134" t="s">
        <v>191</v>
      </c>
      <c r="F143" s="134" t="s">
        <v>20</v>
      </c>
      <c r="G143" s="133" t="s">
        <v>175</v>
      </c>
      <c r="H143" s="133"/>
      <c r="I143" s="134"/>
    </row>
    <row r="144" ht="22.5" spans="1:9">
      <c r="A144" s="133">
        <v>250050</v>
      </c>
      <c r="B144" s="133">
        <v>138</v>
      </c>
      <c r="C144" s="134" t="s">
        <v>192</v>
      </c>
      <c r="D144" s="133"/>
      <c r="E144" s="134" t="s">
        <v>192</v>
      </c>
      <c r="F144" s="134" t="s">
        <v>20</v>
      </c>
      <c r="G144" s="133" t="s">
        <v>175</v>
      </c>
      <c r="H144" s="133"/>
      <c r="I144" s="134"/>
    </row>
    <row r="145" ht="22.5" spans="1:9">
      <c r="A145" s="133">
        <v>250051</v>
      </c>
      <c r="B145" s="133">
        <v>139</v>
      </c>
      <c r="C145" s="134" t="s">
        <v>193</v>
      </c>
      <c r="D145" s="133"/>
      <c r="E145" s="134" t="s">
        <v>193</v>
      </c>
      <c r="F145" s="134" t="s">
        <v>20</v>
      </c>
      <c r="G145" s="133" t="s">
        <v>175</v>
      </c>
      <c r="H145" s="133"/>
      <c r="I145" s="134"/>
    </row>
    <row r="146" ht="22.5" spans="1:9">
      <c r="A146" s="133">
        <v>250053</v>
      </c>
      <c r="B146" s="133">
        <v>140</v>
      </c>
      <c r="C146" s="134" t="s">
        <v>194</v>
      </c>
      <c r="D146" s="133"/>
      <c r="E146" s="134" t="s">
        <v>194</v>
      </c>
      <c r="F146" s="134" t="s">
        <v>20</v>
      </c>
      <c r="G146" s="133" t="s">
        <v>175</v>
      </c>
      <c r="H146" s="133"/>
      <c r="I146" s="134"/>
    </row>
    <row r="147" ht="22.5" spans="1:9">
      <c r="A147" s="133">
        <v>250054</v>
      </c>
      <c r="B147" s="133">
        <v>141</v>
      </c>
      <c r="C147" s="134" t="s">
        <v>195</v>
      </c>
      <c r="D147" s="133"/>
      <c r="E147" s="134" t="s">
        <v>195</v>
      </c>
      <c r="F147" s="134" t="s">
        <v>20</v>
      </c>
      <c r="G147" s="133" t="s">
        <v>175</v>
      </c>
      <c r="H147" s="133"/>
      <c r="I147" s="134"/>
    </row>
    <row r="148" ht="22.5" spans="1:9">
      <c r="A148" s="133">
        <v>250055</v>
      </c>
      <c r="B148" s="133">
        <v>142</v>
      </c>
      <c r="C148" s="134" t="s">
        <v>196</v>
      </c>
      <c r="D148" s="133"/>
      <c r="E148" s="134" t="s">
        <v>196</v>
      </c>
      <c r="F148" s="134" t="s">
        <v>20</v>
      </c>
      <c r="G148" s="133" t="s">
        <v>175</v>
      </c>
      <c r="H148" s="133"/>
      <c r="I148" s="134"/>
    </row>
    <row r="149" ht="22.5" spans="1:9">
      <c r="A149" s="133">
        <v>250057</v>
      </c>
      <c r="B149" s="133">
        <v>143</v>
      </c>
      <c r="C149" s="134" t="s">
        <v>197</v>
      </c>
      <c r="D149" s="133"/>
      <c r="E149" s="134" t="s">
        <v>197</v>
      </c>
      <c r="F149" s="134" t="s">
        <v>20</v>
      </c>
      <c r="G149" s="133" t="s">
        <v>175</v>
      </c>
      <c r="H149" s="133"/>
      <c r="I149" s="134"/>
    </row>
    <row r="150" ht="22.5" spans="1:9">
      <c r="A150" s="133">
        <v>250058</v>
      </c>
      <c r="B150" s="133">
        <v>144</v>
      </c>
      <c r="C150" s="134" t="s">
        <v>198</v>
      </c>
      <c r="D150" s="133"/>
      <c r="E150" s="134" t="s">
        <v>198</v>
      </c>
      <c r="F150" s="134" t="s">
        <v>20</v>
      </c>
      <c r="G150" s="133" t="s">
        <v>175</v>
      </c>
      <c r="H150" s="133"/>
      <c r="I150" s="134"/>
    </row>
    <row r="151" ht="22.5" spans="1:9">
      <c r="A151" s="133">
        <v>361001</v>
      </c>
      <c r="B151" s="133">
        <v>145</v>
      </c>
      <c r="C151" s="134" t="s">
        <v>199</v>
      </c>
      <c r="D151" s="133"/>
      <c r="E151" s="134" t="s">
        <v>199</v>
      </c>
      <c r="F151" s="134" t="s">
        <v>34</v>
      </c>
      <c r="G151" s="133" t="s">
        <v>12</v>
      </c>
      <c r="H151" s="133"/>
      <c r="I151" s="134"/>
    </row>
    <row r="152" ht="22.5" spans="1:9">
      <c r="A152" s="133">
        <v>362001</v>
      </c>
      <c r="B152" s="133">
        <v>146</v>
      </c>
      <c r="C152" s="134" t="s">
        <v>200</v>
      </c>
      <c r="D152" s="133"/>
      <c r="E152" s="134" t="s">
        <v>200</v>
      </c>
      <c r="F152" s="134" t="s">
        <v>34</v>
      </c>
      <c r="G152" s="133" t="s">
        <v>12</v>
      </c>
      <c r="H152" s="133"/>
      <c r="I152" s="134"/>
    </row>
    <row r="153" ht="22.5" spans="1:9">
      <c r="A153" s="133">
        <v>373001</v>
      </c>
      <c r="B153" s="133">
        <v>147</v>
      </c>
      <c r="C153" s="134" t="s">
        <v>201</v>
      </c>
      <c r="D153" s="133"/>
      <c r="E153" s="134" t="s">
        <v>201</v>
      </c>
      <c r="F153" s="134" t="s">
        <v>34</v>
      </c>
      <c r="G153" s="133" t="s">
        <v>12</v>
      </c>
      <c r="H153" s="133"/>
      <c r="I153" s="134"/>
    </row>
    <row r="154" ht="22.5" spans="1:9">
      <c r="A154" s="133">
        <v>470001</v>
      </c>
      <c r="B154" s="133">
        <v>148</v>
      </c>
      <c r="C154" s="134" t="s">
        <v>202</v>
      </c>
      <c r="D154" s="133"/>
      <c r="E154" s="134" t="s">
        <v>202</v>
      </c>
      <c r="F154" s="134" t="s">
        <v>34</v>
      </c>
      <c r="G154" s="133" t="s">
        <v>12</v>
      </c>
      <c r="H154" s="133"/>
      <c r="I154" s="134"/>
    </row>
    <row r="155" ht="22.5" spans="1:9">
      <c r="A155" s="133">
        <v>471001</v>
      </c>
      <c r="B155" s="133">
        <v>149</v>
      </c>
      <c r="C155" s="134" t="s">
        <v>203</v>
      </c>
      <c r="D155" s="133"/>
      <c r="E155" s="134" t="s">
        <v>203</v>
      </c>
      <c r="F155" s="134" t="s">
        <v>34</v>
      </c>
      <c r="G155" s="133" t="s">
        <v>12</v>
      </c>
      <c r="H155" s="133"/>
      <c r="I155" s="134"/>
    </row>
    <row r="156" ht="22.5" spans="1:9">
      <c r="A156" s="133">
        <v>363001</v>
      </c>
      <c r="B156" s="133">
        <v>150</v>
      </c>
      <c r="C156" s="134" t="s">
        <v>204</v>
      </c>
      <c r="D156" s="133"/>
      <c r="E156" s="134" t="s">
        <v>204</v>
      </c>
      <c r="F156" s="134" t="s">
        <v>34</v>
      </c>
      <c r="G156" s="133" t="s">
        <v>12</v>
      </c>
      <c r="H156" s="133"/>
      <c r="I156" s="134"/>
    </row>
    <row r="157" ht="22.5" spans="1:9">
      <c r="A157" s="133">
        <v>450001</v>
      </c>
      <c r="B157" s="133">
        <v>151</v>
      </c>
      <c r="C157" s="134" t="s">
        <v>205</v>
      </c>
      <c r="D157" s="133"/>
      <c r="E157" s="134" t="s">
        <v>205</v>
      </c>
      <c r="F157" s="134" t="s">
        <v>20</v>
      </c>
      <c r="G157" s="133" t="s">
        <v>12</v>
      </c>
      <c r="H157" s="133"/>
      <c r="I157" s="134"/>
    </row>
    <row r="158" ht="22.5" spans="1:9">
      <c r="A158" s="133">
        <v>454001</v>
      </c>
      <c r="B158" s="133">
        <v>152</v>
      </c>
      <c r="C158" s="134" t="s">
        <v>206</v>
      </c>
      <c r="D158" s="133"/>
      <c r="E158" s="134" t="s">
        <v>206</v>
      </c>
      <c r="F158" s="134" t="s">
        <v>34</v>
      </c>
      <c r="G158" s="133" t="s">
        <v>12</v>
      </c>
      <c r="H158" s="133"/>
      <c r="I158" s="134"/>
    </row>
    <row r="159" ht="22.5" spans="1:9">
      <c r="A159" s="133">
        <v>455001</v>
      </c>
      <c r="B159" s="133">
        <v>153</v>
      </c>
      <c r="C159" s="134" t="s">
        <v>207</v>
      </c>
      <c r="D159" s="133"/>
      <c r="E159" s="134" t="s">
        <v>207</v>
      </c>
      <c r="F159" s="134" t="s">
        <v>34</v>
      </c>
      <c r="G159" s="133" t="s">
        <v>12</v>
      </c>
      <c r="H159" s="133"/>
      <c r="I159" s="134"/>
    </row>
    <row r="160" ht="22.5" spans="1:9">
      <c r="A160" s="133">
        <v>457001</v>
      </c>
      <c r="B160" s="133">
        <v>154</v>
      </c>
      <c r="C160" s="134" t="s">
        <v>208</v>
      </c>
      <c r="D160" s="133"/>
      <c r="E160" s="134" t="s">
        <v>208</v>
      </c>
      <c r="F160" s="134" t="s">
        <v>34</v>
      </c>
      <c r="G160" s="133" t="s">
        <v>12</v>
      </c>
      <c r="H160" s="133"/>
      <c r="I160" s="134"/>
    </row>
    <row r="161" ht="22.5" spans="1:9">
      <c r="A161" s="133">
        <v>459001</v>
      </c>
      <c r="B161" s="133">
        <v>155</v>
      </c>
      <c r="C161" s="134" t="s">
        <v>209</v>
      </c>
      <c r="D161" s="133"/>
      <c r="E161" s="134" t="s">
        <v>209</v>
      </c>
      <c r="F161" s="134" t="s">
        <v>34</v>
      </c>
      <c r="G161" s="133" t="s">
        <v>12</v>
      </c>
      <c r="H161" s="133"/>
      <c r="I161" s="134"/>
    </row>
    <row r="162" ht="22.5" spans="1:9">
      <c r="A162" s="133">
        <v>461001</v>
      </c>
      <c r="B162" s="133">
        <v>156</v>
      </c>
      <c r="C162" s="134" t="s">
        <v>210</v>
      </c>
      <c r="D162" s="133"/>
      <c r="E162" s="134" t="s">
        <v>210</v>
      </c>
      <c r="F162" s="134" t="s">
        <v>34</v>
      </c>
      <c r="G162" s="133" t="s">
        <v>12</v>
      </c>
      <c r="H162" s="133"/>
      <c r="I162" s="134"/>
    </row>
    <row r="163" ht="22.5" spans="1:9">
      <c r="A163" s="133">
        <v>463001</v>
      </c>
      <c r="B163" s="133">
        <v>157</v>
      </c>
      <c r="C163" s="134" t="s">
        <v>211</v>
      </c>
      <c r="D163" s="133"/>
      <c r="E163" s="134" t="s">
        <v>211</v>
      </c>
      <c r="F163" s="134" t="s">
        <v>34</v>
      </c>
      <c r="G163" s="133" t="s">
        <v>12</v>
      </c>
      <c r="H163" s="133"/>
      <c r="I163" s="134"/>
    </row>
    <row r="164" ht="22.5" spans="1:9">
      <c r="A164" s="133">
        <v>465001</v>
      </c>
      <c r="B164" s="133">
        <v>158</v>
      </c>
      <c r="C164" s="134" t="s">
        <v>212</v>
      </c>
      <c r="D164" s="133"/>
      <c r="E164" s="134" t="s">
        <v>212</v>
      </c>
      <c r="F164" s="134" t="s">
        <v>34</v>
      </c>
      <c r="G164" s="133" t="s">
        <v>12</v>
      </c>
      <c r="H164" s="133"/>
      <c r="I164" s="134"/>
    </row>
    <row r="165" ht="22.5" spans="1:9">
      <c r="A165" s="133">
        <v>466001</v>
      </c>
      <c r="B165" s="133">
        <v>159</v>
      </c>
      <c r="C165" s="134" t="s">
        <v>213</v>
      </c>
      <c r="D165" s="133"/>
      <c r="E165" s="134" t="s">
        <v>213</v>
      </c>
      <c r="F165" s="134" t="s">
        <v>34</v>
      </c>
      <c r="G165" s="133" t="s">
        <v>12</v>
      </c>
      <c r="H165" s="133"/>
      <c r="I165" s="134"/>
    </row>
    <row r="166" ht="22.5" spans="1:9">
      <c r="A166" s="133">
        <v>467001</v>
      </c>
      <c r="B166" s="133">
        <v>160</v>
      </c>
      <c r="C166" s="134" t="s">
        <v>214</v>
      </c>
      <c r="D166" s="133"/>
      <c r="E166" s="134" t="s">
        <v>214</v>
      </c>
      <c r="F166" s="134" t="s">
        <v>34</v>
      </c>
      <c r="G166" s="133" t="s">
        <v>12</v>
      </c>
      <c r="H166" s="133"/>
      <c r="I166" s="134"/>
    </row>
    <row r="167" ht="22.5" spans="1:9">
      <c r="A167" s="133">
        <v>469001</v>
      </c>
      <c r="B167" s="133">
        <v>161</v>
      </c>
      <c r="C167" s="134" t="s">
        <v>215</v>
      </c>
      <c r="D167" s="133"/>
      <c r="E167" s="134" t="s">
        <v>215</v>
      </c>
      <c r="F167" s="134" t="s">
        <v>34</v>
      </c>
      <c r="G167" s="133" t="s">
        <v>12</v>
      </c>
      <c r="H167" s="133"/>
      <c r="I167" s="134"/>
    </row>
    <row r="168" ht="22.5" spans="1:9">
      <c r="A168" s="133">
        <v>250059</v>
      </c>
      <c r="B168" s="133">
        <v>162</v>
      </c>
      <c r="C168" s="134" t="s">
        <v>216</v>
      </c>
      <c r="D168" s="133"/>
      <c r="E168" s="134" t="s">
        <v>216</v>
      </c>
      <c r="F168" s="134" t="s">
        <v>20</v>
      </c>
      <c r="G168" s="133" t="s">
        <v>175</v>
      </c>
      <c r="H168" s="133"/>
      <c r="I168" s="134"/>
    </row>
    <row r="169" ht="22.5" spans="1:9">
      <c r="A169" s="133">
        <v>601001</v>
      </c>
      <c r="B169" s="133">
        <v>163</v>
      </c>
      <c r="C169" s="134" t="s">
        <v>217</v>
      </c>
      <c r="D169" s="133"/>
      <c r="E169" s="134" t="s">
        <v>217</v>
      </c>
      <c r="F169" s="134" t="s">
        <v>11</v>
      </c>
      <c r="G169" s="133" t="s">
        <v>12</v>
      </c>
      <c r="H169" s="133"/>
      <c r="I169" s="134"/>
    </row>
    <row r="170" ht="22.5" spans="1:9">
      <c r="A170" s="133">
        <v>602001</v>
      </c>
      <c r="B170" s="133">
        <v>164</v>
      </c>
      <c r="C170" s="134" t="s">
        <v>218</v>
      </c>
      <c r="D170" s="133"/>
      <c r="E170" s="134" t="s">
        <v>218</v>
      </c>
      <c r="F170" s="134" t="s">
        <v>11</v>
      </c>
      <c r="G170" s="133" t="s">
        <v>12</v>
      </c>
      <c r="H170" s="133"/>
      <c r="I170" s="134"/>
    </row>
    <row r="171" ht="22.5" spans="1:9">
      <c r="A171" s="133">
        <v>603001</v>
      </c>
      <c r="B171" s="133">
        <v>165</v>
      </c>
      <c r="C171" s="134" t="s">
        <v>219</v>
      </c>
      <c r="D171" s="133"/>
      <c r="E171" s="134" t="s">
        <v>219</v>
      </c>
      <c r="F171" s="134" t="s">
        <v>11</v>
      </c>
      <c r="G171" s="133" t="s">
        <v>12</v>
      </c>
      <c r="H171" s="133"/>
      <c r="I171" s="134"/>
    </row>
    <row r="172" ht="22.5" spans="1:9">
      <c r="A172" s="133">
        <v>604001</v>
      </c>
      <c r="B172" s="133">
        <v>166</v>
      </c>
      <c r="C172" s="134" t="s">
        <v>220</v>
      </c>
      <c r="D172" s="133"/>
      <c r="E172" s="134" t="s">
        <v>220</v>
      </c>
      <c r="F172" s="134" t="s">
        <v>11</v>
      </c>
      <c r="G172" s="133" t="s">
        <v>12</v>
      </c>
      <c r="H172" s="133"/>
      <c r="I172" s="134"/>
    </row>
    <row r="173" ht="22.5" spans="1:9">
      <c r="A173" s="133">
        <v>605001</v>
      </c>
      <c r="B173" s="133">
        <v>167</v>
      </c>
      <c r="C173" s="134" t="s">
        <v>221</v>
      </c>
      <c r="D173" s="133"/>
      <c r="E173" s="134" t="s">
        <v>221</v>
      </c>
      <c r="F173" s="134" t="s">
        <v>11</v>
      </c>
      <c r="G173" s="133" t="s">
        <v>12</v>
      </c>
      <c r="H173" s="133"/>
      <c r="I173" s="134"/>
    </row>
    <row r="174" ht="22.5" spans="1:9">
      <c r="A174" s="133">
        <v>606001</v>
      </c>
      <c r="B174" s="133">
        <v>168</v>
      </c>
      <c r="C174" s="134" t="s">
        <v>222</v>
      </c>
      <c r="D174" s="133"/>
      <c r="E174" s="134" t="s">
        <v>222</v>
      </c>
      <c r="F174" s="134" t="s">
        <v>11</v>
      </c>
      <c r="G174" s="133" t="s">
        <v>12</v>
      </c>
      <c r="H174" s="133"/>
      <c r="I174" s="134"/>
    </row>
    <row r="175" ht="22.5" spans="1:9">
      <c r="A175" s="133">
        <v>607001</v>
      </c>
      <c r="B175" s="133">
        <v>169</v>
      </c>
      <c r="C175" s="134" t="s">
        <v>223</v>
      </c>
      <c r="D175" s="133"/>
      <c r="E175" s="134" t="s">
        <v>223</v>
      </c>
      <c r="F175" s="134" t="s">
        <v>11</v>
      </c>
      <c r="G175" s="133" t="s">
        <v>12</v>
      </c>
      <c r="H175" s="133"/>
      <c r="I175" s="134"/>
    </row>
    <row r="176" ht="22.5" spans="1:9">
      <c r="A176" s="133">
        <v>608001</v>
      </c>
      <c r="B176" s="133">
        <v>170</v>
      </c>
      <c r="C176" s="134" t="s">
        <v>224</v>
      </c>
      <c r="D176" s="133"/>
      <c r="E176" s="134" t="s">
        <v>224</v>
      </c>
      <c r="F176" s="134" t="s">
        <v>11</v>
      </c>
      <c r="G176" s="133" t="s">
        <v>12</v>
      </c>
      <c r="H176" s="133"/>
      <c r="I176" s="134"/>
    </row>
    <row r="177" ht="22.5" spans="1:9">
      <c r="A177" s="133">
        <v>609001</v>
      </c>
      <c r="B177" s="133">
        <v>171</v>
      </c>
      <c r="C177" s="134" t="s">
        <v>225</v>
      </c>
      <c r="D177" s="133"/>
      <c r="E177" s="134" t="s">
        <v>225</v>
      </c>
      <c r="F177" s="134" t="s">
        <v>11</v>
      </c>
      <c r="G177" s="133" t="s">
        <v>12</v>
      </c>
      <c r="H177" s="133"/>
      <c r="I177" s="134"/>
    </row>
    <row r="178" ht="22.5" spans="1:9">
      <c r="A178" s="133">
        <v>610001</v>
      </c>
      <c r="B178" s="133">
        <v>172</v>
      </c>
      <c r="C178" s="134" t="s">
        <v>226</v>
      </c>
      <c r="D178" s="133"/>
      <c r="E178" s="134" t="s">
        <v>226</v>
      </c>
      <c r="F178" s="134" t="s">
        <v>11</v>
      </c>
      <c r="G178" s="133" t="s">
        <v>12</v>
      </c>
      <c r="H178" s="133"/>
      <c r="I178" s="134"/>
    </row>
    <row r="179" ht="22.5" spans="1:9">
      <c r="A179" s="133">
        <v>611001</v>
      </c>
      <c r="B179" s="133">
        <v>173</v>
      </c>
      <c r="C179" s="134" t="s">
        <v>227</v>
      </c>
      <c r="D179" s="133"/>
      <c r="E179" s="134" t="s">
        <v>227</v>
      </c>
      <c r="F179" s="134" t="s">
        <v>11</v>
      </c>
      <c r="G179" s="133" t="s">
        <v>12</v>
      </c>
      <c r="H179" s="133"/>
      <c r="I179" s="134"/>
    </row>
    <row r="180" ht="22.5" spans="1:9">
      <c r="A180" s="133">
        <v>612001</v>
      </c>
      <c r="B180" s="133">
        <v>174</v>
      </c>
      <c r="C180" s="134" t="s">
        <v>228</v>
      </c>
      <c r="D180" s="133"/>
      <c r="E180" s="134" t="s">
        <v>228</v>
      </c>
      <c r="F180" s="134" t="s">
        <v>11</v>
      </c>
      <c r="G180" s="133" t="s">
        <v>12</v>
      </c>
      <c r="H180" s="133"/>
      <c r="I180" s="134"/>
    </row>
    <row r="181" ht="22.5" spans="1:9">
      <c r="A181" s="133">
        <v>613001</v>
      </c>
      <c r="B181" s="133">
        <v>175</v>
      </c>
      <c r="C181" s="134" t="s">
        <v>229</v>
      </c>
      <c r="D181" s="133"/>
      <c r="E181" s="134" t="s">
        <v>229</v>
      </c>
      <c r="F181" s="134" t="s">
        <v>11</v>
      </c>
      <c r="G181" s="133" t="s">
        <v>12</v>
      </c>
      <c r="H181" s="133"/>
      <c r="I181" s="134"/>
    </row>
    <row r="182" ht="22.5" spans="1:9">
      <c r="A182" s="133">
        <v>614001</v>
      </c>
      <c r="B182" s="133">
        <v>176</v>
      </c>
      <c r="C182" s="134" t="s">
        <v>230</v>
      </c>
      <c r="D182" s="133"/>
      <c r="E182" s="134" t="s">
        <v>230</v>
      </c>
      <c r="F182" s="134" t="s">
        <v>11</v>
      </c>
      <c r="G182" s="133" t="s">
        <v>12</v>
      </c>
      <c r="H182" s="133"/>
      <c r="I182" s="134"/>
    </row>
    <row r="183" ht="22.5" spans="1:9">
      <c r="A183" s="133">
        <v>615001</v>
      </c>
      <c r="B183" s="133">
        <v>177</v>
      </c>
      <c r="C183" s="134" t="s">
        <v>231</v>
      </c>
      <c r="D183" s="133"/>
      <c r="E183" s="134" t="s">
        <v>231</v>
      </c>
      <c r="F183" s="134" t="s">
        <v>11</v>
      </c>
      <c r="G183" s="133" t="s">
        <v>12</v>
      </c>
      <c r="H183" s="133"/>
      <c r="I183" s="134"/>
    </row>
    <row r="184" ht="22.5" spans="1:9">
      <c r="A184" s="133">
        <v>616001</v>
      </c>
      <c r="B184" s="133">
        <v>178</v>
      </c>
      <c r="C184" s="134" t="s">
        <v>232</v>
      </c>
      <c r="D184" s="133"/>
      <c r="E184" s="134" t="s">
        <v>232</v>
      </c>
      <c r="F184" s="134" t="s">
        <v>11</v>
      </c>
      <c r="G184" s="133" t="s">
        <v>12</v>
      </c>
      <c r="H184" s="133"/>
      <c r="I184" s="134"/>
    </row>
    <row r="185" ht="22.5" spans="1:9">
      <c r="A185" s="133">
        <v>617001</v>
      </c>
      <c r="B185" s="133">
        <v>179</v>
      </c>
      <c r="C185" s="134" t="s">
        <v>233</v>
      </c>
      <c r="D185" s="133"/>
      <c r="E185" s="134" t="s">
        <v>233</v>
      </c>
      <c r="F185" s="134" t="s">
        <v>11</v>
      </c>
      <c r="G185" s="133" t="s">
        <v>12</v>
      </c>
      <c r="H185" s="133"/>
      <c r="I185" s="134"/>
    </row>
    <row r="186" ht="22.5" spans="1:9">
      <c r="A186" s="133">
        <v>618001</v>
      </c>
      <c r="B186" s="133">
        <v>180</v>
      </c>
      <c r="C186" s="134" t="s">
        <v>234</v>
      </c>
      <c r="D186" s="133"/>
      <c r="E186" s="134" t="s">
        <v>234</v>
      </c>
      <c r="F186" s="134" t="s">
        <v>11</v>
      </c>
      <c r="G186" s="133" t="s">
        <v>12</v>
      </c>
      <c r="H186" s="133"/>
      <c r="I186" s="134"/>
    </row>
    <row r="187" ht="22.5" spans="1:9">
      <c r="A187" s="133">
        <v>619001</v>
      </c>
      <c r="B187" s="133">
        <v>181</v>
      </c>
      <c r="C187" s="134" t="s">
        <v>235</v>
      </c>
      <c r="D187" s="133"/>
      <c r="E187" s="134" t="s">
        <v>235</v>
      </c>
      <c r="F187" s="134" t="s">
        <v>11</v>
      </c>
      <c r="G187" s="133" t="s">
        <v>12</v>
      </c>
      <c r="H187" s="133"/>
      <c r="I187" s="134"/>
    </row>
    <row r="188" ht="22.5" spans="1:9">
      <c r="A188" s="133">
        <v>620001</v>
      </c>
      <c r="B188" s="133">
        <v>182</v>
      </c>
      <c r="C188" s="134" t="s">
        <v>236</v>
      </c>
      <c r="D188" s="133"/>
      <c r="E188" s="134" t="s">
        <v>236</v>
      </c>
      <c r="F188" s="134" t="s">
        <v>11</v>
      </c>
      <c r="G188" s="133" t="s">
        <v>12</v>
      </c>
      <c r="H188" s="133"/>
      <c r="I188" s="134"/>
    </row>
    <row r="189" ht="22.5" spans="1:9">
      <c r="A189" s="133">
        <v>621001</v>
      </c>
      <c r="B189" s="133">
        <v>183</v>
      </c>
      <c r="C189" s="134" t="s">
        <v>237</v>
      </c>
      <c r="D189" s="133"/>
      <c r="E189" s="134" t="s">
        <v>237</v>
      </c>
      <c r="F189" s="134" t="s">
        <v>11</v>
      </c>
      <c r="G189" s="133" t="s">
        <v>12</v>
      </c>
      <c r="H189" s="133"/>
      <c r="I189" s="134"/>
    </row>
    <row r="190" ht="22.5" spans="1:9">
      <c r="A190" s="133">
        <v>622001</v>
      </c>
      <c r="B190" s="133">
        <v>184</v>
      </c>
      <c r="C190" s="134" t="s">
        <v>238</v>
      </c>
      <c r="D190" s="133"/>
      <c r="E190" s="134" t="s">
        <v>238</v>
      </c>
      <c r="F190" s="134" t="s">
        <v>11</v>
      </c>
      <c r="G190" s="133" t="s">
        <v>12</v>
      </c>
      <c r="H190" s="133"/>
      <c r="I190" s="134"/>
    </row>
    <row r="191" ht="22.5" spans="1:9">
      <c r="A191" s="133">
        <v>623001</v>
      </c>
      <c r="B191" s="133">
        <v>185</v>
      </c>
      <c r="C191" s="134" t="s">
        <v>239</v>
      </c>
      <c r="D191" s="133"/>
      <c r="E191" s="134" t="s">
        <v>239</v>
      </c>
      <c r="F191" s="134" t="s">
        <v>11</v>
      </c>
      <c r="G191" s="133" t="s">
        <v>12</v>
      </c>
      <c r="H191" s="133"/>
      <c r="I191" s="134"/>
    </row>
    <row r="192" ht="22.5" spans="1:9">
      <c r="A192" s="133">
        <v>624001</v>
      </c>
      <c r="B192" s="133">
        <v>186</v>
      </c>
      <c r="C192" s="134" t="s">
        <v>240</v>
      </c>
      <c r="D192" s="133"/>
      <c r="E192" s="134" t="s">
        <v>240</v>
      </c>
      <c r="F192" s="134" t="s">
        <v>11</v>
      </c>
      <c r="G192" s="133" t="s">
        <v>12</v>
      </c>
      <c r="H192" s="133"/>
      <c r="I192" s="134"/>
    </row>
    <row r="193" ht="22.5" spans="1:9">
      <c r="A193" s="133">
        <v>625001</v>
      </c>
      <c r="B193" s="133">
        <v>187</v>
      </c>
      <c r="C193" s="134" t="s">
        <v>241</v>
      </c>
      <c r="D193" s="133"/>
      <c r="E193" s="134" t="s">
        <v>241</v>
      </c>
      <c r="F193" s="134" t="s">
        <v>11</v>
      </c>
      <c r="G193" s="133" t="s">
        <v>12</v>
      </c>
      <c r="H193" s="133"/>
      <c r="I193" s="134"/>
    </row>
    <row r="194" ht="22.5" spans="1:9">
      <c r="A194" s="133">
        <v>626001</v>
      </c>
      <c r="B194" s="133">
        <v>188</v>
      </c>
      <c r="C194" s="134" t="s">
        <v>242</v>
      </c>
      <c r="D194" s="133"/>
      <c r="E194" s="134" t="s">
        <v>242</v>
      </c>
      <c r="F194" s="134" t="s">
        <v>11</v>
      </c>
      <c r="G194" s="133" t="s">
        <v>12</v>
      </c>
      <c r="H194" s="133"/>
      <c r="I194" s="134"/>
    </row>
    <row r="195" ht="22.5" spans="1:9">
      <c r="A195" s="133">
        <v>627001</v>
      </c>
      <c r="B195" s="133">
        <v>189</v>
      </c>
      <c r="C195" s="134" t="s">
        <v>243</v>
      </c>
      <c r="D195" s="133"/>
      <c r="E195" s="134" t="s">
        <v>243</v>
      </c>
      <c r="F195" s="134" t="s">
        <v>11</v>
      </c>
      <c r="G195" s="133" t="s">
        <v>12</v>
      </c>
      <c r="H195" s="133"/>
      <c r="I195" s="134"/>
    </row>
    <row r="196" ht="22.5" spans="1:9">
      <c r="A196" s="133">
        <v>628001</v>
      </c>
      <c r="B196" s="133">
        <v>190</v>
      </c>
      <c r="C196" s="134" t="s">
        <v>244</v>
      </c>
      <c r="D196" s="133"/>
      <c r="E196" s="134" t="s">
        <v>244</v>
      </c>
      <c r="F196" s="134" t="s">
        <v>11</v>
      </c>
      <c r="G196" s="133" t="s">
        <v>12</v>
      </c>
      <c r="H196" s="133"/>
      <c r="I196" s="134"/>
    </row>
    <row r="197" ht="22.5" spans="1:9">
      <c r="A197" s="133">
        <v>629001</v>
      </c>
      <c r="B197" s="133">
        <v>191</v>
      </c>
      <c r="C197" s="134" t="s">
        <v>245</v>
      </c>
      <c r="D197" s="133"/>
      <c r="E197" s="134" t="s">
        <v>245</v>
      </c>
      <c r="F197" s="134" t="s">
        <v>11</v>
      </c>
      <c r="G197" s="133" t="s">
        <v>12</v>
      </c>
      <c r="H197" s="133"/>
      <c r="I197" s="134"/>
    </row>
    <row r="198" ht="22.5" spans="1:9">
      <c r="A198" s="133">
        <v>630001</v>
      </c>
      <c r="B198" s="133">
        <v>192</v>
      </c>
      <c r="C198" s="134" t="s">
        <v>246</v>
      </c>
      <c r="D198" s="133"/>
      <c r="E198" s="134" t="s">
        <v>246</v>
      </c>
      <c r="F198" s="134" t="s">
        <v>11</v>
      </c>
      <c r="G198" s="133" t="s">
        <v>12</v>
      </c>
      <c r="H198" s="133"/>
      <c r="I198" s="134"/>
    </row>
    <row r="199" ht="22.5" spans="1:9">
      <c r="A199" s="133">
        <v>631001</v>
      </c>
      <c r="B199" s="133">
        <v>193</v>
      </c>
      <c r="C199" s="134" t="s">
        <v>247</v>
      </c>
      <c r="D199" s="133"/>
      <c r="E199" s="134" t="s">
        <v>247</v>
      </c>
      <c r="F199" s="134" t="s">
        <v>11</v>
      </c>
      <c r="G199" s="133" t="s">
        <v>12</v>
      </c>
      <c r="H199" s="133"/>
      <c r="I199" s="134"/>
    </row>
    <row r="200" ht="22.5" spans="1:9">
      <c r="A200" s="133">
        <v>632001</v>
      </c>
      <c r="B200" s="133">
        <v>194</v>
      </c>
      <c r="C200" s="134" t="s">
        <v>248</v>
      </c>
      <c r="D200" s="133"/>
      <c r="E200" s="134" t="s">
        <v>248</v>
      </c>
      <c r="F200" s="134" t="s">
        <v>11</v>
      </c>
      <c r="G200" s="133" t="s">
        <v>12</v>
      </c>
      <c r="H200" s="133"/>
      <c r="I200" s="134"/>
    </row>
    <row r="201" ht="22.5" spans="1:9">
      <c r="A201" s="133">
        <v>633001</v>
      </c>
      <c r="B201" s="133">
        <v>195</v>
      </c>
      <c r="C201" s="134" t="s">
        <v>249</v>
      </c>
      <c r="D201" s="133"/>
      <c r="E201" s="134" t="s">
        <v>249</v>
      </c>
      <c r="F201" s="134" t="s">
        <v>11</v>
      </c>
      <c r="G201" s="133" t="s">
        <v>12</v>
      </c>
      <c r="H201" s="133"/>
      <c r="I201" s="134"/>
    </row>
    <row r="202" ht="22.5" spans="1:9">
      <c r="A202" s="133">
        <v>634001</v>
      </c>
      <c r="B202" s="133">
        <v>196</v>
      </c>
      <c r="C202" s="134" t="s">
        <v>250</v>
      </c>
      <c r="D202" s="133"/>
      <c r="E202" s="134" t="s">
        <v>250</v>
      </c>
      <c r="F202" s="134" t="s">
        <v>11</v>
      </c>
      <c r="G202" s="133" t="s">
        <v>12</v>
      </c>
      <c r="H202" s="133"/>
      <c r="I202" s="134"/>
    </row>
    <row r="203" ht="22.5" spans="1:9">
      <c r="A203" s="133">
        <v>635001</v>
      </c>
      <c r="B203" s="133">
        <v>197</v>
      </c>
      <c r="C203" s="134" t="s">
        <v>251</v>
      </c>
      <c r="D203" s="133"/>
      <c r="E203" s="134" t="s">
        <v>251</v>
      </c>
      <c r="F203" s="134" t="s">
        <v>11</v>
      </c>
      <c r="G203" s="133" t="s">
        <v>12</v>
      </c>
      <c r="H203" s="133"/>
      <c r="I203" s="134"/>
    </row>
    <row r="204" ht="22.5" spans="1:9">
      <c r="A204" s="133">
        <v>636001</v>
      </c>
      <c r="B204" s="133">
        <v>198</v>
      </c>
      <c r="C204" s="134" t="s">
        <v>252</v>
      </c>
      <c r="D204" s="133"/>
      <c r="E204" s="134" t="s">
        <v>252</v>
      </c>
      <c r="F204" s="134" t="s">
        <v>11</v>
      </c>
      <c r="G204" s="133" t="s">
        <v>12</v>
      </c>
      <c r="H204" s="133"/>
      <c r="I204" s="134"/>
    </row>
    <row r="205" ht="22.5" spans="1:9">
      <c r="A205" s="133">
        <v>637001</v>
      </c>
      <c r="B205" s="133">
        <v>199</v>
      </c>
      <c r="C205" s="134" t="s">
        <v>253</v>
      </c>
      <c r="D205" s="133"/>
      <c r="E205" s="134" t="s">
        <v>253</v>
      </c>
      <c r="F205" s="134" t="s">
        <v>11</v>
      </c>
      <c r="G205" s="133" t="s">
        <v>12</v>
      </c>
      <c r="H205" s="133"/>
      <c r="I205" s="134"/>
    </row>
    <row r="206" ht="22.5" spans="1:9">
      <c r="A206" s="133">
        <v>638001</v>
      </c>
      <c r="B206" s="133">
        <v>200</v>
      </c>
      <c r="C206" s="134" t="s">
        <v>254</v>
      </c>
      <c r="D206" s="133"/>
      <c r="E206" s="134" t="s">
        <v>254</v>
      </c>
      <c r="F206" s="134" t="s">
        <v>11</v>
      </c>
      <c r="G206" s="133" t="s">
        <v>12</v>
      </c>
      <c r="H206" s="133"/>
      <c r="I206" s="134"/>
    </row>
    <row r="207" ht="22.5" spans="1:9">
      <c r="A207" s="133">
        <v>641001</v>
      </c>
      <c r="B207" s="133">
        <v>201</v>
      </c>
      <c r="C207" s="134" t="s">
        <v>255</v>
      </c>
      <c r="D207" s="133"/>
      <c r="E207" s="134" t="s">
        <v>255</v>
      </c>
      <c r="F207" s="134" t="s">
        <v>11</v>
      </c>
      <c r="G207" s="133" t="s">
        <v>12</v>
      </c>
      <c r="H207" s="133"/>
      <c r="I207" s="134"/>
    </row>
    <row r="208" ht="22.5" spans="1:9">
      <c r="A208" s="133">
        <v>642001</v>
      </c>
      <c r="B208" s="133">
        <v>202</v>
      </c>
      <c r="C208" s="134" t="s">
        <v>256</v>
      </c>
      <c r="D208" s="133"/>
      <c r="E208" s="134" t="s">
        <v>256</v>
      </c>
      <c r="F208" s="134" t="s">
        <v>11</v>
      </c>
      <c r="G208" s="133" t="s">
        <v>12</v>
      </c>
      <c r="H208" s="133"/>
      <c r="I208" s="134"/>
    </row>
    <row r="209" ht="22.5" spans="1:9">
      <c r="A209" s="133">
        <v>643001</v>
      </c>
      <c r="B209" s="133">
        <v>203</v>
      </c>
      <c r="C209" s="134" t="s">
        <v>257</v>
      </c>
      <c r="D209" s="133"/>
      <c r="E209" s="134" t="s">
        <v>257</v>
      </c>
      <c r="F209" s="134" t="s">
        <v>11</v>
      </c>
      <c r="G209" s="133" t="s">
        <v>12</v>
      </c>
      <c r="H209" s="133"/>
      <c r="I209" s="134"/>
    </row>
    <row r="210" ht="22.5" spans="1:9">
      <c r="A210" s="133">
        <v>644001</v>
      </c>
      <c r="B210" s="133">
        <v>204</v>
      </c>
      <c r="C210" s="134" t="s">
        <v>258</v>
      </c>
      <c r="D210" s="133"/>
      <c r="E210" s="134" t="s">
        <v>258</v>
      </c>
      <c r="F210" s="134" t="s">
        <v>11</v>
      </c>
      <c r="G210" s="133" t="s">
        <v>12</v>
      </c>
      <c r="H210" s="133"/>
      <c r="I210" s="134"/>
    </row>
    <row r="211" ht="22.5" spans="1:9">
      <c r="A211" s="133">
        <v>645001</v>
      </c>
      <c r="B211" s="133">
        <v>205</v>
      </c>
      <c r="C211" s="134" t="s">
        <v>259</v>
      </c>
      <c r="D211" s="133"/>
      <c r="E211" s="134" t="s">
        <v>259</v>
      </c>
      <c r="F211" s="134" t="s">
        <v>11</v>
      </c>
      <c r="G211" s="133" t="s">
        <v>12</v>
      </c>
      <c r="H211" s="133"/>
      <c r="I211" s="134"/>
    </row>
    <row r="212" ht="22.5" spans="1:9">
      <c r="A212" s="133">
        <v>646001</v>
      </c>
      <c r="B212" s="133">
        <v>206</v>
      </c>
      <c r="C212" s="134" t="s">
        <v>260</v>
      </c>
      <c r="D212" s="133"/>
      <c r="E212" s="134" t="s">
        <v>260</v>
      </c>
      <c r="F212" s="134" t="s">
        <v>11</v>
      </c>
      <c r="G212" s="133" t="s">
        <v>12</v>
      </c>
      <c r="H212" s="133"/>
      <c r="I212" s="134"/>
    </row>
    <row r="213" ht="22.5" spans="1:9">
      <c r="A213" s="133">
        <v>647001</v>
      </c>
      <c r="B213" s="133">
        <v>207</v>
      </c>
      <c r="C213" s="134" t="s">
        <v>261</v>
      </c>
      <c r="D213" s="133"/>
      <c r="E213" s="134" t="s">
        <v>261</v>
      </c>
      <c r="F213" s="134" t="s">
        <v>11</v>
      </c>
      <c r="G213" s="133" t="s">
        <v>12</v>
      </c>
      <c r="H213" s="133"/>
      <c r="I213" s="134"/>
    </row>
    <row r="214" ht="22.5" spans="1:9">
      <c r="A214" s="133">
        <v>648001</v>
      </c>
      <c r="B214" s="133">
        <v>208</v>
      </c>
      <c r="C214" s="134" t="s">
        <v>262</v>
      </c>
      <c r="D214" s="133"/>
      <c r="E214" s="134" t="s">
        <v>262</v>
      </c>
      <c r="F214" s="134" t="s">
        <v>11</v>
      </c>
      <c r="G214" s="133" t="s">
        <v>12</v>
      </c>
      <c r="H214" s="133"/>
      <c r="I214" s="134"/>
    </row>
    <row r="215" ht="22.5" spans="1:9">
      <c r="A215" s="133">
        <v>649001</v>
      </c>
      <c r="B215" s="133">
        <v>209</v>
      </c>
      <c r="C215" s="134" t="s">
        <v>263</v>
      </c>
      <c r="D215" s="133"/>
      <c r="E215" s="134" t="s">
        <v>263</v>
      </c>
      <c r="F215" s="134" t="s">
        <v>11</v>
      </c>
      <c r="G215" s="133" t="s">
        <v>12</v>
      </c>
      <c r="H215" s="133"/>
      <c r="I215" s="134"/>
    </row>
    <row r="216" ht="22.5" spans="1:9">
      <c r="A216" s="133">
        <v>650001</v>
      </c>
      <c r="B216" s="133">
        <v>210</v>
      </c>
      <c r="C216" s="134" t="s">
        <v>264</v>
      </c>
      <c r="D216" s="133"/>
      <c r="E216" s="134" t="s">
        <v>264</v>
      </c>
      <c r="F216" s="134" t="s">
        <v>11</v>
      </c>
      <c r="G216" s="133" t="s">
        <v>12</v>
      </c>
      <c r="H216" s="133"/>
      <c r="I216" s="134"/>
    </row>
    <row r="217" ht="22.5" spans="1:9">
      <c r="A217" s="133">
        <v>651001</v>
      </c>
      <c r="B217" s="133">
        <v>211</v>
      </c>
      <c r="C217" s="134" t="s">
        <v>265</v>
      </c>
      <c r="D217" s="133"/>
      <c r="E217" s="134" t="s">
        <v>265</v>
      </c>
      <c r="F217" s="134" t="s">
        <v>11</v>
      </c>
      <c r="G217" s="133" t="s">
        <v>12</v>
      </c>
      <c r="H217" s="133"/>
      <c r="I217" s="134"/>
    </row>
    <row r="218" ht="22.5" spans="1:9">
      <c r="A218" s="133">
        <v>652001</v>
      </c>
      <c r="B218" s="133">
        <v>212</v>
      </c>
      <c r="C218" s="134" t="s">
        <v>266</v>
      </c>
      <c r="D218" s="133"/>
      <c r="E218" s="134" t="s">
        <v>266</v>
      </c>
      <c r="F218" s="134" t="s">
        <v>11</v>
      </c>
      <c r="G218" s="133" t="s">
        <v>12</v>
      </c>
      <c r="H218" s="133"/>
      <c r="I218" s="134"/>
    </row>
    <row r="219" ht="22.5" spans="1:9">
      <c r="A219" s="133">
        <v>653001</v>
      </c>
      <c r="B219" s="133">
        <v>213</v>
      </c>
      <c r="C219" s="134" t="s">
        <v>267</v>
      </c>
      <c r="D219" s="133"/>
      <c r="E219" s="134" t="s">
        <v>267</v>
      </c>
      <c r="F219" s="134" t="s">
        <v>11</v>
      </c>
      <c r="G219" s="133" t="s">
        <v>12</v>
      </c>
      <c r="H219" s="133"/>
      <c r="I219" s="134"/>
    </row>
    <row r="220" ht="22.5" spans="1:9">
      <c r="A220" s="133">
        <v>654001</v>
      </c>
      <c r="B220" s="133">
        <v>214</v>
      </c>
      <c r="C220" s="134" t="s">
        <v>268</v>
      </c>
      <c r="D220" s="133"/>
      <c r="E220" s="134" t="s">
        <v>268</v>
      </c>
      <c r="F220" s="134" t="s">
        <v>11</v>
      </c>
      <c r="G220" s="133" t="s">
        <v>12</v>
      </c>
      <c r="H220" s="133"/>
      <c r="I220" s="134"/>
    </row>
    <row r="221" ht="22.5" spans="1:9">
      <c r="A221" s="133">
        <v>655001</v>
      </c>
      <c r="B221" s="133">
        <v>215</v>
      </c>
      <c r="C221" s="134" t="s">
        <v>269</v>
      </c>
      <c r="D221" s="133"/>
      <c r="E221" s="134" t="s">
        <v>269</v>
      </c>
      <c r="F221" s="134" t="s">
        <v>11</v>
      </c>
      <c r="G221" s="133" t="s">
        <v>12</v>
      </c>
      <c r="H221" s="133"/>
      <c r="I221" s="134"/>
    </row>
    <row r="222" ht="22.5" spans="1:9">
      <c r="A222" s="133">
        <v>656001</v>
      </c>
      <c r="B222" s="133">
        <v>216</v>
      </c>
      <c r="C222" s="134" t="s">
        <v>270</v>
      </c>
      <c r="D222" s="133"/>
      <c r="E222" s="134" t="s">
        <v>270</v>
      </c>
      <c r="F222" s="134" t="s">
        <v>11</v>
      </c>
      <c r="G222" s="133" t="s">
        <v>12</v>
      </c>
      <c r="H222" s="133"/>
      <c r="I222" s="134"/>
    </row>
    <row r="223" ht="22.5" spans="1:9">
      <c r="A223" s="133">
        <v>657001</v>
      </c>
      <c r="B223" s="133">
        <v>217</v>
      </c>
      <c r="C223" s="134" t="s">
        <v>271</v>
      </c>
      <c r="D223" s="133"/>
      <c r="E223" s="134" t="s">
        <v>271</v>
      </c>
      <c r="F223" s="134" t="s">
        <v>11</v>
      </c>
      <c r="G223" s="133" t="s">
        <v>12</v>
      </c>
      <c r="H223" s="133"/>
      <c r="I223" s="134"/>
    </row>
    <row r="224" ht="22.5" spans="1:9">
      <c r="A224" s="133">
        <v>658001</v>
      </c>
      <c r="B224" s="133">
        <v>218</v>
      </c>
      <c r="C224" s="134" t="s">
        <v>272</v>
      </c>
      <c r="D224" s="133"/>
      <c r="E224" s="134" t="s">
        <v>272</v>
      </c>
      <c r="F224" s="134" t="s">
        <v>11</v>
      </c>
      <c r="G224" s="133" t="s">
        <v>12</v>
      </c>
      <c r="H224" s="133"/>
      <c r="I224" s="134"/>
    </row>
    <row r="225" ht="22.5" spans="1:9">
      <c r="A225" s="133">
        <v>659001</v>
      </c>
      <c r="B225" s="133">
        <v>219</v>
      </c>
      <c r="C225" s="134" t="s">
        <v>273</v>
      </c>
      <c r="D225" s="133"/>
      <c r="E225" s="134" t="s">
        <v>273</v>
      </c>
      <c r="F225" s="134" t="s">
        <v>11</v>
      </c>
      <c r="G225" s="133" t="s">
        <v>12</v>
      </c>
      <c r="H225" s="133"/>
      <c r="I225" s="134"/>
    </row>
    <row r="226" ht="22.5" spans="1:9">
      <c r="A226" s="133">
        <v>660001</v>
      </c>
      <c r="B226" s="133">
        <v>220</v>
      </c>
      <c r="C226" s="134" t="s">
        <v>274</v>
      </c>
      <c r="D226" s="133"/>
      <c r="E226" s="134" t="s">
        <v>274</v>
      </c>
      <c r="F226" s="134" t="s">
        <v>11</v>
      </c>
      <c r="G226" s="133" t="s">
        <v>12</v>
      </c>
      <c r="H226" s="133"/>
      <c r="I226" s="134"/>
    </row>
    <row r="227" ht="22.5" spans="1:9">
      <c r="A227" s="133">
        <v>661001</v>
      </c>
      <c r="B227" s="133">
        <v>221</v>
      </c>
      <c r="C227" s="134" t="s">
        <v>275</v>
      </c>
      <c r="D227" s="133"/>
      <c r="E227" s="134" t="s">
        <v>275</v>
      </c>
      <c r="F227" s="134" t="s">
        <v>11</v>
      </c>
      <c r="G227" s="133" t="s">
        <v>12</v>
      </c>
      <c r="H227" s="133"/>
      <c r="I227" s="134"/>
    </row>
    <row r="228" ht="22.5" spans="1:9">
      <c r="A228" s="133">
        <v>662001</v>
      </c>
      <c r="B228" s="133">
        <v>222</v>
      </c>
      <c r="C228" s="134" t="s">
        <v>276</v>
      </c>
      <c r="D228" s="133"/>
      <c r="E228" s="134" t="s">
        <v>276</v>
      </c>
      <c r="F228" s="134" t="s">
        <v>11</v>
      </c>
      <c r="G228" s="133" t="s">
        <v>12</v>
      </c>
      <c r="H228" s="133"/>
      <c r="I228" s="134"/>
    </row>
    <row r="229" ht="22.5" spans="1:9">
      <c r="A229" s="133">
        <v>663001</v>
      </c>
      <c r="B229" s="133">
        <v>223</v>
      </c>
      <c r="C229" s="134" t="s">
        <v>277</v>
      </c>
      <c r="D229" s="133"/>
      <c r="E229" s="134" t="s">
        <v>277</v>
      </c>
      <c r="F229" s="134" t="s">
        <v>11</v>
      </c>
      <c r="G229" s="133" t="s">
        <v>12</v>
      </c>
      <c r="H229" s="133"/>
      <c r="I229" s="134"/>
    </row>
    <row r="230" ht="22.5" spans="1:9">
      <c r="A230" s="133">
        <v>664001</v>
      </c>
      <c r="B230" s="133">
        <v>224</v>
      </c>
      <c r="C230" s="134" t="s">
        <v>278</v>
      </c>
      <c r="D230" s="133"/>
      <c r="E230" s="134" t="s">
        <v>278</v>
      </c>
      <c r="F230" s="134" t="s">
        <v>11</v>
      </c>
      <c r="G230" s="133" t="s">
        <v>12</v>
      </c>
      <c r="H230" s="133"/>
      <c r="I230" s="134"/>
    </row>
    <row r="231" ht="22.5" spans="1:9">
      <c r="A231" s="133">
        <v>665001</v>
      </c>
      <c r="B231" s="133">
        <v>225</v>
      </c>
      <c r="C231" s="134" t="s">
        <v>279</v>
      </c>
      <c r="D231" s="133"/>
      <c r="E231" s="134" t="s">
        <v>279</v>
      </c>
      <c r="F231" s="134" t="s">
        <v>11</v>
      </c>
      <c r="G231" s="133" t="s">
        <v>12</v>
      </c>
      <c r="H231" s="133"/>
      <c r="I231" s="134"/>
    </row>
    <row r="232" ht="22.5" spans="1:9">
      <c r="A232" s="133">
        <v>666001</v>
      </c>
      <c r="B232" s="133">
        <v>226</v>
      </c>
      <c r="C232" s="134" t="s">
        <v>280</v>
      </c>
      <c r="D232" s="133"/>
      <c r="E232" s="134" t="s">
        <v>280</v>
      </c>
      <c r="F232" s="134" t="s">
        <v>11</v>
      </c>
      <c r="G232" s="133" t="s">
        <v>12</v>
      </c>
      <c r="H232" s="133"/>
      <c r="I232" s="134"/>
    </row>
    <row r="233" ht="22.5" spans="1:9">
      <c r="A233" s="133">
        <v>667001</v>
      </c>
      <c r="B233" s="133">
        <v>227</v>
      </c>
      <c r="C233" s="134" t="s">
        <v>281</v>
      </c>
      <c r="D233" s="133"/>
      <c r="E233" s="134" t="s">
        <v>281</v>
      </c>
      <c r="F233" s="134" t="s">
        <v>11</v>
      </c>
      <c r="G233" s="133" t="s">
        <v>12</v>
      </c>
      <c r="H233" s="133"/>
      <c r="I233" s="134"/>
    </row>
    <row r="234" ht="22.5" spans="1:9">
      <c r="A234" s="133">
        <v>668001</v>
      </c>
      <c r="B234" s="133">
        <v>228</v>
      </c>
      <c r="C234" s="134" t="s">
        <v>282</v>
      </c>
      <c r="D234" s="133"/>
      <c r="E234" s="134" t="s">
        <v>282</v>
      </c>
      <c r="F234" s="134" t="s">
        <v>11</v>
      </c>
      <c r="G234" s="133" t="s">
        <v>12</v>
      </c>
      <c r="H234" s="133"/>
      <c r="I234" s="134"/>
    </row>
    <row r="235" ht="22.5" spans="1:9">
      <c r="A235" s="133">
        <v>669001</v>
      </c>
      <c r="B235" s="133">
        <v>229</v>
      </c>
      <c r="C235" s="134" t="s">
        <v>283</v>
      </c>
      <c r="D235" s="133"/>
      <c r="E235" s="134" t="s">
        <v>283</v>
      </c>
      <c r="F235" s="134" t="s">
        <v>11</v>
      </c>
      <c r="G235" s="133" t="s">
        <v>12</v>
      </c>
      <c r="H235" s="133"/>
      <c r="I235" s="134"/>
    </row>
    <row r="236" ht="22.5" spans="1:9">
      <c r="A236" s="133">
        <v>670001</v>
      </c>
      <c r="B236" s="133">
        <v>230</v>
      </c>
      <c r="C236" s="134" t="s">
        <v>284</v>
      </c>
      <c r="D236" s="133"/>
      <c r="E236" s="134" t="s">
        <v>284</v>
      </c>
      <c r="F236" s="134" t="s">
        <v>11</v>
      </c>
      <c r="G236" s="133" t="s">
        <v>12</v>
      </c>
      <c r="H236" s="133"/>
      <c r="I236" s="134"/>
    </row>
    <row r="237" ht="22.5" spans="1:9">
      <c r="A237" s="133">
        <v>671001</v>
      </c>
      <c r="B237" s="133">
        <v>231</v>
      </c>
      <c r="C237" s="134" t="s">
        <v>285</v>
      </c>
      <c r="D237" s="133"/>
      <c r="E237" s="134" t="s">
        <v>285</v>
      </c>
      <c r="F237" s="134" t="s">
        <v>11</v>
      </c>
      <c r="G237" s="133" t="s">
        <v>12</v>
      </c>
      <c r="H237" s="133"/>
      <c r="I237" s="134"/>
    </row>
    <row r="238" ht="22.5" spans="1:9">
      <c r="A238" s="133">
        <v>672001</v>
      </c>
      <c r="B238" s="133">
        <v>232</v>
      </c>
      <c r="C238" s="134" t="s">
        <v>286</v>
      </c>
      <c r="D238" s="133"/>
      <c r="E238" s="134" t="s">
        <v>286</v>
      </c>
      <c r="F238" s="134" t="s">
        <v>11</v>
      </c>
      <c r="G238" s="133" t="s">
        <v>12</v>
      </c>
      <c r="H238" s="133"/>
      <c r="I238" s="134"/>
    </row>
    <row r="239" ht="22.5" spans="1:9">
      <c r="A239" s="133">
        <v>673001</v>
      </c>
      <c r="B239" s="133">
        <v>233</v>
      </c>
      <c r="C239" s="134" t="s">
        <v>287</v>
      </c>
      <c r="D239" s="133"/>
      <c r="E239" s="134" t="s">
        <v>287</v>
      </c>
      <c r="F239" s="134" t="s">
        <v>11</v>
      </c>
      <c r="G239" s="133" t="s">
        <v>12</v>
      </c>
      <c r="H239" s="133"/>
      <c r="I239" s="134"/>
    </row>
    <row r="240" ht="22.5" spans="1:9">
      <c r="A240" s="133">
        <v>674001</v>
      </c>
      <c r="B240" s="133">
        <v>234</v>
      </c>
      <c r="C240" s="134" t="s">
        <v>288</v>
      </c>
      <c r="D240" s="133"/>
      <c r="E240" s="134" t="s">
        <v>288</v>
      </c>
      <c r="F240" s="134" t="s">
        <v>11</v>
      </c>
      <c r="G240" s="133" t="s">
        <v>12</v>
      </c>
      <c r="H240" s="133"/>
      <c r="I240" s="134"/>
    </row>
    <row r="241" ht="22.5" spans="1:9">
      <c r="A241" s="133">
        <v>675001</v>
      </c>
      <c r="B241" s="133">
        <v>235</v>
      </c>
      <c r="C241" s="134" t="s">
        <v>289</v>
      </c>
      <c r="D241" s="133"/>
      <c r="E241" s="134" t="s">
        <v>289</v>
      </c>
      <c r="F241" s="134" t="s">
        <v>11</v>
      </c>
      <c r="G241" s="133" t="s">
        <v>12</v>
      </c>
      <c r="H241" s="133"/>
      <c r="I241" s="134"/>
    </row>
    <row r="242" ht="22.5" spans="1:9">
      <c r="A242" s="133">
        <v>676001</v>
      </c>
      <c r="B242" s="133">
        <v>236</v>
      </c>
      <c r="C242" s="134" t="s">
        <v>290</v>
      </c>
      <c r="D242" s="133"/>
      <c r="E242" s="134" t="s">
        <v>290</v>
      </c>
      <c r="F242" s="134" t="s">
        <v>11</v>
      </c>
      <c r="G242" s="133" t="s">
        <v>12</v>
      </c>
      <c r="H242" s="133"/>
      <c r="I242" s="134"/>
    </row>
    <row r="243" ht="22.5" spans="1:9">
      <c r="A243" s="133">
        <v>677001</v>
      </c>
      <c r="B243" s="133">
        <v>237</v>
      </c>
      <c r="C243" s="134" t="s">
        <v>291</v>
      </c>
      <c r="D243" s="133"/>
      <c r="E243" s="134" t="s">
        <v>291</v>
      </c>
      <c r="F243" s="134" t="s">
        <v>11</v>
      </c>
      <c r="G243" s="133" t="s">
        <v>12</v>
      </c>
      <c r="H243" s="133"/>
      <c r="I243" s="134"/>
    </row>
    <row r="244" ht="22.5" spans="1:9">
      <c r="A244" s="133">
        <v>678001</v>
      </c>
      <c r="B244" s="133">
        <v>238</v>
      </c>
      <c r="C244" s="134" t="s">
        <v>292</v>
      </c>
      <c r="D244" s="133"/>
      <c r="E244" s="134" t="s">
        <v>292</v>
      </c>
      <c r="F244" s="134" t="s">
        <v>11</v>
      </c>
      <c r="G244" s="133" t="s">
        <v>12</v>
      </c>
      <c r="H244" s="133"/>
      <c r="I244" s="134"/>
    </row>
    <row r="245" ht="22.5" spans="1:9">
      <c r="A245" s="133">
        <v>194001</v>
      </c>
      <c r="B245" s="133">
        <v>239</v>
      </c>
      <c r="C245" s="134" t="s">
        <v>293</v>
      </c>
      <c r="D245" s="133" t="s">
        <v>16</v>
      </c>
      <c r="E245" s="134" t="s">
        <v>294</v>
      </c>
      <c r="F245" s="134" t="s">
        <v>34</v>
      </c>
      <c r="G245" s="133" t="s">
        <v>12</v>
      </c>
      <c r="H245" s="133"/>
      <c r="I245" s="134"/>
    </row>
    <row r="246" ht="22.5" spans="1:9">
      <c r="A246" s="133">
        <v>701001</v>
      </c>
      <c r="B246" s="133">
        <v>240</v>
      </c>
      <c r="C246" s="134" t="s">
        <v>295</v>
      </c>
      <c r="D246" s="133"/>
      <c r="E246" s="134" t="s">
        <v>295</v>
      </c>
      <c r="F246" s="134" t="s">
        <v>296</v>
      </c>
      <c r="G246" s="133" t="s">
        <v>12</v>
      </c>
      <c r="H246" s="133"/>
      <c r="I246" s="134"/>
    </row>
    <row r="247" ht="22.5" spans="1:9">
      <c r="A247" s="133">
        <v>702001</v>
      </c>
      <c r="B247" s="133">
        <v>241</v>
      </c>
      <c r="C247" s="134" t="s">
        <v>297</v>
      </c>
      <c r="D247" s="133"/>
      <c r="E247" s="134" t="s">
        <v>297</v>
      </c>
      <c r="F247" s="134" t="s">
        <v>296</v>
      </c>
      <c r="G247" s="133" t="s">
        <v>12</v>
      </c>
      <c r="H247" s="133"/>
      <c r="I247" s="134"/>
    </row>
    <row r="248" ht="22.5" spans="1:9">
      <c r="A248" s="133">
        <v>703001</v>
      </c>
      <c r="B248" s="133">
        <v>242</v>
      </c>
      <c r="C248" s="134" t="s">
        <v>298</v>
      </c>
      <c r="D248" s="133"/>
      <c r="E248" s="134" t="s">
        <v>298</v>
      </c>
      <c r="F248" s="134" t="s">
        <v>296</v>
      </c>
      <c r="G248" s="133" t="s">
        <v>12</v>
      </c>
      <c r="H248" s="133"/>
      <c r="I248" s="134"/>
    </row>
    <row r="249" ht="22.5" spans="1:9">
      <c r="A249" s="133">
        <v>250062</v>
      </c>
      <c r="B249" s="133">
        <v>243</v>
      </c>
      <c r="C249" s="134" t="s">
        <v>299</v>
      </c>
      <c r="D249" s="133"/>
      <c r="E249" s="134" t="s">
        <v>299</v>
      </c>
      <c r="F249" s="134" t="s">
        <v>20</v>
      </c>
      <c r="G249" s="133" t="s">
        <v>175</v>
      </c>
      <c r="H249" s="133"/>
      <c r="I249" s="134"/>
    </row>
    <row r="250" ht="22.5" spans="1:9">
      <c r="A250" s="133">
        <v>250063</v>
      </c>
      <c r="B250" s="133">
        <v>244</v>
      </c>
      <c r="C250" s="134" t="s">
        <v>300</v>
      </c>
      <c r="D250" s="133"/>
      <c r="E250" s="134" t="s">
        <v>300</v>
      </c>
      <c r="F250" s="134" t="s">
        <v>20</v>
      </c>
      <c r="G250" s="133" t="s">
        <v>175</v>
      </c>
      <c r="H250" s="133"/>
      <c r="I250" s="134"/>
    </row>
    <row r="251" ht="22.5" spans="1:9">
      <c r="A251" s="133">
        <v>429001</v>
      </c>
      <c r="B251" s="133">
        <v>245</v>
      </c>
      <c r="C251" s="134" t="s">
        <v>301</v>
      </c>
      <c r="D251" s="133"/>
      <c r="E251" s="134" t="s">
        <v>301</v>
      </c>
      <c r="F251" s="134" t="s">
        <v>31</v>
      </c>
      <c r="G251" s="133" t="s">
        <v>12</v>
      </c>
      <c r="H251" s="133"/>
      <c r="I251" s="134"/>
    </row>
    <row r="252" ht="22.5" spans="1:9">
      <c r="A252" s="133">
        <v>145001</v>
      </c>
      <c r="B252" s="133">
        <v>246</v>
      </c>
      <c r="C252" s="134" t="s">
        <v>302</v>
      </c>
      <c r="D252" s="133"/>
      <c r="E252" s="134" t="s">
        <v>302</v>
      </c>
      <c r="F252" s="134" t="s">
        <v>11</v>
      </c>
      <c r="G252" s="133" t="s">
        <v>12</v>
      </c>
      <c r="H252" s="133"/>
      <c r="I252" s="134"/>
    </row>
    <row r="253" ht="22.5" spans="1:9">
      <c r="A253" s="133">
        <v>170001</v>
      </c>
      <c r="B253" s="133">
        <v>247</v>
      </c>
      <c r="C253" s="134" t="s">
        <v>303</v>
      </c>
      <c r="D253" s="133"/>
      <c r="E253" s="134" t="s">
        <v>303</v>
      </c>
      <c r="F253" s="134" t="s">
        <v>11</v>
      </c>
      <c r="G253" s="133" t="s">
        <v>12</v>
      </c>
      <c r="H253" s="133"/>
      <c r="I253" s="134"/>
    </row>
    <row r="254" ht="22.5" spans="1:9">
      <c r="A254" s="133">
        <v>171001</v>
      </c>
      <c r="B254" s="133">
        <v>248</v>
      </c>
      <c r="C254" s="134" t="s">
        <v>304</v>
      </c>
      <c r="D254" s="133"/>
      <c r="E254" s="134" t="s">
        <v>304</v>
      </c>
      <c r="F254" s="134" t="s">
        <v>11</v>
      </c>
      <c r="G254" s="133" t="s">
        <v>12</v>
      </c>
      <c r="H254" s="133"/>
      <c r="I254" s="134"/>
    </row>
    <row r="255" ht="22.5" spans="1:9">
      <c r="A255" s="133">
        <v>156001</v>
      </c>
      <c r="B255" s="133">
        <v>249</v>
      </c>
      <c r="C255" s="134" t="s">
        <v>305</v>
      </c>
      <c r="D255" s="133" t="s">
        <v>16</v>
      </c>
      <c r="E255" s="134" t="s">
        <v>306</v>
      </c>
      <c r="F255" s="134" t="s">
        <v>11</v>
      </c>
      <c r="G255" s="133" t="s">
        <v>12</v>
      </c>
      <c r="H255" s="133"/>
      <c r="I255" s="134"/>
    </row>
    <row r="256" ht="22.5" spans="1:9">
      <c r="A256" s="135">
        <v>177001</v>
      </c>
      <c r="B256" s="135">
        <v>250</v>
      </c>
      <c r="C256" s="136"/>
      <c r="D256" s="135"/>
      <c r="E256" s="136" t="s">
        <v>307</v>
      </c>
      <c r="F256" s="136" t="s">
        <v>11</v>
      </c>
      <c r="G256" s="135" t="s">
        <v>12</v>
      </c>
      <c r="H256" s="135"/>
      <c r="I256" s="136" t="s">
        <v>308</v>
      </c>
    </row>
    <row r="257" ht="22.5" spans="1:9">
      <c r="A257" s="135">
        <v>302001</v>
      </c>
      <c r="B257" s="135">
        <v>251</v>
      </c>
      <c r="C257" s="136"/>
      <c r="D257" s="135"/>
      <c r="E257" s="136" t="s">
        <v>309</v>
      </c>
      <c r="F257" s="136" t="s">
        <v>44</v>
      </c>
      <c r="G257" s="135" t="s">
        <v>12</v>
      </c>
      <c r="H257" s="135"/>
      <c r="I257" s="136" t="s">
        <v>308</v>
      </c>
    </row>
    <row r="258" ht="22.5" spans="1:9">
      <c r="A258" s="135">
        <v>313001</v>
      </c>
      <c r="B258" s="135">
        <v>252</v>
      </c>
      <c r="C258" s="136"/>
      <c r="D258" s="135"/>
      <c r="E258" s="136" t="s">
        <v>310</v>
      </c>
      <c r="F258" s="136" t="s">
        <v>44</v>
      </c>
      <c r="G258" s="135" t="s">
        <v>12</v>
      </c>
      <c r="H258" s="135"/>
      <c r="I258" s="13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Zeros="0" workbookViewId="0">
      <selection activeCell="D13" sqref="D13"/>
    </sheetView>
  </sheetViews>
  <sheetFormatPr defaultColWidth="9" defaultRowHeight="13.5"/>
  <cols>
    <col min="1" max="1" width="21" style="1" customWidth="true"/>
    <col min="2" max="2" width="13.75" style="1" customWidth="true"/>
    <col min="3" max="3" width="11.5" style="1" customWidth="true"/>
    <col min="4" max="4" width="16.25" style="1" customWidth="true"/>
    <col min="5" max="5" width="11.125" style="1" customWidth="true"/>
    <col min="6" max="6" width="11.875" style="1" customWidth="true"/>
    <col min="7" max="7" width="13.375" style="1" customWidth="true"/>
    <col min="8" max="8" width="10.125" style="1" customWidth="true"/>
    <col min="9" max="9" width="10.875" style="1" customWidth="true"/>
    <col min="10" max="10" width="9.25" style="1" customWidth="true"/>
    <col min="11" max="11" width="17.25" style="1" customWidth="true"/>
    <col min="12" max="16384" width="9" style="1"/>
  </cols>
  <sheetData>
    <row r="1" spans="1:6">
      <c r="A1" s="2" t="s">
        <v>577</v>
      </c>
      <c r="B1" s="3"/>
      <c r="C1" s="3"/>
      <c r="D1" s="3"/>
      <c r="E1" s="3"/>
      <c r="F1" s="3"/>
    </row>
    <row r="2" ht="34.9" customHeight="true" spans="1:11">
      <c r="A2" s="4" t="s">
        <v>578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" customHeight="true" spans="1:11">
      <c r="A3" s="3"/>
      <c r="B3" s="3"/>
      <c r="C3" s="3"/>
      <c r="D3" s="3"/>
      <c r="E3" s="3"/>
      <c r="F3" s="3"/>
      <c r="K3" s="1" t="s">
        <v>313</v>
      </c>
    </row>
    <row r="4" ht="15.75" spans="1:11">
      <c r="A4" s="5" t="s">
        <v>316</v>
      </c>
      <c r="B4" s="6" t="s">
        <v>318</v>
      </c>
      <c r="C4" s="6" t="s">
        <v>562</v>
      </c>
      <c r="D4" s="6" t="s">
        <v>552</v>
      </c>
      <c r="E4" s="6" t="s">
        <v>553</v>
      </c>
      <c r="F4" s="6" t="s">
        <v>554</v>
      </c>
      <c r="G4" s="6" t="s">
        <v>579</v>
      </c>
      <c r="H4" s="6"/>
      <c r="I4" s="6" t="s">
        <v>568</v>
      </c>
      <c r="J4" s="6" t="s">
        <v>569</v>
      </c>
      <c r="K4" s="6" t="s">
        <v>560</v>
      </c>
    </row>
    <row r="5" ht="31.5" spans="1:11">
      <c r="A5" s="5"/>
      <c r="B5" s="6"/>
      <c r="C5" s="6"/>
      <c r="D5" s="6"/>
      <c r="E5" s="6"/>
      <c r="F5" s="6"/>
      <c r="G5" s="6" t="s">
        <v>570</v>
      </c>
      <c r="H5" s="6" t="s">
        <v>571</v>
      </c>
      <c r="I5" s="6"/>
      <c r="J5" s="6"/>
      <c r="K5" s="6"/>
    </row>
    <row r="6" ht="27" customHeight="true" spans="1:11">
      <c r="A6" s="7" t="s">
        <v>318</v>
      </c>
      <c r="B6" s="7">
        <f>D6+H6</f>
        <v>896.85</v>
      </c>
      <c r="C6" s="7">
        <f t="shared" ref="C6:K6" si="0">C7+C8+C9</f>
        <v>0</v>
      </c>
      <c r="D6" s="7">
        <f t="shared" si="0"/>
        <v>629.05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v>267.8</v>
      </c>
      <c r="I6" s="7">
        <f t="shared" si="0"/>
        <v>0</v>
      </c>
      <c r="J6" s="7">
        <f t="shared" si="0"/>
        <v>0</v>
      </c>
      <c r="K6" s="7">
        <f t="shared" si="0"/>
        <v>0</v>
      </c>
    </row>
    <row r="7" ht="27" customHeight="true" spans="1:11">
      <c r="A7" s="8" t="s">
        <v>580</v>
      </c>
      <c r="B7" s="7">
        <f>SUM(C7:K7)</f>
        <v>896.85</v>
      </c>
      <c r="C7" s="7"/>
      <c r="D7" s="7">
        <v>629.05</v>
      </c>
      <c r="E7" s="7"/>
      <c r="F7" s="7"/>
      <c r="G7" s="7"/>
      <c r="H7" s="7">
        <v>267.8</v>
      </c>
      <c r="I7" s="7"/>
      <c r="J7" s="7"/>
      <c r="K7" s="7"/>
    </row>
    <row r="8" ht="27" customHeight="true" spans="1:11">
      <c r="A8" s="8" t="s">
        <v>581</v>
      </c>
      <c r="B8" s="7">
        <f t="shared" ref="B8:B9" si="1">SUM(C8:K8)</f>
        <v>0</v>
      </c>
      <c r="C8" s="7"/>
      <c r="D8" s="7"/>
      <c r="E8" s="7"/>
      <c r="F8" s="7"/>
      <c r="G8" s="7"/>
      <c r="H8" s="7"/>
      <c r="I8" s="7"/>
      <c r="J8" s="7"/>
      <c r="K8" s="7"/>
    </row>
    <row r="9" ht="27" customHeight="true" spans="1:11">
      <c r="A9" s="8" t="s">
        <v>582</v>
      </c>
      <c r="B9" s="7">
        <f t="shared" si="1"/>
        <v>0</v>
      </c>
      <c r="C9" s="7"/>
      <c r="D9" s="7"/>
      <c r="E9" s="7"/>
      <c r="F9" s="7"/>
      <c r="G9" s="7"/>
      <c r="H9" s="7"/>
      <c r="I9" s="7"/>
      <c r="J9" s="7"/>
      <c r="K9" s="7"/>
    </row>
    <row r="10" ht="27" customHeight="true"/>
    <row r="11" ht="27" customHeight="true"/>
    <row r="12" ht="27" customHeight="true"/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8"/>
  <sheetViews>
    <sheetView showGridLines="0" showZeros="0" workbookViewId="0">
      <pane ySplit="6" topLeftCell="A7" activePane="bottomLeft" state="frozen"/>
      <selection/>
      <selection pane="bottomLeft" activeCell="A1" sqref="A1"/>
    </sheetView>
  </sheetViews>
  <sheetFormatPr defaultColWidth="6.875" defaultRowHeight="20.1" customHeight="true" outlineLevelCol="6"/>
  <cols>
    <col min="1" max="1" width="22.875" style="109" customWidth="true"/>
    <col min="2" max="2" width="19" style="109" customWidth="true"/>
    <col min="3" max="3" width="26.5" style="109" customWidth="true"/>
    <col min="4" max="4" width="19" style="109" customWidth="true"/>
    <col min="5" max="5" width="17.5" style="109" customWidth="true"/>
    <col min="6" max="6" width="17.125" style="109" customWidth="true"/>
    <col min="7" max="7" width="16.375" style="109" customWidth="true"/>
    <col min="8" max="256" width="6.875" style="110"/>
    <col min="257" max="257" width="22.875" style="110" customWidth="true"/>
    <col min="258" max="258" width="19" style="110" customWidth="true"/>
    <col min="259" max="259" width="20.5" style="110" customWidth="true"/>
    <col min="260" max="263" width="19" style="110" customWidth="true"/>
    <col min="264" max="512" width="6.875" style="110"/>
    <col min="513" max="513" width="22.875" style="110" customWidth="true"/>
    <col min="514" max="514" width="19" style="110" customWidth="true"/>
    <col min="515" max="515" width="20.5" style="110" customWidth="true"/>
    <col min="516" max="519" width="19" style="110" customWidth="true"/>
    <col min="520" max="768" width="6.875" style="110"/>
    <col min="769" max="769" width="22.875" style="110" customWidth="true"/>
    <col min="770" max="770" width="19" style="110" customWidth="true"/>
    <col min="771" max="771" width="20.5" style="110" customWidth="true"/>
    <col min="772" max="775" width="19" style="110" customWidth="true"/>
    <col min="776" max="1024" width="6.875" style="110"/>
    <col min="1025" max="1025" width="22.875" style="110" customWidth="true"/>
    <col min="1026" max="1026" width="19" style="110" customWidth="true"/>
    <col min="1027" max="1027" width="20.5" style="110" customWidth="true"/>
    <col min="1028" max="1031" width="19" style="110" customWidth="true"/>
    <col min="1032" max="1280" width="6.875" style="110"/>
    <col min="1281" max="1281" width="22.875" style="110" customWidth="true"/>
    <col min="1282" max="1282" width="19" style="110" customWidth="true"/>
    <col min="1283" max="1283" width="20.5" style="110" customWidth="true"/>
    <col min="1284" max="1287" width="19" style="110" customWidth="true"/>
    <col min="1288" max="1536" width="6.875" style="110"/>
    <col min="1537" max="1537" width="22.875" style="110" customWidth="true"/>
    <col min="1538" max="1538" width="19" style="110" customWidth="true"/>
    <col min="1539" max="1539" width="20.5" style="110" customWidth="true"/>
    <col min="1540" max="1543" width="19" style="110" customWidth="true"/>
    <col min="1544" max="1792" width="6.875" style="110"/>
    <col min="1793" max="1793" width="22.875" style="110" customWidth="true"/>
    <col min="1794" max="1794" width="19" style="110" customWidth="true"/>
    <col min="1795" max="1795" width="20.5" style="110" customWidth="true"/>
    <col min="1796" max="1799" width="19" style="110" customWidth="true"/>
    <col min="1800" max="2048" width="6.875" style="110"/>
    <col min="2049" max="2049" width="22.875" style="110" customWidth="true"/>
    <col min="2050" max="2050" width="19" style="110" customWidth="true"/>
    <col min="2051" max="2051" width="20.5" style="110" customWidth="true"/>
    <col min="2052" max="2055" width="19" style="110" customWidth="true"/>
    <col min="2056" max="2304" width="6.875" style="110"/>
    <col min="2305" max="2305" width="22.875" style="110" customWidth="true"/>
    <col min="2306" max="2306" width="19" style="110" customWidth="true"/>
    <col min="2307" max="2307" width="20.5" style="110" customWidth="true"/>
    <col min="2308" max="2311" width="19" style="110" customWidth="true"/>
    <col min="2312" max="2560" width="6.875" style="110"/>
    <col min="2561" max="2561" width="22.875" style="110" customWidth="true"/>
    <col min="2562" max="2562" width="19" style="110" customWidth="true"/>
    <col min="2563" max="2563" width="20.5" style="110" customWidth="true"/>
    <col min="2564" max="2567" width="19" style="110" customWidth="true"/>
    <col min="2568" max="2816" width="6.875" style="110"/>
    <col min="2817" max="2817" width="22.875" style="110" customWidth="true"/>
    <col min="2818" max="2818" width="19" style="110" customWidth="true"/>
    <col min="2819" max="2819" width="20.5" style="110" customWidth="true"/>
    <col min="2820" max="2823" width="19" style="110" customWidth="true"/>
    <col min="2824" max="3072" width="6.875" style="110"/>
    <col min="3073" max="3073" width="22.875" style="110" customWidth="true"/>
    <col min="3074" max="3074" width="19" style="110" customWidth="true"/>
    <col min="3075" max="3075" width="20.5" style="110" customWidth="true"/>
    <col min="3076" max="3079" width="19" style="110" customWidth="true"/>
    <col min="3080" max="3328" width="6.875" style="110"/>
    <col min="3329" max="3329" width="22.875" style="110" customWidth="true"/>
    <col min="3330" max="3330" width="19" style="110" customWidth="true"/>
    <col min="3331" max="3331" width="20.5" style="110" customWidth="true"/>
    <col min="3332" max="3335" width="19" style="110" customWidth="true"/>
    <col min="3336" max="3584" width="6.875" style="110"/>
    <col min="3585" max="3585" width="22.875" style="110" customWidth="true"/>
    <col min="3586" max="3586" width="19" style="110" customWidth="true"/>
    <col min="3587" max="3587" width="20.5" style="110" customWidth="true"/>
    <col min="3588" max="3591" width="19" style="110" customWidth="true"/>
    <col min="3592" max="3840" width="6.875" style="110"/>
    <col min="3841" max="3841" width="22.875" style="110" customWidth="true"/>
    <col min="3842" max="3842" width="19" style="110" customWidth="true"/>
    <col min="3843" max="3843" width="20.5" style="110" customWidth="true"/>
    <col min="3844" max="3847" width="19" style="110" customWidth="true"/>
    <col min="3848" max="4096" width="6.875" style="110"/>
    <col min="4097" max="4097" width="22.875" style="110" customWidth="true"/>
    <col min="4098" max="4098" width="19" style="110" customWidth="true"/>
    <col min="4099" max="4099" width="20.5" style="110" customWidth="true"/>
    <col min="4100" max="4103" width="19" style="110" customWidth="true"/>
    <col min="4104" max="4352" width="6.875" style="110"/>
    <col min="4353" max="4353" width="22.875" style="110" customWidth="true"/>
    <col min="4354" max="4354" width="19" style="110" customWidth="true"/>
    <col min="4355" max="4355" width="20.5" style="110" customWidth="true"/>
    <col min="4356" max="4359" width="19" style="110" customWidth="true"/>
    <col min="4360" max="4608" width="6.875" style="110"/>
    <col min="4609" max="4609" width="22.875" style="110" customWidth="true"/>
    <col min="4610" max="4610" width="19" style="110" customWidth="true"/>
    <col min="4611" max="4611" width="20.5" style="110" customWidth="true"/>
    <col min="4612" max="4615" width="19" style="110" customWidth="true"/>
    <col min="4616" max="4864" width="6.875" style="110"/>
    <col min="4865" max="4865" width="22.875" style="110" customWidth="true"/>
    <col min="4866" max="4866" width="19" style="110" customWidth="true"/>
    <col min="4867" max="4867" width="20.5" style="110" customWidth="true"/>
    <col min="4868" max="4871" width="19" style="110" customWidth="true"/>
    <col min="4872" max="5120" width="6.875" style="110"/>
    <col min="5121" max="5121" width="22.875" style="110" customWidth="true"/>
    <col min="5122" max="5122" width="19" style="110" customWidth="true"/>
    <col min="5123" max="5123" width="20.5" style="110" customWidth="true"/>
    <col min="5124" max="5127" width="19" style="110" customWidth="true"/>
    <col min="5128" max="5376" width="6.875" style="110"/>
    <col min="5377" max="5377" width="22.875" style="110" customWidth="true"/>
    <col min="5378" max="5378" width="19" style="110" customWidth="true"/>
    <col min="5379" max="5379" width="20.5" style="110" customWidth="true"/>
    <col min="5380" max="5383" width="19" style="110" customWidth="true"/>
    <col min="5384" max="5632" width="6.875" style="110"/>
    <col min="5633" max="5633" width="22.875" style="110" customWidth="true"/>
    <col min="5634" max="5634" width="19" style="110" customWidth="true"/>
    <col min="5635" max="5635" width="20.5" style="110" customWidth="true"/>
    <col min="5636" max="5639" width="19" style="110" customWidth="true"/>
    <col min="5640" max="5888" width="6.875" style="110"/>
    <col min="5889" max="5889" width="22.875" style="110" customWidth="true"/>
    <col min="5890" max="5890" width="19" style="110" customWidth="true"/>
    <col min="5891" max="5891" width="20.5" style="110" customWidth="true"/>
    <col min="5892" max="5895" width="19" style="110" customWidth="true"/>
    <col min="5896" max="6144" width="6.875" style="110"/>
    <col min="6145" max="6145" width="22.875" style="110" customWidth="true"/>
    <col min="6146" max="6146" width="19" style="110" customWidth="true"/>
    <col min="6147" max="6147" width="20.5" style="110" customWidth="true"/>
    <col min="6148" max="6151" width="19" style="110" customWidth="true"/>
    <col min="6152" max="6400" width="6.875" style="110"/>
    <col min="6401" max="6401" width="22.875" style="110" customWidth="true"/>
    <col min="6402" max="6402" width="19" style="110" customWidth="true"/>
    <col min="6403" max="6403" width="20.5" style="110" customWidth="true"/>
    <col min="6404" max="6407" width="19" style="110" customWidth="true"/>
    <col min="6408" max="6656" width="6.875" style="110"/>
    <col min="6657" max="6657" width="22.875" style="110" customWidth="true"/>
    <col min="6658" max="6658" width="19" style="110" customWidth="true"/>
    <col min="6659" max="6659" width="20.5" style="110" customWidth="true"/>
    <col min="6660" max="6663" width="19" style="110" customWidth="true"/>
    <col min="6664" max="6912" width="6.875" style="110"/>
    <col min="6913" max="6913" width="22.875" style="110" customWidth="true"/>
    <col min="6914" max="6914" width="19" style="110" customWidth="true"/>
    <col min="6915" max="6915" width="20.5" style="110" customWidth="true"/>
    <col min="6916" max="6919" width="19" style="110" customWidth="true"/>
    <col min="6920" max="7168" width="6.875" style="110"/>
    <col min="7169" max="7169" width="22.875" style="110" customWidth="true"/>
    <col min="7170" max="7170" width="19" style="110" customWidth="true"/>
    <col min="7171" max="7171" width="20.5" style="110" customWidth="true"/>
    <col min="7172" max="7175" width="19" style="110" customWidth="true"/>
    <col min="7176" max="7424" width="6.875" style="110"/>
    <col min="7425" max="7425" width="22.875" style="110" customWidth="true"/>
    <col min="7426" max="7426" width="19" style="110" customWidth="true"/>
    <col min="7427" max="7427" width="20.5" style="110" customWidth="true"/>
    <col min="7428" max="7431" width="19" style="110" customWidth="true"/>
    <col min="7432" max="7680" width="6.875" style="110"/>
    <col min="7681" max="7681" width="22.875" style="110" customWidth="true"/>
    <col min="7682" max="7682" width="19" style="110" customWidth="true"/>
    <col min="7683" max="7683" width="20.5" style="110" customWidth="true"/>
    <col min="7684" max="7687" width="19" style="110" customWidth="true"/>
    <col min="7688" max="7936" width="6.875" style="110"/>
    <col min="7937" max="7937" width="22.875" style="110" customWidth="true"/>
    <col min="7938" max="7938" width="19" style="110" customWidth="true"/>
    <col min="7939" max="7939" width="20.5" style="110" customWidth="true"/>
    <col min="7940" max="7943" width="19" style="110" customWidth="true"/>
    <col min="7944" max="8192" width="6.875" style="110"/>
    <col min="8193" max="8193" width="22.875" style="110" customWidth="true"/>
    <col min="8194" max="8194" width="19" style="110" customWidth="true"/>
    <col min="8195" max="8195" width="20.5" style="110" customWidth="true"/>
    <col min="8196" max="8199" width="19" style="110" customWidth="true"/>
    <col min="8200" max="8448" width="6.875" style="110"/>
    <col min="8449" max="8449" width="22.875" style="110" customWidth="true"/>
    <col min="8450" max="8450" width="19" style="110" customWidth="true"/>
    <col min="8451" max="8451" width="20.5" style="110" customWidth="true"/>
    <col min="8452" max="8455" width="19" style="110" customWidth="true"/>
    <col min="8456" max="8704" width="6.875" style="110"/>
    <col min="8705" max="8705" width="22.875" style="110" customWidth="true"/>
    <col min="8706" max="8706" width="19" style="110" customWidth="true"/>
    <col min="8707" max="8707" width="20.5" style="110" customWidth="true"/>
    <col min="8708" max="8711" width="19" style="110" customWidth="true"/>
    <col min="8712" max="8960" width="6.875" style="110"/>
    <col min="8961" max="8961" width="22.875" style="110" customWidth="true"/>
    <col min="8962" max="8962" width="19" style="110" customWidth="true"/>
    <col min="8963" max="8963" width="20.5" style="110" customWidth="true"/>
    <col min="8964" max="8967" width="19" style="110" customWidth="true"/>
    <col min="8968" max="9216" width="6.875" style="110"/>
    <col min="9217" max="9217" width="22.875" style="110" customWidth="true"/>
    <col min="9218" max="9218" width="19" style="110" customWidth="true"/>
    <col min="9219" max="9219" width="20.5" style="110" customWidth="true"/>
    <col min="9220" max="9223" width="19" style="110" customWidth="true"/>
    <col min="9224" max="9472" width="6.875" style="110"/>
    <col min="9473" max="9473" width="22.875" style="110" customWidth="true"/>
    <col min="9474" max="9474" width="19" style="110" customWidth="true"/>
    <col min="9475" max="9475" width="20.5" style="110" customWidth="true"/>
    <col min="9476" max="9479" width="19" style="110" customWidth="true"/>
    <col min="9480" max="9728" width="6.875" style="110"/>
    <col min="9729" max="9729" width="22.875" style="110" customWidth="true"/>
    <col min="9730" max="9730" width="19" style="110" customWidth="true"/>
    <col min="9731" max="9731" width="20.5" style="110" customWidth="true"/>
    <col min="9732" max="9735" width="19" style="110" customWidth="true"/>
    <col min="9736" max="9984" width="6.875" style="110"/>
    <col min="9985" max="9985" width="22.875" style="110" customWidth="true"/>
    <col min="9986" max="9986" width="19" style="110" customWidth="true"/>
    <col min="9987" max="9987" width="20.5" style="110" customWidth="true"/>
    <col min="9988" max="9991" width="19" style="110" customWidth="true"/>
    <col min="9992" max="10240" width="6.875" style="110"/>
    <col min="10241" max="10241" width="22.875" style="110" customWidth="true"/>
    <col min="10242" max="10242" width="19" style="110" customWidth="true"/>
    <col min="10243" max="10243" width="20.5" style="110" customWidth="true"/>
    <col min="10244" max="10247" width="19" style="110" customWidth="true"/>
    <col min="10248" max="10496" width="6.875" style="110"/>
    <col min="10497" max="10497" width="22.875" style="110" customWidth="true"/>
    <col min="10498" max="10498" width="19" style="110" customWidth="true"/>
    <col min="10499" max="10499" width="20.5" style="110" customWidth="true"/>
    <col min="10500" max="10503" width="19" style="110" customWidth="true"/>
    <col min="10504" max="10752" width="6.875" style="110"/>
    <col min="10753" max="10753" width="22.875" style="110" customWidth="true"/>
    <col min="10754" max="10754" width="19" style="110" customWidth="true"/>
    <col min="10755" max="10755" width="20.5" style="110" customWidth="true"/>
    <col min="10756" max="10759" width="19" style="110" customWidth="true"/>
    <col min="10760" max="11008" width="6.875" style="110"/>
    <col min="11009" max="11009" width="22.875" style="110" customWidth="true"/>
    <col min="11010" max="11010" width="19" style="110" customWidth="true"/>
    <col min="11011" max="11011" width="20.5" style="110" customWidth="true"/>
    <col min="11012" max="11015" width="19" style="110" customWidth="true"/>
    <col min="11016" max="11264" width="6.875" style="110"/>
    <col min="11265" max="11265" width="22.875" style="110" customWidth="true"/>
    <col min="11266" max="11266" width="19" style="110" customWidth="true"/>
    <col min="11267" max="11267" width="20.5" style="110" customWidth="true"/>
    <col min="11268" max="11271" width="19" style="110" customWidth="true"/>
    <col min="11272" max="11520" width="6.875" style="110"/>
    <col min="11521" max="11521" width="22.875" style="110" customWidth="true"/>
    <col min="11522" max="11522" width="19" style="110" customWidth="true"/>
    <col min="11523" max="11523" width="20.5" style="110" customWidth="true"/>
    <col min="11524" max="11527" width="19" style="110" customWidth="true"/>
    <col min="11528" max="11776" width="6.875" style="110"/>
    <col min="11777" max="11777" width="22.875" style="110" customWidth="true"/>
    <col min="11778" max="11778" width="19" style="110" customWidth="true"/>
    <col min="11779" max="11779" width="20.5" style="110" customWidth="true"/>
    <col min="11780" max="11783" width="19" style="110" customWidth="true"/>
    <col min="11784" max="12032" width="6.875" style="110"/>
    <col min="12033" max="12033" width="22.875" style="110" customWidth="true"/>
    <col min="12034" max="12034" width="19" style="110" customWidth="true"/>
    <col min="12035" max="12035" width="20.5" style="110" customWidth="true"/>
    <col min="12036" max="12039" width="19" style="110" customWidth="true"/>
    <col min="12040" max="12288" width="6.875" style="110"/>
    <col min="12289" max="12289" width="22.875" style="110" customWidth="true"/>
    <col min="12290" max="12290" width="19" style="110" customWidth="true"/>
    <col min="12291" max="12291" width="20.5" style="110" customWidth="true"/>
    <col min="12292" max="12295" width="19" style="110" customWidth="true"/>
    <col min="12296" max="12544" width="6.875" style="110"/>
    <col min="12545" max="12545" width="22.875" style="110" customWidth="true"/>
    <col min="12546" max="12546" width="19" style="110" customWidth="true"/>
    <col min="12547" max="12547" width="20.5" style="110" customWidth="true"/>
    <col min="12548" max="12551" width="19" style="110" customWidth="true"/>
    <col min="12552" max="12800" width="6.875" style="110"/>
    <col min="12801" max="12801" width="22.875" style="110" customWidth="true"/>
    <col min="12802" max="12802" width="19" style="110" customWidth="true"/>
    <col min="12803" max="12803" width="20.5" style="110" customWidth="true"/>
    <col min="12804" max="12807" width="19" style="110" customWidth="true"/>
    <col min="12808" max="13056" width="6.875" style="110"/>
    <col min="13057" max="13057" width="22.875" style="110" customWidth="true"/>
    <col min="13058" max="13058" width="19" style="110" customWidth="true"/>
    <col min="13059" max="13059" width="20.5" style="110" customWidth="true"/>
    <col min="13060" max="13063" width="19" style="110" customWidth="true"/>
    <col min="13064" max="13312" width="6.875" style="110"/>
    <col min="13313" max="13313" width="22.875" style="110" customWidth="true"/>
    <col min="13314" max="13314" width="19" style="110" customWidth="true"/>
    <col min="13315" max="13315" width="20.5" style="110" customWidth="true"/>
    <col min="13316" max="13319" width="19" style="110" customWidth="true"/>
    <col min="13320" max="13568" width="6.875" style="110"/>
    <col min="13569" max="13569" width="22.875" style="110" customWidth="true"/>
    <col min="13570" max="13570" width="19" style="110" customWidth="true"/>
    <col min="13571" max="13571" width="20.5" style="110" customWidth="true"/>
    <col min="13572" max="13575" width="19" style="110" customWidth="true"/>
    <col min="13576" max="13824" width="6.875" style="110"/>
    <col min="13825" max="13825" width="22.875" style="110" customWidth="true"/>
    <col min="13826" max="13826" width="19" style="110" customWidth="true"/>
    <col min="13827" max="13827" width="20.5" style="110" customWidth="true"/>
    <col min="13828" max="13831" width="19" style="110" customWidth="true"/>
    <col min="13832" max="14080" width="6.875" style="110"/>
    <col min="14081" max="14081" width="22.875" style="110" customWidth="true"/>
    <col min="14082" max="14082" width="19" style="110" customWidth="true"/>
    <col min="14083" max="14083" width="20.5" style="110" customWidth="true"/>
    <col min="14084" max="14087" width="19" style="110" customWidth="true"/>
    <col min="14088" max="14336" width="6.875" style="110"/>
    <col min="14337" max="14337" width="22.875" style="110" customWidth="true"/>
    <col min="14338" max="14338" width="19" style="110" customWidth="true"/>
    <col min="14339" max="14339" width="20.5" style="110" customWidth="true"/>
    <col min="14340" max="14343" width="19" style="110" customWidth="true"/>
    <col min="14344" max="14592" width="6.875" style="110"/>
    <col min="14593" max="14593" width="22.875" style="110" customWidth="true"/>
    <col min="14594" max="14594" width="19" style="110" customWidth="true"/>
    <col min="14595" max="14595" width="20.5" style="110" customWidth="true"/>
    <col min="14596" max="14599" width="19" style="110" customWidth="true"/>
    <col min="14600" max="14848" width="6.875" style="110"/>
    <col min="14849" max="14849" width="22.875" style="110" customWidth="true"/>
    <col min="14850" max="14850" width="19" style="110" customWidth="true"/>
    <col min="14851" max="14851" width="20.5" style="110" customWidth="true"/>
    <col min="14852" max="14855" width="19" style="110" customWidth="true"/>
    <col min="14856" max="15104" width="6.875" style="110"/>
    <col min="15105" max="15105" width="22.875" style="110" customWidth="true"/>
    <col min="15106" max="15106" width="19" style="110" customWidth="true"/>
    <col min="15107" max="15107" width="20.5" style="110" customWidth="true"/>
    <col min="15108" max="15111" width="19" style="110" customWidth="true"/>
    <col min="15112" max="15360" width="6.875" style="110"/>
    <col min="15361" max="15361" width="22.875" style="110" customWidth="true"/>
    <col min="15362" max="15362" width="19" style="110" customWidth="true"/>
    <col min="15363" max="15363" width="20.5" style="110" customWidth="true"/>
    <col min="15364" max="15367" width="19" style="110" customWidth="true"/>
    <col min="15368" max="15616" width="6.875" style="110"/>
    <col min="15617" max="15617" width="22.875" style="110" customWidth="true"/>
    <col min="15618" max="15618" width="19" style="110" customWidth="true"/>
    <col min="15619" max="15619" width="20.5" style="110" customWidth="true"/>
    <col min="15620" max="15623" width="19" style="110" customWidth="true"/>
    <col min="15624" max="15872" width="6.875" style="110"/>
    <col min="15873" max="15873" width="22.875" style="110" customWidth="true"/>
    <col min="15874" max="15874" width="19" style="110" customWidth="true"/>
    <col min="15875" max="15875" width="20.5" style="110" customWidth="true"/>
    <col min="15876" max="15879" width="19" style="110" customWidth="true"/>
    <col min="15880" max="16128" width="6.875" style="110"/>
    <col min="16129" max="16129" width="22.875" style="110" customWidth="true"/>
    <col min="16130" max="16130" width="19" style="110" customWidth="true"/>
    <col min="16131" max="16131" width="20.5" style="110" customWidth="true"/>
    <col min="16132" max="16135" width="19" style="110" customWidth="true"/>
    <col min="16136" max="16384" width="6.875" style="110"/>
  </cols>
  <sheetData>
    <row r="1" s="108" customFormat="true" customHeight="true" spans="1:7">
      <c r="A1" s="2" t="s">
        <v>311</v>
      </c>
      <c r="B1" s="111"/>
      <c r="C1" s="111"/>
      <c r="D1" s="111"/>
      <c r="E1" s="111"/>
      <c r="F1" s="111"/>
      <c r="G1" s="111"/>
    </row>
    <row r="2" s="108" customFormat="true" ht="39" customHeight="true" spans="1:7">
      <c r="A2" s="112" t="s">
        <v>312</v>
      </c>
      <c r="B2" s="113"/>
      <c r="C2" s="113"/>
      <c r="D2" s="113"/>
      <c r="E2" s="113"/>
      <c r="F2" s="113"/>
      <c r="G2" s="113"/>
    </row>
    <row r="3" s="108" customFormat="true" ht="13.15" customHeight="true" spans="1:7">
      <c r="A3" s="111"/>
      <c r="B3" s="111"/>
      <c r="C3" s="111"/>
      <c r="D3" s="111"/>
      <c r="E3" s="111"/>
      <c r="F3" s="111"/>
      <c r="G3" s="111"/>
    </row>
    <row r="4" s="108" customFormat="true" ht="30.75" customHeight="true" spans="1:7">
      <c r="A4" s="114"/>
      <c r="B4" s="114"/>
      <c r="C4" s="114"/>
      <c r="D4" s="114"/>
      <c r="E4" s="114"/>
      <c r="F4" s="114"/>
      <c r="G4" s="128" t="s">
        <v>313</v>
      </c>
    </row>
    <row r="5" s="108" customFormat="true" customHeight="true" spans="1:7">
      <c r="A5" s="115" t="s">
        <v>314</v>
      </c>
      <c r="B5" s="115"/>
      <c r="C5" s="115" t="s">
        <v>315</v>
      </c>
      <c r="D5" s="115"/>
      <c r="E5" s="115"/>
      <c r="F5" s="115"/>
      <c r="G5" s="115"/>
    </row>
    <row r="6" s="108" customFormat="true" ht="45" customHeight="true" spans="1:7">
      <c r="A6" s="116" t="s">
        <v>316</v>
      </c>
      <c r="B6" s="116" t="s">
        <v>317</v>
      </c>
      <c r="C6" s="116" t="s">
        <v>316</v>
      </c>
      <c r="D6" s="116" t="s">
        <v>318</v>
      </c>
      <c r="E6" s="116" t="s">
        <v>319</v>
      </c>
      <c r="F6" s="116" t="s">
        <v>320</v>
      </c>
      <c r="G6" s="116" t="s">
        <v>321</v>
      </c>
    </row>
    <row r="7" customHeight="true" spans="1:7">
      <c r="A7" s="117" t="s">
        <v>322</v>
      </c>
      <c r="B7" s="118">
        <f>B8+B9+B10</f>
        <v>221454.4</v>
      </c>
      <c r="C7" s="119" t="s">
        <v>323</v>
      </c>
      <c r="D7" s="118">
        <f t="shared" ref="D7:D14" si="0">SUM(E7:G7)</f>
        <v>223491.3</v>
      </c>
      <c r="E7" s="118">
        <f>SUM(E8:E14)</f>
        <v>223491.3</v>
      </c>
      <c r="F7" s="129">
        <f t="shared" ref="F7:G7" si="1">SUM(F8:F14)</f>
        <v>0</v>
      </c>
      <c r="G7" s="129">
        <f t="shared" si="1"/>
        <v>0</v>
      </c>
    </row>
    <row r="8" customHeight="true" spans="1:7">
      <c r="A8" s="120" t="s">
        <v>324</v>
      </c>
      <c r="B8" s="118">
        <v>221454.4</v>
      </c>
      <c r="C8" s="120" t="s">
        <v>325</v>
      </c>
      <c r="D8" s="118">
        <f t="shared" si="0"/>
        <v>171985.23</v>
      </c>
      <c r="E8" s="118">
        <v>171985.23</v>
      </c>
      <c r="F8" s="118"/>
      <c r="G8" s="118"/>
    </row>
    <row r="9" customHeight="true" spans="1:7">
      <c r="A9" s="120" t="s">
        <v>326</v>
      </c>
      <c r="B9" s="118"/>
      <c r="C9" s="120" t="s">
        <v>327</v>
      </c>
      <c r="D9" s="118">
        <f t="shared" si="0"/>
        <v>25777.28</v>
      </c>
      <c r="E9" s="118">
        <v>25777.28</v>
      </c>
      <c r="F9" s="118"/>
      <c r="G9" s="118"/>
    </row>
    <row r="10" customHeight="true" spans="1:7">
      <c r="A10" s="120" t="s">
        <v>328</v>
      </c>
      <c r="B10" s="118"/>
      <c r="C10" s="120" t="s">
        <v>329</v>
      </c>
      <c r="D10" s="118">
        <f t="shared" si="0"/>
        <v>11506.52</v>
      </c>
      <c r="E10" s="118">
        <v>11506.52</v>
      </c>
      <c r="F10" s="118"/>
      <c r="G10" s="118"/>
    </row>
    <row r="11" customHeight="true" spans="1:7">
      <c r="A11" s="121" t="s">
        <v>330</v>
      </c>
      <c r="B11" s="118">
        <f>B12+B13+B14</f>
        <v>2036.9</v>
      </c>
      <c r="C11" s="120" t="s">
        <v>331</v>
      </c>
      <c r="D11" s="118">
        <f t="shared" si="0"/>
        <v>14222.27</v>
      </c>
      <c r="E11" s="118">
        <v>14222.27</v>
      </c>
      <c r="F11" s="118"/>
      <c r="G11" s="118"/>
    </row>
    <row r="12" customHeight="true" spans="1:7">
      <c r="A12" s="120" t="s">
        <v>324</v>
      </c>
      <c r="B12" s="118">
        <v>2036.9</v>
      </c>
      <c r="C12" s="122"/>
      <c r="D12" s="118">
        <f t="shared" si="0"/>
        <v>0</v>
      </c>
      <c r="E12" s="118"/>
      <c r="F12" s="118"/>
      <c r="G12" s="118"/>
    </row>
    <row r="13" customHeight="true" spans="1:7">
      <c r="A13" s="120" t="s">
        <v>326</v>
      </c>
      <c r="B13" s="118"/>
      <c r="C13" s="122"/>
      <c r="D13" s="118">
        <f t="shared" si="0"/>
        <v>0</v>
      </c>
      <c r="E13" s="118"/>
      <c r="F13" s="118"/>
      <c r="G13" s="118"/>
    </row>
    <row r="14" customHeight="true" spans="1:7">
      <c r="A14" s="120" t="s">
        <v>328</v>
      </c>
      <c r="B14" s="118"/>
      <c r="C14" s="122"/>
      <c r="D14" s="118">
        <f t="shared" si="0"/>
        <v>0</v>
      </c>
      <c r="E14" s="118"/>
      <c r="F14" s="118"/>
      <c r="G14" s="118"/>
    </row>
    <row r="15" customHeight="true" spans="1:7">
      <c r="A15" s="123"/>
      <c r="B15" s="118"/>
      <c r="C15" s="124" t="s">
        <v>332</v>
      </c>
      <c r="D15" s="118">
        <f t="shared" ref="D15" si="2">SUM(E15:G15)</f>
        <v>0</v>
      </c>
      <c r="E15" s="126"/>
      <c r="F15" s="126"/>
      <c r="G15" s="126"/>
    </row>
    <row r="16" customHeight="true" spans="1:7">
      <c r="A16" s="123"/>
      <c r="B16" s="118"/>
      <c r="C16" s="124"/>
      <c r="D16" s="118"/>
      <c r="E16" s="126"/>
      <c r="F16" s="126"/>
      <c r="G16" s="126"/>
    </row>
    <row r="17" customHeight="true" spans="1:7">
      <c r="A17" s="123" t="s">
        <v>333</v>
      </c>
      <c r="B17" s="118">
        <f>B7+B11</f>
        <v>223491.3</v>
      </c>
      <c r="C17" s="125" t="s">
        <v>334</v>
      </c>
      <c r="D17" s="126">
        <f>D15+D7</f>
        <v>223491.3</v>
      </c>
      <c r="E17" s="126">
        <f>E15+E7</f>
        <v>223491.3</v>
      </c>
      <c r="F17" s="126">
        <f>F15+F7</f>
        <v>0</v>
      </c>
      <c r="G17" s="126">
        <f>G15+G7</f>
        <v>0</v>
      </c>
    </row>
    <row r="18" customHeight="true" spans="1:6">
      <c r="A18" s="127"/>
      <c r="B18" s="127"/>
      <c r="C18" s="127"/>
      <c r="D18" s="127"/>
      <c r="E18" s="127"/>
      <c r="F18" s="127"/>
    </row>
  </sheetData>
  <mergeCells count="2">
    <mergeCell ref="A5:B5"/>
    <mergeCell ref="C5:G5"/>
  </mergeCells>
  <dataValidations count="1">
    <dataValidation showInputMessage="1" showErrorMessage="1" prompt="若无数据则为空,不输&quot;0&quot;" sqref="B7:B17 D7:G17"/>
  </dataValidations>
  <printOptions horizontalCentered="true"/>
  <pageMargins left="0" right="0" top="0.59" bottom="0" header="0.64" footer="0.499999992490753"/>
  <pageSetup paperSize="9" orientation="landscape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showGridLines="0" showZeros="0" workbookViewId="0">
      <pane xSplit="2" ySplit="6" topLeftCell="C43" activePane="bottomRight" state="frozen"/>
      <selection/>
      <selection pane="topRight"/>
      <selection pane="bottomLeft"/>
      <selection pane="bottomRight" activeCell="A1" sqref="A1"/>
    </sheetView>
  </sheetViews>
  <sheetFormatPr defaultColWidth="6.875" defaultRowHeight="12.75" customHeight="true" outlineLevelCol="5"/>
  <cols>
    <col min="1" max="1" width="14.75" style="10" customWidth="true"/>
    <col min="2" max="2" width="32.125" style="10" customWidth="true"/>
    <col min="3" max="3" width="20.25" style="100" customWidth="true"/>
    <col min="4" max="4" width="19.875" style="10" customWidth="true"/>
    <col min="5" max="5" width="19.375" style="10" customWidth="true"/>
    <col min="6" max="6" width="18.5" style="10" customWidth="true"/>
    <col min="7" max="223" width="6.875" style="10"/>
    <col min="224" max="224" width="23.625" style="10" customWidth="true"/>
    <col min="225" max="225" width="44.625" style="10" customWidth="true"/>
    <col min="226" max="226" width="16.5" style="10" customWidth="true"/>
    <col min="227" max="229" width="13.625" style="10" customWidth="true"/>
    <col min="230" max="479" width="6.875" style="10"/>
    <col min="480" max="480" width="23.625" style="10" customWidth="true"/>
    <col min="481" max="481" width="44.625" style="10" customWidth="true"/>
    <col min="482" max="482" width="16.5" style="10" customWidth="true"/>
    <col min="483" max="485" width="13.625" style="10" customWidth="true"/>
    <col min="486" max="735" width="6.875" style="10"/>
    <col min="736" max="736" width="23.625" style="10" customWidth="true"/>
    <col min="737" max="737" width="44.625" style="10" customWidth="true"/>
    <col min="738" max="738" width="16.5" style="10" customWidth="true"/>
    <col min="739" max="741" width="13.625" style="10" customWidth="true"/>
    <col min="742" max="991" width="6.875" style="10"/>
    <col min="992" max="992" width="23.625" style="10" customWidth="true"/>
    <col min="993" max="993" width="44.625" style="10" customWidth="true"/>
    <col min="994" max="994" width="16.5" style="10" customWidth="true"/>
    <col min="995" max="997" width="13.625" style="10" customWidth="true"/>
    <col min="998" max="1247" width="6.875" style="10"/>
    <col min="1248" max="1248" width="23.625" style="10" customWidth="true"/>
    <col min="1249" max="1249" width="44.625" style="10" customWidth="true"/>
    <col min="1250" max="1250" width="16.5" style="10" customWidth="true"/>
    <col min="1251" max="1253" width="13.625" style="10" customWidth="true"/>
    <col min="1254" max="1503" width="6.875" style="10"/>
    <col min="1504" max="1504" width="23.625" style="10" customWidth="true"/>
    <col min="1505" max="1505" width="44.625" style="10" customWidth="true"/>
    <col min="1506" max="1506" width="16.5" style="10" customWidth="true"/>
    <col min="1507" max="1509" width="13.625" style="10" customWidth="true"/>
    <col min="1510" max="1759" width="6.875" style="10"/>
    <col min="1760" max="1760" width="23.625" style="10" customWidth="true"/>
    <col min="1761" max="1761" width="44.625" style="10" customWidth="true"/>
    <col min="1762" max="1762" width="16.5" style="10" customWidth="true"/>
    <col min="1763" max="1765" width="13.625" style="10" customWidth="true"/>
    <col min="1766" max="2015" width="6.875" style="10"/>
    <col min="2016" max="2016" width="23.625" style="10" customWidth="true"/>
    <col min="2017" max="2017" width="44.625" style="10" customWidth="true"/>
    <col min="2018" max="2018" width="16.5" style="10" customWidth="true"/>
    <col min="2019" max="2021" width="13.625" style="10" customWidth="true"/>
    <col min="2022" max="2271" width="6.875" style="10"/>
    <col min="2272" max="2272" width="23.625" style="10" customWidth="true"/>
    <col min="2273" max="2273" width="44.625" style="10" customWidth="true"/>
    <col min="2274" max="2274" width="16.5" style="10" customWidth="true"/>
    <col min="2275" max="2277" width="13.625" style="10" customWidth="true"/>
    <col min="2278" max="2527" width="6.875" style="10"/>
    <col min="2528" max="2528" width="23.625" style="10" customWidth="true"/>
    <col min="2529" max="2529" width="44.625" style="10" customWidth="true"/>
    <col min="2530" max="2530" width="16.5" style="10" customWidth="true"/>
    <col min="2531" max="2533" width="13.625" style="10" customWidth="true"/>
    <col min="2534" max="2783" width="6.875" style="10"/>
    <col min="2784" max="2784" width="23.625" style="10" customWidth="true"/>
    <col min="2785" max="2785" width="44.625" style="10" customWidth="true"/>
    <col min="2786" max="2786" width="16.5" style="10" customWidth="true"/>
    <col min="2787" max="2789" width="13.625" style="10" customWidth="true"/>
    <col min="2790" max="3039" width="6.875" style="10"/>
    <col min="3040" max="3040" width="23.625" style="10" customWidth="true"/>
    <col min="3041" max="3041" width="44.625" style="10" customWidth="true"/>
    <col min="3042" max="3042" width="16.5" style="10" customWidth="true"/>
    <col min="3043" max="3045" width="13.625" style="10" customWidth="true"/>
    <col min="3046" max="3295" width="6.875" style="10"/>
    <col min="3296" max="3296" width="23.625" style="10" customWidth="true"/>
    <col min="3297" max="3297" width="44.625" style="10" customWidth="true"/>
    <col min="3298" max="3298" width="16.5" style="10" customWidth="true"/>
    <col min="3299" max="3301" width="13.625" style="10" customWidth="true"/>
    <col min="3302" max="3551" width="6.875" style="10"/>
    <col min="3552" max="3552" width="23.625" style="10" customWidth="true"/>
    <col min="3553" max="3553" width="44.625" style="10" customWidth="true"/>
    <col min="3554" max="3554" width="16.5" style="10" customWidth="true"/>
    <col min="3555" max="3557" width="13.625" style="10" customWidth="true"/>
    <col min="3558" max="3807" width="6.875" style="10"/>
    <col min="3808" max="3808" width="23.625" style="10" customWidth="true"/>
    <col min="3809" max="3809" width="44.625" style="10" customWidth="true"/>
    <col min="3810" max="3810" width="16.5" style="10" customWidth="true"/>
    <col min="3811" max="3813" width="13.625" style="10" customWidth="true"/>
    <col min="3814" max="4063" width="6.875" style="10"/>
    <col min="4064" max="4064" width="23.625" style="10" customWidth="true"/>
    <col min="4065" max="4065" width="44.625" style="10" customWidth="true"/>
    <col min="4066" max="4066" width="16.5" style="10" customWidth="true"/>
    <col min="4067" max="4069" width="13.625" style="10" customWidth="true"/>
    <col min="4070" max="4319" width="6.875" style="10"/>
    <col min="4320" max="4320" width="23.625" style="10" customWidth="true"/>
    <col min="4321" max="4321" width="44.625" style="10" customWidth="true"/>
    <col min="4322" max="4322" width="16.5" style="10" customWidth="true"/>
    <col min="4323" max="4325" width="13.625" style="10" customWidth="true"/>
    <col min="4326" max="4575" width="6.875" style="10"/>
    <col min="4576" max="4576" width="23.625" style="10" customWidth="true"/>
    <col min="4577" max="4577" width="44.625" style="10" customWidth="true"/>
    <col min="4578" max="4578" width="16.5" style="10" customWidth="true"/>
    <col min="4579" max="4581" width="13.625" style="10" customWidth="true"/>
    <col min="4582" max="4831" width="6.875" style="10"/>
    <col min="4832" max="4832" width="23.625" style="10" customWidth="true"/>
    <col min="4833" max="4833" width="44.625" style="10" customWidth="true"/>
    <col min="4834" max="4834" width="16.5" style="10" customWidth="true"/>
    <col min="4835" max="4837" width="13.625" style="10" customWidth="true"/>
    <col min="4838" max="5087" width="6.875" style="10"/>
    <col min="5088" max="5088" width="23.625" style="10" customWidth="true"/>
    <col min="5089" max="5089" width="44.625" style="10" customWidth="true"/>
    <col min="5090" max="5090" width="16.5" style="10" customWidth="true"/>
    <col min="5091" max="5093" width="13.625" style="10" customWidth="true"/>
    <col min="5094" max="5343" width="6.875" style="10"/>
    <col min="5344" max="5344" width="23.625" style="10" customWidth="true"/>
    <col min="5345" max="5345" width="44.625" style="10" customWidth="true"/>
    <col min="5346" max="5346" width="16.5" style="10" customWidth="true"/>
    <col min="5347" max="5349" width="13.625" style="10" customWidth="true"/>
    <col min="5350" max="5599" width="6.875" style="10"/>
    <col min="5600" max="5600" width="23.625" style="10" customWidth="true"/>
    <col min="5601" max="5601" width="44.625" style="10" customWidth="true"/>
    <col min="5602" max="5602" width="16.5" style="10" customWidth="true"/>
    <col min="5603" max="5605" width="13.625" style="10" customWidth="true"/>
    <col min="5606" max="5855" width="6.875" style="10"/>
    <col min="5856" max="5856" width="23.625" style="10" customWidth="true"/>
    <col min="5857" max="5857" width="44.625" style="10" customWidth="true"/>
    <col min="5858" max="5858" width="16.5" style="10" customWidth="true"/>
    <col min="5859" max="5861" width="13.625" style="10" customWidth="true"/>
    <col min="5862" max="6111" width="6.875" style="10"/>
    <col min="6112" max="6112" width="23.625" style="10" customWidth="true"/>
    <col min="6113" max="6113" width="44.625" style="10" customWidth="true"/>
    <col min="6114" max="6114" width="16.5" style="10" customWidth="true"/>
    <col min="6115" max="6117" width="13.625" style="10" customWidth="true"/>
    <col min="6118" max="6367" width="6.875" style="10"/>
    <col min="6368" max="6368" width="23.625" style="10" customWidth="true"/>
    <col min="6369" max="6369" width="44.625" style="10" customWidth="true"/>
    <col min="6370" max="6370" width="16.5" style="10" customWidth="true"/>
    <col min="6371" max="6373" width="13.625" style="10" customWidth="true"/>
    <col min="6374" max="6623" width="6.875" style="10"/>
    <col min="6624" max="6624" width="23.625" style="10" customWidth="true"/>
    <col min="6625" max="6625" width="44.625" style="10" customWidth="true"/>
    <col min="6626" max="6626" width="16.5" style="10" customWidth="true"/>
    <col min="6627" max="6629" width="13.625" style="10" customWidth="true"/>
    <col min="6630" max="6879" width="6.875" style="10"/>
    <col min="6880" max="6880" width="23.625" style="10" customWidth="true"/>
    <col min="6881" max="6881" width="44.625" style="10" customWidth="true"/>
    <col min="6882" max="6882" width="16.5" style="10" customWidth="true"/>
    <col min="6883" max="6885" width="13.625" style="10" customWidth="true"/>
    <col min="6886" max="7135" width="6.875" style="10"/>
    <col min="7136" max="7136" width="23.625" style="10" customWidth="true"/>
    <col min="7137" max="7137" width="44.625" style="10" customWidth="true"/>
    <col min="7138" max="7138" width="16.5" style="10" customWidth="true"/>
    <col min="7139" max="7141" width="13.625" style="10" customWidth="true"/>
    <col min="7142" max="7391" width="6.875" style="10"/>
    <col min="7392" max="7392" width="23.625" style="10" customWidth="true"/>
    <col min="7393" max="7393" width="44.625" style="10" customWidth="true"/>
    <col min="7394" max="7394" width="16.5" style="10" customWidth="true"/>
    <col min="7395" max="7397" width="13.625" style="10" customWidth="true"/>
    <col min="7398" max="7647" width="6.875" style="10"/>
    <col min="7648" max="7648" width="23.625" style="10" customWidth="true"/>
    <col min="7649" max="7649" width="44.625" style="10" customWidth="true"/>
    <col min="7650" max="7650" width="16.5" style="10" customWidth="true"/>
    <col min="7651" max="7653" width="13.625" style="10" customWidth="true"/>
    <col min="7654" max="7903" width="6.875" style="10"/>
    <col min="7904" max="7904" width="23.625" style="10" customWidth="true"/>
    <col min="7905" max="7905" width="44.625" style="10" customWidth="true"/>
    <col min="7906" max="7906" width="16.5" style="10" customWidth="true"/>
    <col min="7907" max="7909" width="13.625" style="10" customWidth="true"/>
    <col min="7910" max="8159" width="6.875" style="10"/>
    <col min="8160" max="8160" width="23.625" style="10" customWidth="true"/>
    <col min="8161" max="8161" width="44.625" style="10" customWidth="true"/>
    <col min="8162" max="8162" width="16.5" style="10" customWidth="true"/>
    <col min="8163" max="8165" width="13.625" style="10" customWidth="true"/>
    <col min="8166" max="8415" width="6.875" style="10"/>
    <col min="8416" max="8416" width="23.625" style="10" customWidth="true"/>
    <col min="8417" max="8417" width="44.625" style="10" customWidth="true"/>
    <col min="8418" max="8418" width="16.5" style="10" customWidth="true"/>
    <col min="8419" max="8421" width="13.625" style="10" customWidth="true"/>
    <col min="8422" max="8671" width="6.875" style="10"/>
    <col min="8672" max="8672" width="23.625" style="10" customWidth="true"/>
    <col min="8673" max="8673" width="44.625" style="10" customWidth="true"/>
    <col min="8674" max="8674" width="16.5" style="10" customWidth="true"/>
    <col min="8675" max="8677" width="13.625" style="10" customWidth="true"/>
    <col min="8678" max="8927" width="6.875" style="10"/>
    <col min="8928" max="8928" width="23.625" style="10" customWidth="true"/>
    <col min="8929" max="8929" width="44.625" style="10" customWidth="true"/>
    <col min="8930" max="8930" width="16.5" style="10" customWidth="true"/>
    <col min="8931" max="8933" width="13.625" style="10" customWidth="true"/>
    <col min="8934" max="9183" width="6.875" style="10"/>
    <col min="9184" max="9184" width="23.625" style="10" customWidth="true"/>
    <col min="9185" max="9185" width="44.625" style="10" customWidth="true"/>
    <col min="9186" max="9186" width="16.5" style="10" customWidth="true"/>
    <col min="9187" max="9189" width="13.625" style="10" customWidth="true"/>
    <col min="9190" max="9439" width="6.875" style="10"/>
    <col min="9440" max="9440" width="23.625" style="10" customWidth="true"/>
    <col min="9441" max="9441" width="44.625" style="10" customWidth="true"/>
    <col min="9442" max="9442" width="16.5" style="10" customWidth="true"/>
    <col min="9443" max="9445" width="13.625" style="10" customWidth="true"/>
    <col min="9446" max="9695" width="6.875" style="10"/>
    <col min="9696" max="9696" width="23.625" style="10" customWidth="true"/>
    <col min="9697" max="9697" width="44.625" style="10" customWidth="true"/>
    <col min="9698" max="9698" width="16.5" style="10" customWidth="true"/>
    <col min="9699" max="9701" width="13.625" style="10" customWidth="true"/>
    <col min="9702" max="9951" width="6.875" style="10"/>
    <col min="9952" max="9952" width="23.625" style="10" customWidth="true"/>
    <col min="9953" max="9953" width="44.625" style="10" customWidth="true"/>
    <col min="9954" max="9954" width="16.5" style="10" customWidth="true"/>
    <col min="9955" max="9957" width="13.625" style="10" customWidth="true"/>
    <col min="9958" max="10207" width="6.875" style="10"/>
    <col min="10208" max="10208" width="23.625" style="10" customWidth="true"/>
    <col min="10209" max="10209" width="44.625" style="10" customWidth="true"/>
    <col min="10210" max="10210" width="16.5" style="10" customWidth="true"/>
    <col min="10211" max="10213" width="13.625" style="10" customWidth="true"/>
    <col min="10214" max="10463" width="6.875" style="10"/>
    <col min="10464" max="10464" width="23.625" style="10" customWidth="true"/>
    <col min="10465" max="10465" width="44.625" style="10" customWidth="true"/>
    <col min="10466" max="10466" width="16.5" style="10" customWidth="true"/>
    <col min="10467" max="10469" width="13.625" style="10" customWidth="true"/>
    <col min="10470" max="10719" width="6.875" style="10"/>
    <col min="10720" max="10720" width="23.625" style="10" customWidth="true"/>
    <col min="10721" max="10721" width="44.625" style="10" customWidth="true"/>
    <col min="10722" max="10722" width="16.5" style="10" customWidth="true"/>
    <col min="10723" max="10725" width="13.625" style="10" customWidth="true"/>
    <col min="10726" max="10975" width="6.875" style="10"/>
    <col min="10976" max="10976" width="23.625" style="10" customWidth="true"/>
    <col min="10977" max="10977" width="44.625" style="10" customWidth="true"/>
    <col min="10978" max="10978" width="16.5" style="10" customWidth="true"/>
    <col min="10979" max="10981" width="13.625" style="10" customWidth="true"/>
    <col min="10982" max="11231" width="6.875" style="10"/>
    <col min="11232" max="11232" width="23.625" style="10" customWidth="true"/>
    <col min="11233" max="11233" width="44.625" style="10" customWidth="true"/>
    <col min="11234" max="11234" width="16.5" style="10" customWidth="true"/>
    <col min="11235" max="11237" width="13.625" style="10" customWidth="true"/>
    <col min="11238" max="11487" width="6.875" style="10"/>
    <col min="11488" max="11488" width="23.625" style="10" customWidth="true"/>
    <col min="11489" max="11489" width="44.625" style="10" customWidth="true"/>
    <col min="11490" max="11490" width="16.5" style="10" customWidth="true"/>
    <col min="11491" max="11493" width="13.625" style="10" customWidth="true"/>
    <col min="11494" max="11743" width="6.875" style="10"/>
    <col min="11744" max="11744" width="23.625" style="10" customWidth="true"/>
    <col min="11745" max="11745" width="44.625" style="10" customWidth="true"/>
    <col min="11746" max="11746" width="16.5" style="10" customWidth="true"/>
    <col min="11747" max="11749" width="13.625" style="10" customWidth="true"/>
    <col min="11750" max="11999" width="6.875" style="10"/>
    <col min="12000" max="12000" width="23.625" style="10" customWidth="true"/>
    <col min="12001" max="12001" width="44.625" style="10" customWidth="true"/>
    <col min="12002" max="12002" width="16.5" style="10" customWidth="true"/>
    <col min="12003" max="12005" width="13.625" style="10" customWidth="true"/>
    <col min="12006" max="12255" width="6.875" style="10"/>
    <col min="12256" max="12256" width="23.625" style="10" customWidth="true"/>
    <col min="12257" max="12257" width="44.625" style="10" customWidth="true"/>
    <col min="12258" max="12258" width="16.5" style="10" customWidth="true"/>
    <col min="12259" max="12261" width="13.625" style="10" customWidth="true"/>
    <col min="12262" max="12511" width="6.875" style="10"/>
    <col min="12512" max="12512" width="23.625" style="10" customWidth="true"/>
    <col min="12513" max="12513" width="44.625" style="10" customWidth="true"/>
    <col min="12514" max="12514" width="16.5" style="10" customWidth="true"/>
    <col min="12515" max="12517" width="13.625" style="10" customWidth="true"/>
    <col min="12518" max="12767" width="6.875" style="10"/>
    <col min="12768" max="12768" width="23.625" style="10" customWidth="true"/>
    <col min="12769" max="12769" width="44.625" style="10" customWidth="true"/>
    <col min="12770" max="12770" width="16.5" style="10" customWidth="true"/>
    <col min="12771" max="12773" width="13.625" style="10" customWidth="true"/>
    <col min="12774" max="13023" width="6.875" style="10"/>
    <col min="13024" max="13024" width="23.625" style="10" customWidth="true"/>
    <col min="13025" max="13025" width="44.625" style="10" customWidth="true"/>
    <col min="13026" max="13026" width="16.5" style="10" customWidth="true"/>
    <col min="13027" max="13029" width="13.625" style="10" customWidth="true"/>
    <col min="13030" max="13279" width="6.875" style="10"/>
    <col min="13280" max="13280" width="23.625" style="10" customWidth="true"/>
    <col min="13281" max="13281" width="44.625" style="10" customWidth="true"/>
    <col min="13282" max="13282" width="16.5" style="10" customWidth="true"/>
    <col min="13283" max="13285" width="13.625" style="10" customWidth="true"/>
    <col min="13286" max="13535" width="6.875" style="10"/>
    <col min="13536" max="13536" width="23.625" style="10" customWidth="true"/>
    <col min="13537" max="13537" width="44.625" style="10" customWidth="true"/>
    <col min="13538" max="13538" width="16.5" style="10" customWidth="true"/>
    <col min="13539" max="13541" width="13.625" style="10" customWidth="true"/>
    <col min="13542" max="13791" width="6.875" style="10"/>
    <col min="13792" max="13792" width="23.625" style="10" customWidth="true"/>
    <col min="13793" max="13793" width="44.625" style="10" customWidth="true"/>
    <col min="13794" max="13794" width="16.5" style="10" customWidth="true"/>
    <col min="13795" max="13797" width="13.625" style="10" customWidth="true"/>
    <col min="13798" max="14047" width="6.875" style="10"/>
    <col min="14048" max="14048" width="23.625" style="10" customWidth="true"/>
    <col min="14049" max="14049" width="44.625" style="10" customWidth="true"/>
    <col min="14050" max="14050" width="16.5" style="10" customWidth="true"/>
    <col min="14051" max="14053" width="13.625" style="10" customWidth="true"/>
    <col min="14054" max="14303" width="6.875" style="10"/>
    <col min="14304" max="14304" width="23.625" style="10" customWidth="true"/>
    <col min="14305" max="14305" width="44.625" style="10" customWidth="true"/>
    <col min="14306" max="14306" width="16.5" style="10" customWidth="true"/>
    <col min="14307" max="14309" width="13.625" style="10" customWidth="true"/>
    <col min="14310" max="14559" width="6.875" style="10"/>
    <col min="14560" max="14560" width="23.625" style="10" customWidth="true"/>
    <col min="14561" max="14561" width="44.625" style="10" customWidth="true"/>
    <col min="14562" max="14562" width="16.5" style="10" customWidth="true"/>
    <col min="14563" max="14565" width="13.625" style="10" customWidth="true"/>
    <col min="14566" max="14815" width="6.875" style="10"/>
    <col min="14816" max="14816" width="23.625" style="10" customWidth="true"/>
    <col min="14817" max="14817" width="44.625" style="10" customWidth="true"/>
    <col min="14818" max="14818" width="16.5" style="10" customWidth="true"/>
    <col min="14819" max="14821" width="13.625" style="10" customWidth="true"/>
    <col min="14822" max="15071" width="6.875" style="10"/>
    <col min="15072" max="15072" width="23.625" style="10" customWidth="true"/>
    <col min="15073" max="15073" width="44.625" style="10" customWidth="true"/>
    <col min="15074" max="15074" width="16.5" style="10" customWidth="true"/>
    <col min="15075" max="15077" width="13.625" style="10" customWidth="true"/>
    <col min="15078" max="15327" width="6.875" style="10"/>
    <col min="15328" max="15328" width="23.625" style="10" customWidth="true"/>
    <col min="15329" max="15329" width="44.625" style="10" customWidth="true"/>
    <col min="15330" max="15330" width="16.5" style="10" customWidth="true"/>
    <col min="15331" max="15333" width="13.625" style="10" customWidth="true"/>
    <col min="15334" max="15583" width="6.875" style="10"/>
    <col min="15584" max="15584" width="23.625" style="10" customWidth="true"/>
    <col min="15585" max="15585" width="44.625" style="10" customWidth="true"/>
    <col min="15586" max="15586" width="16.5" style="10" customWidth="true"/>
    <col min="15587" max="15589" width="13.625" style="10" customWidth="true"/>
    <col min="15590" max="15839" width="6.875" style="10"/>
    <col min="15840" max="15840" width="23.625" style="10" customWidth="true"/>
    <col min="15841" max="15841" width="44.625" style="10" customWidth="true"/>
    <col min="15842" max="15842" width="16.5" style="10" customWidth="true"/>
    <col min="15843" max="15845" width="13.625" style="10" customWidth="true"/>
    <col min="15846" max="16095" width="6.875" style="10"/>
    <col min="16096" max="16096" width="23.625" style="10" customWidth="true"/>
    <col min="16097" max="16097" width="44.625" style="10" customWidth="true"/>
    <col min="16098" max="16098" width="16.5" style="10" customWidth="true"/>
    <col min="16099" max="16101" width="13.625" style="10" customWidth="true"/>
    <col min="16102" max="16384" width="6.875" style="10"/>
  </cols>
  <sheetData>
    <row r="1" ht="20.1" customHeight="true" spans="1:1">
      <c r="A1" s="11" t="s">
        <v>335</v>
      </c>
    </row>
    <row r="2" ht="42" customHeight="true" spans="1:6">
      <c r="A2" s="93" t="s">
        <v>336</v>
      </c>
      <c r="B2" s="65"/>
      <c r="C2" s="101"/>
      <c r="D2" s="65"/>
      <c r="E2" s="65"/>
      <c r="F2" s="65"/>
    </row>
    <row r="3" ht="20.1" customHeight="true" spans="1:6">
      <c r="A3" s="65"/>
      <c r="B3" s="65"/>
      <c r="C3" s="101"/>
      <c r="D3" s="65"/>
      <c r="E3" s="65"/>
      <c r="F3" s="65"/>
    </row>
    <row r="4" ht="30.75" customHeight="true" spans="1:6">
      <c r="A4" s="15"/>
      <c r="B4" s="15"/>
      <c r="C4" s="102"/>
      <c r="D4" s="15"/>
      <c r="E4" s="15"/>
      <c r="F4" s="107" t="s">
        <v>313</v>
      </c>
    </row>
    <row r="5" ht="20.1" customHeight="true" spans="1:6">
      <c r="A5" s="28" t="s">
        <v>337</v>
      </c>
      <c r="B5" s="28"/>
      <c r="C5" s="103" t="s">
        <v>338</v>
      </c>
      <c r="D5" s="28" t="s">
        <v>339</v>
      </c>
      <c r="E5" s="28"/>
      <c r="F5" s="28"/>
    </row>
    <row r="6" ht="20.1" customHeight="true" spans="1:6">
      <c r="A6" s="47" t="s">
        <v>340</v>
      </c>
      <c r="B6" s="47" t="s">
        <v>341</v>
      </c>
      <c r="C6" s="104"/>
      <c r="D6" s="47" t="s">
        <v>342</v>
      </c>
      <c r="E6" s="47" t="s">
        <v>343</v>
      </c>
      <c r="F6" s="47" t="s">
        <v>344</v>
      </c>
    </row>
    <row r="7" ht="20.1" customHeight="true" spans="1:6">
      <c r="A7" s="19"/>
      <c r="B7" s="17" t="s">
        <v>345</v>
      </c>
      <c r="C7" s="105">
        <f>C8+C34+C39+C45</f>
        <v>190759.25</v>
      </c>
      <c r="D7" s="105">
        <f t="shared" ref="D7:F7" si="0">D8+D34+D39+D45</f>
        <v>223491.3</v>
      </c>
      <c r="E7" s="105">
        <f t="shared" si="0"/>
        <v>189045.02</v>
      </c>
      <c r="F7" s="105">
        <f t="shared" si="0"/>
        <v>34446.28</v>
      </c>
    </row>
    <row r="8" ht="20.1" customHeight="true" spans="1:6">
      <c r="A8" s="19" t="s">
        <v>346</v>
      </c>
      <c r="B8" s="19" t="s">
        <v>325</v>
      </c>
      <c r="C8" s="106">
        <f>C9+C13+C19+C25+C28+C31+C32</f>
        <v>144532.8</v>
      </c>
      <c r="D8" s="105">
        <f>D9+D13+D19+D23+D25+D28+D30+D32</f>
        <v>171985.23</v>
      </c>
      <c r="E8" s="105">
        <f t="shared" ref="E8:F8" si="1">E9+E13+E19+E23+E25+E28+E30+E32</f>
        <v>137538.95</v>
      </c>
      <c r="F8" s="105">
        <f t="shared" si="1"/>
        <v>34446.28</v>
      </c>
    </row>
    <row r="9" ht="20.1" customHeight="true" spans="1:6">
      <c r="A9" s="19" t="s">
        <v>347</v>
      </c>
      <c r="B9" s="19" t="s">
        <v>348</v>
      </c>
      <c r="C9" s="106">
        <f>SUM(C10:C12)</f>
        <v>2269.53</v>
      </c>
      <c r="D9" s="18">
        <f>SUM(D10:D12)</f>
        <v>11597.56</v>
      </c>
      <c r="E9" s="18">
        <f t="shared" ref="E9:F9" si="2">SUM(E10:E12)</f>
        <v>1838.24</v>
      </c>
      <c r="F9" s="18">
        <f t="shared" si="2"/>
        <v>9759.32</v>
      </c>
    </row>
    <row r="10" ht="20.1" customHeight="true" spans="1:6">
      <c r="A10" s="19" t="s">
        <v>349</v>
      </c>
      <c r="B10" s="19" t="s">
        <v>350</v>
      </c>
      <c r="C10" s="106">
        <v>361.22</v>
      </c>
      <c r="D10" s="18">
        <v>395.47</v>
      </c>
      <c r="E10" s="18">
        <v>395.47</v>
      </c>
      <c r="F10" s="18"/>
    </row>
    <row r="11" ht="20.1" customHeight="true" spans="1:6">
      <c r="A11" s="19" t="s">
        <v>351</v>
      </c>
      <c r="B11" s="19" t="s">
        <v>352</v>
      </c>
      <c r="C11" s="106">
        <v>286.32</v>
      </c>
      <c r="D11" s="18">
        <v>262.32</v>
      </c>
      <c r="E11" s="18"/>
      <c r="F11" s="18">
        <v>262.32</v>
      </c>
    </row>
    <row r="12" ht="20.1" customHeight="true" spans="1:6">
      <c r="A12" s="19" t="s">
        <v>353</v>
      </c>
      <c r="B12" s="19" t="s">
        <v>354</v>
      </c>
      <c r="C12" s="106">
        <v>1621.99</v>
      </c>
      <c r="D12" s="18">
        <v>10939.77</v>
      </c>
      <c r="E12" s="18">
        <v>1442.77</v>
      </c>
      <c r="F12" s="18">
        <v>9497</v>
      </c>
    </row>
    <row r="13" ht="20.1" customHeight="true" spans="1:6">
      <c r="A13" s="19" t="s">
        <v>355</v>
      </c>
      <c r="B13" s="19" t="s">
        <v>356</v>
      </c>
      <c r="C13" s="106">
        <f>SUM(C14:C18)</f>
        <v>126622.24</v>
      </c>
      <c r="D13" s="18">
        <f>SUM(D14:D18)</f>
        <v>145327.17</v>
      </c>
      <c r="E13" s="18">
        <f t="shared" ref="E13:F13" si="3">SUM(E14:E18)</f>
        <v>128177.92</v>
      </c>
      <c r="F13" s="18">
        <f t="shared" si="3"/>
        <v>17149.25</v>
      </c>
    </row>
    <row r="14" ht="20.1" customHeight="true" spans="1:6">
      <c r="A14" s="19" t="s">
        <v>357</v>
      </c>
      <c r="B14" s="19" t="s">
        <v>358</v>
      </c>
      <c r="C14" s="106">
        <v>6994.05</v>
      </c>
      <c r="D14" s="18">
        <f>E14+F14</f>
        <v>7133.31</v>
      </c>
      <c r="E14" s="18">
        <v>3105.97</v>
      </c>
      <c r="F14" s="18">
        <v>4027.34</v>
      </c>
    </row>
    <row r="15" ht="20.1" customHeight="true" spans="1:6">
      <c r="A15" s="19" t="s">
        <v>359</v>
      </c>
      <c r="B15" s="19" t="s">
        <v>360</v>
      </c>
      <c r="C15" s="106">
        <v>57760.01</v>
      </c>
      <c r="D15" s="18">
        <f>E15+F15</f>
        <v>67834.34</v>
      </c>
      <c r="E15" s="18">
        <v>65361.94</v>
      </c>
      <c r="F15" s="18">
        <v>2472.4</v>
      </c>
    </row>
    <row r="16" ht="20.1" customHeight="true" spans="1:6">
      <c r="A16" s="19" t="s">
        <v>361</v>
      </c>
      <c r="B16" s="19" t="s">
        <v>362</v>
      </c>
      <c r="C16" s="106">
        <v>38227.54</v>
      </c>
      <c r="D16" s="18">
        <v>51993.74</v>
      </c>
      <c r="E16" s="18">
        <v>43696.22</v>
      </c>
      <c r="F16" s="18">
        <v>8297.52</v>
      </c>
    </row>
    <row r="17" ht="20.1" customHeight="true" spans="1:6">
      <c r="A17" s="19" t="s">
        <v>363</v>
      </c>
      <c r="B17" s="19" t="s">
        <v>364</v>
      </c>
      <c r="C17" s="106">
        <v>14981.64</v>
      </c>
      <c r="D17" s="18">
        <v>17802.78</v>
      </c>
      <c r="E17" s="18">
        <v>16013.79</v>
      </c>
      <c r="F17" s="18">
        <v>1788.99</v>
      </c>
    </row>
    <row r="18" ht="20.1" customHeight="true" spans="1:6">
      <c r="A18" s="19" t="s">
        <v>365</v>
      </c>
      <c r="B18" s="19" t="s">
        <v>366</v>
      </c>
      <c r="C18" s="106">
        <v>8659</v>
      </c>
      <c r="D18" s="18">
        <v>563</v>
      </c>
      <c r="E18" s="18"/>
      <c r="F18" s="18">
        <v>563</v>
      </c>
    </row>
    <row r="19" ht="20.1" customHeight="true" spans="1:6">
      <c r="A19" s="19" t="s">
        <v>367</v>
      </c>
      <c r="B19" s="19" t="s">
        <v>368</v>
      </c>
      <c r="C19" s="106">
        <f>SUM(C20:C22)</f>
        <v>12784.22</v>
      </c>
      <c r="D19" s="18">
        <f>D20+D21+D22</f>
        <v>13369.14</v>
      </c>
      <c r="E19" s="18">
        <f t="shared" ref="E19:F19" si="4">E20+E21+E22</f>
        <v>6822.97</v>
      </c>
      <c r="F19" s="18">
        <f t="shared" si="4"/>
        <v>6546.17</v>
      </c>
    </row>
    <row r="20" ht="20.1" customHeight="true" spans="1:6">
      <c r="A20" s="19" t="s">
        <v>369</v>
      </c>
      <c r="B20" s="19" t="s">
        <v>370</v>
      </c>
      <c r="C20" s="106"/>
      <c r="D20" s="18">
        <v>13183.25</v>
      </c>
      <c r="E20" s="18">
        <v>6822.97</v>
      </c>
      <c r="F20" s="18">
        <v>6360.28</v>
      </c>
    </row>
    <row r="21" ht="20.1" customHeight="true" spans="1:6">
      <c r="A21" s="19" t="s">
        <v>371</v>
      </c>
      <c r="B21" s="19" t="s">
        <v>372</v>
      </c>
      <c r="C21" s="106">
        <v>12284.22</v>
      </c>
      <c r="D21" s="18"/>
      <c r="E21" s="18"/>
      <c r="F21" s="18"/>
    </row>
    <row r="22" ht="20.1" customHeight="true" spans="1:6">
      <c r="A22" s="19" t="s">
        <v>373</v>
      </c>
      <c r="B22" s="19" t="s">
        <v>374</v>
      </c>
      <c r="C22" s="106">
        <v>500</v>
      </c>
      <c r="D22" s="18">
        <v>185.89</v>
      </c>
      <c r="E22" s="18"/>
      <c r="F22" s="18">
        <v>185.89</v>
      </c>
    </row>
    <row r="23" ht="20.1" customHeight="true" spans="1:6">
      <c r="A23" s="19" t="s">
        <v>375</v>
      </c>
      <c r="B23" s="19" t="s">
        <v>376</v>
      </c>
      <c r="C23" s="106"/>
      <c r="D23" s="18">
        <f>D24</f>
        <v>20</v>
      </c>
      <c r="E23" s="18">
        <f t="shared" ref="E23:F23" si="5">E24</f>
        <v>0</v>
      </c>
      <c r="F23" s="18">
        <f t="shared" si="5"/>
        <v>20</v>
      </c>
    </row>
    <row r="24" ht="20.1" customHeight="true" spans="1:6">
      <c r="A24" s="19" t="s">
        <v>377</v>
      </c>
      <c r="B24" s="19" t="s">
        <v>378</v>
      </c>
      <c r="C24" s="106"/>
      <c r="D24" s="18">
        <v>20</v>
      </c>
      <c r="E24" s="18"/>
      <c r="F24" s="18">
        <v>20</v>
      </c>
    </row>
    <row r="25" ht="20.1" customHeight="true" spans="1:6">
      <c r="A25" s="19" t="s">
        <v>379</v>
      </c>
      <c r="B25" s="19" t="s">
        <v>380</v>
      </c>
      <c r="C25" s="106">
        <f>C26+C27</f>
        <v>823.81</v>
      </c>
      <c r="D25" s="18">
        <f>D26+D27</f>
        <v>916.36</v>
      </c>
      <c r="E25" s="18">
        <f t="shared" ref="E25:F25" si="6">E26+E27</f>
        <v>699.82</v>
      </c>
      <c r="F25" s="18">
        <f t="shared" si="6"/>
        <v>216.54</v>
      </c>
    </row>
    <row r="26" ht="20.1" customHeight="true" spans="1:6">
      <c r="A26" s="19" t="s">
        <v>381</v>
      </c>
      <c r="B26" s="19" t="s">
        <v>382</v>
      </c>
      <c r="C26" s="106">
        <v>823.81</v>
      </c>
      <c r="D26" s="18">
        <v>839.36</v>
      </c>
      <c r="E26" s="18">
        <v>699.82</v>
      </c>
      <c r="F26" s="18">
        <v>139.54</v>
      </c>
    </row>
    <row r="27" ht="20.1" customHeight="true" spans="1:6">
      <c r="A27" s="19" t="s">
        <v>383</v>
      </c>
      <c r="B27" s="19" t="s">
        <v>384</v>
      </c>
      <c r="C27" s="106"/>
      <c r="D27" s="18">
        <v>77</v>
      </c>
      <c r="E27" s="18"/>
      <c r="F27" s="18">
        <v>77</v>
      </c>
    </row>
    <row r="28" ht="20.1" customHeight="true" spans="1:6">
      <c r="A28" s="19" t="s">
        <v>385</v>
      </c>
      <c r="B28" s="19" t="s">
        <v>386</v>
      </c>
      <c r="C28" s="106">
        <v>22</v>
      </c>
      <c r="D28" s="18">
        <f>D29</f>
        <v>22</v>
      </c>
      <c r="E28" s="18">
        <f t="shared" ref="E28:F28" si="7">E29</f>
        <v>0</v>
      </c>
      <c r="F28" s="18">
        <f t="shared" si="7"/>
        <v>22</v>
      </c>
    </row>
    <row r="29" ht="20.1" customHeight="true" spans="1:6">
      <c r="A29" s="19" t="s">
        <v>387</v>
      </c>
      <c r="B29" s="19" t="s">
        <v>388</v>
      </c>
      <c r="C29" s="106">
        <v>22</v>
      </c>
      <c r="D29" s="18">
        <v>22</v>
      </c>
      <c r="E29" s="18"/>
      <c r="F29" s="18">
        <v>22</v>
      </c>
    </row>
    <row r="30" ht="20.1" customHeight="true" spans="1:6">
      <c r="A30" s="19" t="s">
        <v>389</v>
      </c>
      <c r="B30" s="19" t="s">
        <v>390</v>
      </c>
      <c r="C30" s="106">
        <f>C31</f>
        <v>1911</v>
      </c>
      <c r="D30" s="18">
        <f>D31</f>
        <v>0</v>
      </c>
      <c r="E30" s="18">
        <f t="shared" ref="E30:F30" si="8">E31</f>
        <v>0</v>
      </c>
      <c r="F30" s="18">
        <f t="shared" si="8"/>
        <v>0</v>
      </c>
    </row>
    <row r="31" ht="20.1" customHeight="true" spans="1:6">
      <c r="A31" s="19" t="s">
        <v>391</v>
      </c>
      <c r="B31" s="19" t="s">
        <v>392</v>
      </c>
      <c r="C31" s="106">
        <v>1911</v>
      </c>
      <c r="D31" s="18"/>
      <c r="E31" s="18"/>
      <c r="F31" s="18"/>
    </row>
    <row r="32" ht="20.1" customHeight="true" spans="1:6">
      <c r="A32" s="19" t="s">
        <v>393</v>
      </c>
      <c r="B32" s="19" t="s">
        <v>394</v>
      </c>
      <c r="C32" s="106">
        <f>C33</f>
        <v>100</v>
      </c>
      <c r="D32" s="18">
        <f>D33</f>
        <v>733</v>
      </c>
      <c r="E32" s="18">
        <f t="shared" ref="E32:F32" si="9">E33</f>
        <v>0</v>
      </c>
      <c r="F32" s="18">
        <f t="shared" si="9"/>
        <v>733</v>
      </c>
    </row>
    <row r="33" ht="20.1" customHeight="true" spans="1:6">
      <c r="A33" s="19" t="s">
        <v>395</v>
      </c>
      <c r="B33" s="19" t="s">
        <v>396</v>
      </c>
      <c r="C33" s="106">
        <v>100</v>
      </c>
      <c r="D33" s="18">
        <v>733</v>
      </c>
      <c r="E33" s="18"/>
      <c r="F33" s="18">
        <v>733</v>
      </c>
    </row>
    <row r="34" ht="20.1" customHeight="true" spans="1:6">
      <c r="A34" s="19" t="s">
        <v>397</v>
      </c>
      <c r="B34" s="19" t="s">
        <v>327</v>
      </c>
      <c r="C34" s="106">
        <f>C35</f>
        <v>26275.54</v>
      </c>
      <c r="D34" s="18">
        <f>D35</f>
        <v>25777.28</v>
      </c>
      <c r="E34" s="18">
        <f t="shared" ref="E34:F34" si="10">E35</f>
        <v>25777.28</v>
      </c>
      <c r="F34" s="18">
        <f t="shared" si="10"/>
        <v>0</v>
      </c>
    </row>
    <row r="35" ht="20.1" customHeight="true" spans="1:6">
      <c r="A35" s="19" t="s">
        <v>398</v>
      </c>
      <c r="B35" s="19" t="s">
        <v>399</v>
      </c>
      <c r="C35" s="106">
        <f>SUM(C36:C38)</f>
        <v>26275.54</v>
      </c>
      <c r="D35" s="18">
        <f>D36+D37+D38</f>
        <v>25777.28</v>
      </c>
      <c r="E35" s="18">
        <f t="shared" ref="E35:F35" si="11">E36+E37+E38</f>
        <v>25777.28</v>
      </c>
      <c r="F35" s="18">
        <f t="shared" si="11"/>
        <v>0</v>
      </c>
    </row>
    <row r="36" ht="20.1" customHeight="true" spans="1:6">
      <c r="A36" s="19" t="s">
        <v>400</v>
      </c>
      <c r="B36" s="19" t="s">
        <v>401</v>
      </c>
      <c r="C36" s="106">
        <v>14496.06</v>
      </c>
      <c r="D36" s="18">
        <v>12515.38</v>
      </c>
      <c r="E36" s="18">
        <v>12515.38</v>
      </c>
      <c r="F36" s="18"/>
    </row>
    <row r="37" ht="20.1" customHeight="true" spans="1:6">
      <c r="A37" s="19" t="s">
        <v>402</v>
      </c>
      <c r="B37" s="19" t="s">
        <v>403</v>
      </c>
      <c r="C37" s="106">
        <v>5798.43</v>
      </c>
      <c r="D37" s="18">
        <v>6257.69</v>
      </c>
      <c r="E37" s="18">
        <v>6257.69</v>
      </c>
      <c r="F37" s="18"/>
    </row>
    <row r="38" ht="20.1" customHeight="true" spans="1:6">
      <c r="A38" s="19" t="s">
        <v>404</v>
      </c>
      <c r="B38" s="19" t="s">
        <v>405</v>
      </c>
      <c r="C38" s="106">
        <v>5981.05</v>
      </c>
      <c r="D38" s="18">
        <v>7004.21</v>
      </c>
      <c r="E38" s="18">
        <v>7004.21</v>
      </c>
      <c r="F38" s="18"/>
    </row>
    <row r="39" ht="20.1" customHeight="true" spans="1:6">
      <c r="A39" s="19" t="s">
        <v>406</v>
      </c>
      <c r="B39" s="19" t="s">
        <v>329</v>
      </c>
      <c r="C39" s="106">
        <f>C40</f>
        <v>11253.27</v>
      </c>
      <c r="D39" s="18">
        <f>D40</f>
        <v>11506.52</v>
      </c>
      <c r="E39" s="18">
        <f t="shared" ref="E39:F39" si="12">E40</f>
        <v>11506.52</v>
      </c>
      <c r="F39" s="18">
        <f t="shared" si="12"/>
        <v>0</v>
      </c>
    </row>
    <row r="40" ht="20.1" customHeight="true" spans="1:6">
      <c r="A40" s="19" t="s">
        <v>407</v>
      </c>
      <c r="B40" s="19" t="s">
        <v>408</v>
      </c>
      <c r="C40" s="106">
        <f>SUM(C41:C44)</f>
        <v>11253.27</v>
      </c>
      <c r="D40" s="18">
        <f>D41+D42+D43+D44</f>
        <v>11506.52</v>
      </c>
      <c r="E40" s="18">
        <f t="shared" ref="E40:F40" si="13">E41+E42+E43+E44</f>
        <v>11506.52</v>
      </c>
      <c r="F40" s="18">
        <f t="shared" si="13"/>
        <v>0</v>
      </c>
    </row>
    <row r="41" ht="20.1" customHeight="true" spans="1:6">
      <c r="A41" s="19" t="s">
        <v>409</v>
      </c>
      <c r="B41" s="19" t="s">
        <v>410</v>
      </c>
      <c r="C41" s="106">
        <v>14.94</v>
      </c>
      <c r="D41" s="18">
        <v>14.31</v>
      </c>
      <c r="E41" s="18">
        <v>14.31</v>
      </c>
      <c r="F41" s="18"/>
    </row>
    <row r="42" ht="20.1" customHeight="true" spans="1:6">
      <c r="A42" s="19" t="s">
        <v>411</v>
      </c>
      <c r="B42" s="19" t="s">
        <v>412</v>
      </c>
      <c r="C42" s="106">
        <v>6145.91</v>
      </c>
      <c r="D42" s="18">
        <v>6634.51</v>
      </c>
      <c r="E42" s="18">
        <v>6634.51</v>
      </c>
      <c r="F42" s="18"/>
    </row>
    <row r="43" ht="20.1" customHeight="true" spans="1:6">
      <c r="A43" s="19" t="s">
        <v>413</v>
      </c>
      <c r="B43" s="19" t="s">
        <v>414</v>
      </c>
      <c r="C43" s="106">
        <v>3094.91</v>
      </c>
      <c r="D43" s="18">
        <v>3215.03</v>
      </c>
      <c r="E43" s="18">
        <v>3215.03</v>
      </c>
      <c r="F43" s="18"/>
    </row>
    <row r="44" ht="20.1" customHeight="true" spans="1:6">
      <c r="A44" s="19" t="s">
        <v>415</v>
      </c>
      <c r="B44" s="19" t="s">
        <v>416</v>
      </c>
      <c r="C44" s="106">
        <v>1997.51</v>
      </c>
      <c r="D44" s="18">
        <v>1642.67</v>
      </c>
      <c r="E44" s="18">
        <v>1642.67</v>
      </c>
      <c r="F44" s="18"/>
    </row>
    <row r="45" ht="20.1" customHeight="true" spans="1:6">
      <c r="A45" s="19" t="s">
        <v>417</v>
      </c>
      <c r="B45" s="19" t="s">
        <v>331</v>
      </c>
      <c r="C45" s="106">
        <f t="shared" ref="C45:D46" si="14">C46</f>
        <v>8697.64</v>
      </c>
      <c r="D45" s="18">
        <f t="shared" si="14"/>
        <v>14222.27</v>
      </c>
      <c r="E45" s="18">
        <f t="shared" ref="E45:F46" si="15">E46</f>
        <v>14222.27</v>
      </c>
      <c r="F45" s="18">
        <f t="shared" si="15"/>
        <v>0</v>
      </c>
    </row>
    <row r="46" ht="20.1" customHeight="true" spans="1:6">
      <c r="A46" s="19" t="s">
        <v>418</v>
      </c>
      <c r="B46" s="19" t="s">
        <v>419</v>
      </c>
      <c r="C46" s="106">
        <f t="shared" si="14"/>
        <v>8697.64</v>
      </c>
      <c r="D46" s="18">
        <f t="shared" si="14"/>
        <v>14222.27</v>
      </c>
      <c r="E46" s="18">
        <f t="shared" si="15"/>
        <v>14222.27</v>
      </c>
      <c r="F46" s="18">
        <f t="shared" si="15"/>
        <v>0</v>
      </c>
    </row>
    <row r="47" ht="21.6" customHeight="true" spans="1:6">
      <c r="A47" s="19" t="s">
        <v>420</v>
      </c>
      <c r="B47" s="19" t="s">
        <v>421</v>
      </c>
      <c r="C47" s="106">
        <v>8697.64</v>
      </c>
      <c r="D47" s="18">
        <v>14222.27</v>
      </c>
      <c r="E47" s="18">
        <v>14222.27</v>
      </c>
      <c r="F47" s="18"/>
    </row>
    <row r="48" ht="20.1" customHeight="true" spans="1:1">
      <c r="A48" s="77" t="s">
        <v>422</v>
      </c>
    </row>
  </sheetData>
  <mergeCells count="3">
    <mergeCell ref="A5:B5"/>
    <mergeCell ref="D5:F5"/>
    <mergeCell ref="C5:C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GridLines="0" showZeros="0" workbookViewId="0">
      <pane ySplit="7" topLeftCell="A62" activePane="bottomLeft" state="frozen"/>
      <selection/>
      <selection pane="bottomLeft" activeCell="A1" sqref="A1"/>
    </sheetView>
  </sheetViews>
  <sheetFormatPr defaultColWidth="6.875" defaultRowHeight="20.1" customHeight="true" outlineLevelCol="4"/>
  <cols>
    <col min="1" max="1" width="14.5" style="63" customWidth="true"/>
    <col min="2" max="2" width="22.75" style="63" customWidth="true"/>
    <col min="3" max="5" width="25.625" style="63" customWidth="true"/>
    <col min="6" max="218" width="6.875" style="63"/>
    <col min="219" max="219" width="14.5" style="63" customWidth="true"/>
    <col min="220" max="220" width="33.375" style="63" customWidth="true"/>
    <col min="221" max="223" width="20.625" style="63" customWidth="true"/>
    <col min="224" max="474" width="6.875" style="63"/>
    <col min="475" max="475" width="14.5" style="63" customWidth="true"/>
    <col min="476" max="476" width="33.375" style="63" customWidth="true"/>
    <col min="477" max="479" width="20.625" style="63" customWidth="true"/>
    <col min="480" max="730" width="6.875" style="63"/>
    <col min="731" max="731" width="14.5" style="63" customWidth="true"/>
    <col min="732" max="732" width="33.375" style="63" customWidth="true"/>
    <col min="733" max="735" width="20.625" style="63" customWidth="true"/>
    <col min="736" max="986" width="6.875" style="63"/>
    <col min="987" max="987" width="14.5" style="63" customWidth="true"/>
    <col min="988" max="988" width="33.375" style="63" customWidth="true"/>
    <col min="989" max="991" width="20.625" style="63" customWidth="true"/>
    <col min="992" max="1242" width="6.875" style="63"/>
    <col min="1243" max="1243" width="14.5" style="63" customWidth="true"/>
    <col min="1244" max="1244" width="33.375" style="63" customWidth="true"/>
    <col min="1245" max="1247" width="20.625" style="63" customWidth="true"/>
    <col min="1248" max="1498" width="6.875" style="63"/>
    <col min="1499" max="1499" width="14.5" style="63" customWidth="true"/>
    <col min="1500" max="1500" width="33.375" style="63" customWidth="true"/>
    <col min="1501" max="1503" width="20.625" style="63" customWidth="true"/>
    <col min="1504" max="1754" width="6.875" style="63"/>
    <col min="1755" max="1755" width="14.5" style="63" customWidth="true"/>
    <col min="1756" max="1756" width="33.375" style="63" customWidth="true"/>
    <col min="1757" max="1759" width="20.625" style="63" customWidth="true"/>
    <col min="1760" max="2010" width="6.875" style="63"/>
    <col min="2011" max="2011" width="14.5" style="63" customWidth="true"/>
    <col min="2012" max="2012" width="33.375" style="63" customWidth="true"/>
    <col min="2013" max="2015" width="20.625" style="63" customWidth="true"/>
    <col min="2016" max="2266" width="6.875" style="63"/>
    <col min="2267" max="2267" width="14.5" style="63" customWidth="true"/>
    <col min="2268" max="2268" width="33.375" style="63" customWidth="true"/>
    <col min="2269" max="2271" width="20.625" style="63" customWidth="true"/>
    <col min="2272" max="2522" width="6.875" style="63"/>
    <col min="2523" max="2523" width="14.5" style="63" customWidth="true"/>
    <col min="2524" max="2524" width="33.375" style="63" customWidth="true"/>
    <col min="2525" max="2527" width="20.625" style="63" customWidth="true"/>
    <col min="2528" max="2778" width="6.875" style="63"/>
    <col min="2779" max="2779" width="14.5" style="63" customWidth="true"/>
    <col min="2780" max="2780" width="33.375" style="63" customWidth="true"/>
    <col min="2781" max="2783" width="20.625" style="63" customWidth="true"/>
    <col min="2784" max="3034" width="6.875" style="63"/>
    <col min="3035" max="3035" width="14.5" style="63" customWidth="true"/>
    <col min="3036" max="3036" width="33.375" style="63" customWidth="true"/>
    <col min="3037" max="3039" width="20.625" style="63" customWidth="true"/>
    <col min="3040" max="3290" width="6.875" style="63"/>
    <col min="3291" max="3291" width="14.5" style="63" customWidth="true"/>
    <col min="3292" max="3292" width="33.375" style="63" customWidth="true"/>
    <col min="3293" max="3295" width="20.625" style="63" customWidth="true"/>
    <col min="3296" max="3546" width="6.875" style="63"/>
    <col min="3547" max="3547" width="14.5" style="63" customWidth="true"/>
    <col min="3548" max="3548" width="33.375" style="63" customWidth="true"/>
    <col min="3549" max="3551" width="20.625" style="63" customWidth="true"/>
    <col min="3552" max="3802" width="6.875" style="63"/>
    <col min="3803" max="3803" width="14.5" style="63" customWidth="true"/>
    <col min="3804" max="3804" width="33.375" style="63" customWidth="true"/>
    <col min="3805" max="3807" width="20.625" style="63" customWidth="true"/>
    <col min="3808" max="4058" width="6.875" style="63"/>
    <col min="4059" max="4059" width="14.5" style="63" customWidth="true"/>
    <col min="4060" max="4060" width="33.375" style="63" customWidth="true"/>
    <col min="4061" max="4063" width="20.625" style="63" customWidth="true"/>
    <col min="4064" max="4314" width="6.875" style="63"/>
    <col min="4315" max="4315" width="14.5" style="63" customWidth="true"/>
    <col min="4316" max="4316" width="33.375" style="63" customWidth="true"/>
    <col min="4317" max="4319" width="20.625" style="63" customWidth="true"/>
    <col min="4320" max="4570" width="6.875" style="63"/>
    <col min="4571" max="4571" width="14.5" style="63" customWidth="true"/>
    <col min="4572" max="4572" width="33.375" style="63" customWidth="true"/>
    <col min="4573" max="4575" width="20.625" style="63" customWidth="true"/>
    <col min="4576" max="4826" width="6.875" style="63"/>
    <col min="4827" max="4827" width="14.5" style="63" customWidth="true"/>
    <col min="4828" max="4828" width="33.375" style="63" customWidth="true"/>
    <col min="4829" max="4831" width="20.625" style="63" customWidth="true"/>
    <col min="4832" max="5082" width="6.875" style="63"/>
    <col min="5083" max="5083" width="14.5" style="63" customWidth="true"/>
    <col min="5084" max="5084" width="33.375" style="63" customWidth="true"/>
    <col min="5085" max="5087" width="20.625" style="63" customWidth="true"/>
    <col min="5088" max="5338" width="6.875" style="63"/>
    <col min="5339" max="5339" width="14.5" style="63" customWidth="true"/>
    <col min="5340" max="5340" width="33.375" style="63" customWidth="true"/>
    <col min="5341" max="5343" width="20.625" style="63" customWidth="true"/>
    <col min="5344" max="5594" width="6.875" style="63"/>
    <col min="5595" max="5595" width="14.5" style="63" customWidth="true"/>
    <col min="5596" max="5596" width="33.375" style="63" customWidth="true"/>
    <col min="5597" max="5599" width="20.625" style="63" customWidth="true"/>
    <col min="5600" max="5850" width="6.875" style="63"/>
    <col min="5851" max="5851" width="14.5" style="63" customWidth="true"/>
    <col min="5852" max="5852" width="33.375" style="63" customWidth="true"/>
    <col min="5853" max="5855" width="20.625" style="63" customWidth="true"/>
    <col min="5856" max="6106" width="6.875" style="63"/>
    <col min="6107" max="6107" width="14.5" style="63" customWidth="true"/>
    <col min="6108" max="6108" width="33.375" style="63" customWidth="true"/>
    <col min="6109" max="6111" width="20.625" style="63" customWidth="true"/>
    <col min="6112" max="6362" width="6.875" style="63"/>
    <col min="6363" max="6363" width="14.5" style="63" customWidth="true"/>
    <col min="6364" max="6364" width="33.375" style="63" customWidth="true"/>
    <col min="6365" max="6367" width="20.625" style="63" customWidth="true"/>
    <col min="6368" max="6618" width="6.875" style="63"/>
    <col min="6619" max="6619" width="14.5" style="63" customWidth="true"/>
    <col min="6620" max="6620" width="33.375" style="63" customWidth="true"/>
    <col min="6621" max="6623" width="20.625" style="63" customWidth="true"/>
    <col min="6624" max="6874" width="6.875" style="63"/>
    <col min="6875" max="6875" width="14.5" style="63" customWidth="true"/>
    <col min="6876" max="6876" width="33.375" style="63" customWidth="true"/>
    <col min="6877" max="6879" width="20.625" style="63" customWidth="true"/>
    <col min="6880" max="7130" width="6.875" style="63"/>
    <col min="7131" max="7131" width="14.5" style="63" customWidth="true"/>
    <col min="7132" max="7132" width="33.375" style="63" customWidth="true"/>
    <col min="7133" max="7135" width="20.625" style="63" customWidth="true"/>
    <col min="7136" max="7386" width="6.875" style="63"/>
    <col min="7387" max="7387" width="14.5" style="63" customWidth="true"/>
    <col min="7388" max="7388" width="33.375" style="63" customWidth="true"/>
    <col min="7389" max="7391" width="20.625" style="63" customWidth="true"/>
    <col min="7392" max="7642" width="6.875" style="63"/>
    <col min="7643" max="7643" width="14.5" style="63" customWidth="true"/>
    <col min="7644" max="7644" width="33.375" style="63" customWidth="true"/>
    <col min="7645" max="7647" width="20.625" style="63" customWidth="true"/>
    <col min="7648" max="7898" width="6.875" style="63"/>
    <col min="7899" max="7899" width="14.5" style="63" customWidth="true"/>
    <col min="7900" max="7900" width="33.375" style="63" customWidth="true"/>
    <col min="7901" max="7903" width="20.625" style="63" customWidth="true"/>
    <col min="7904" max="8154" width="6.875" style="63"/>
    <col min="8155" max="8155" width="14.5" style="63" customWidth="true"/>
    <col min="8156" max="8156" width="33.375" style="63" customWidth="true"/>
    <col min="8157" max="8159" width="20.625" style="63" customWidth="true"/>
    <col min="8160" max="8410" width="6.875" style="63"/>
    <col min="8411" max="8411" width="14.5" style="63" customWidth="true"/>
    <col min="8412" max="8412" width="33.375" style="63" customWidth="true"/>
    <col min="8413" max="8415" width="20.625" style="63" customWidth="true"/>
    <col min="8416" max="8666" width="6.875" style="63"/>
    <col min="8667" max="8667" width="14.5" style="63" customWidth="true"/>
    <col min="8668" max="8668" width="33.375" style="63" customWidth="true"/>
    <col min="8669" max="8671" width="20.625" style="63" customWidth="true"/>
    <col min="8672" max="8922" width="6.875" style="63"/>
    <col min="8923" max="8923" width="14.5" style="63" customWidth="true"/>
    <col min="8924" max="8924" width="33.375" style="63" customWidth="true"/>
    <col min="8925" max="8927" width="20.625" style="63" customWidth="true"/>
    <col min="8928" max="9178" width="6.875" style="63"/>
    <col min="9179" max="9179" width="14.5" style="63" customWidth="true"/>
    <col min="9180" max="9180" width="33.375" style="63" customWidth="true"/>
    <col min="9181" max="9183" width="20.625" style="63" customWidth="true"/>
    <col min="9184" max="9434" width="6.875" style="63"/>
    <col min="9435" max="9435" width="14.5" style="63" customWidth="true"/>
    <col min="9436" max="9436" width="33.375" style="63" customWidth="true"/>
    <col min="9437" max="9439" width="20.625" style="63" customWidth="true"/>
    <col min="9440" max="9690" width="6.875" style="63"/>
    <col min="9691" max="9691" width="14.5" style="63" customWidth="true"/>
    <col min="9692" max="9692" width="33.375" style="63" customWidth="true"/>
    <col min="9693" max="9695" width="20.625" style="63" customWidth="true"/>
    <col min="9696" max="9946" width="6.875" style="63"/>
    <col min="9947" max="9947" width="14.5" style="63" customWidth="true"/>
    <col min="9948" max="9948" width="33.375" style="63" customWidth="true"/>
    <col min="9949" max="9951" width="20.625" style="63" customWidth="true"/>
    <col min="9952" max="10202" width="6.875" style="63"/>
    <col min="10203" max="10203" width="14.5" style="63" customWidth="true"/>
    <col min="10204" max="10204" width="33.375" style="63" customWidth="true"/>
    <col min="10205" max="10207" width="20.625" style="63" customWidth="true"/>
    <col min="10208" max="10458" width="6.875" style="63"/>
    <col min="10459" max="10459" width="14.5" style="63" customWidth="true"/>
    <col min="10460" max="10460" width="33.375" style="63" customWidth="true"/>
    <col min="10461" max="10463" width="20.625" style="63" customWidth="true"/>
    <col min="10464" max="10714" width="6.875" style="63"/>
    <col min="10715" max="10715" width="14.5" style="63" customWidth="true"/>
    <col min="10716" max="10716" width="33.375" style="63" customWidth="true"/>
    <col min="10717" max="10719" width="20.625" style="63" customWidth="true"/>
    <col min="10720" max="10970" width="6.875" style="63"/>
    <col min="10971" max="10971" width="14.5" style="63" customWidth="true"/>
    <col min="10972" max="10972" width="33.375" style="63" customWidth="true"/>
    <col min="10973" max="10975" width="20.625" style="63" customWidth="true"/>
    <col min="10976" max="11226" width="6.875" style="63"/>
    <col min="11227" max="11227" width="14.5" style="63" customWidth="true"/>
    <col min="11228" max="11228" width="33.375" style="63" customWidth="true"/>
    <col min="11229" max="11231" width="20.625" style="63" customWidth="true"/>
    <col min="11232" max="11482" width="6.875" style="63"/>
    <col min="11483" max="11483" width="14.5" style="63" customWidth="true"/>
    <col min="11484" max="11484" width="33.375" style="63" customWidth="true"/>
    <col min="11485" max="11487" width="20.625" style="63" customWidth="true"/>
    <col min="11488" max="11738" width="6.875" style="63"/>
    <col min="11739" max="11739" width="14.5" style="63" customWidth="true"/>
    <col min="11740" max="11740" width="33.375" style="63" customWidth="true"/>
    <col min="11741" max="11743" width="20.625" style="63" customWidth="true"/>
    <col min="11744" max="11994" width="6.875" style="63"/>
    <col min="11995" max="11995" width="14.5" style="63" customWidth="true"/>
    <col min="11996" max="11996" width="33.375" style="63" customWidth="true"/>
    <col min="11997" max="11999" width="20.625" style="63" customWidth="true"/>
    <col min="12000" max="12250" width="6.875" style="63"/>
    <col min="12251" max="12251" width="14.5" style="63" customWidth="true"/>
    <col min="12252" max="12252" width="33.375" style="63" customWidth="true"/>
    <col min="12253" max="12255" width="20.625" style="63" customWidth="true"/>
    <col min="12256" max="12506" width="6.875" style="63"/>
    <col min="12507" max="12507" width="14.5" style="63" customWidth="true"/>
    <col min="12508" max="12508" width="33.375" style="63" customWidth="true"/>
    <col min="12509" max="12511" width="20.625" style="63" customWidth="true"/>
    <col min="12512" max="12762" width="6.875" style="63"/>
    <col min="12763" max="12763" width="14.5" style="63" customWidth="true"/>
    <col min="12764" max="12764" width="33.375" style="63" customWidth="true"/>
    <col min="12765" max="12767" width="20.625" style="63" customWidth="true"/>
    <col min="12768" max="13018" width="6.875" style="63"/>
    <col min="13019" max="13019" width="14.5" style="63" customWidth="true"/>
    <col min="13020" max="13020" width="33.375" style="63" customWidth="true"/>
    <col min="13021" max="13023" width="20.625" style="63" customWidth="true"/>
    <col min="13024" max="13274" width="6.875" style="63"/>
    <col min="13275" max="13275" width="14.5" style="63" customWidth="true"/>
    <col min="13276" max="13276" width="33.375" style="63" customWidth="true"/>
    <col min="13277" max="13279" width="20.625" style="63" customWidth="true"/>
    <col min="13280" max="13530" width="6.875" style="63"/>
    <col min="13531" max="13531" width="14.5" style="63" customWidth="true"/>
    <col min="13532" max="13532" width="33.375" style="63" customWidth="true"/>
    <col min="13533" max="13535" width="20.625" style="63" customWidth="true"/>
    <col min="13536" max="13786" width="6.875" style="63"/>
    <col min="13787" max="13787" width="14.5" style="63" customWidth="true"/>
    <col min="13788" max="13788" width="33.375" style="63" customWidth="true"/>
    <col min="13789" max="13791" width="20.625" style="63" customWidth="true"/>
    <col min="13792" max="14042" width="6.875" style="63"/>
    <col min="14043" max="14043" width="14.5" style="63" customWidth="true"/>
    <col min="14044" max="14044" width="33.375" style="63" customWidth="true"/>
    <col min="14045" max="14047" width="20.625" style="63" customWidth="true"/>
    <col min="14048" max="14298" width="6.875" style="63"/>
    <col min="14299" max="14299" width="14.5" style="63" customWidth="true"/>
    <col min="14300" max="14300" width="33.375" style="63" customWidth="true"/>
    <col min="14301" max="14303" width="20.625" style="63" customWidth="true"/>
    <col min="14304" max="14554" width="6.875" style="63"/>
    <col min="14555" max="14555" width="14.5" style="63" customWidth="true"/>
    <col min="14556" max="14556" width="33.375" style="63" customWidth="true"/>
    <col min="14557" max="14559" width="20.625" style="63" customWidth="true"/>
    <col min="14560" max="14810" width="6.875" style="63"/>
    <col min="14811" max="14811" width="14.5" style="63" customWidth="true"/>
    <col min="14812" max="14812" width="33.375" style="63" customWidth="true"/>
    <col min="14813" max="14815" width="20.625" style="63" customWidth="true"/>
    <col min="14816" max="15066" width="6.875" style="63"/>
    <col min="15067" max="15067" width="14.5" style="63" customWidth="true"/>
    <col min="15068" max="15068" width="33.375" style="63" customWidth="true"/>
    <col min="15069" max="15071" width="20.625" style="63" customWidth="true"/>
    <col min="15072" max="15322" width="6.875" style="63"/>
    <col min="15323" max="15323" width="14.5" style="63" customWidth="true"/>
    <col min="15324" max="15324" width="33.375" style="63" customWidth="true"/>
    <col min="15325" max="15327" width="20.625" style="63" customWidth="true"/>
    <col min="15328" max="15578" width="6.875" style="63"/>
    <col min="15579" max="15579" width="14.5" style="63" customWidth="true"/>
    <col min="15580" max="15580" width="33.375" style="63" customWidth="true"/>
    <col min="15581" max="15583" width="20.625" style="63" customWidth="true"/>
    <col min="15584" max="15834" width="6.875" style="63"/>
    <col min="15835" max="15835" width="14.5" style="63" customWidth="true"/>
    <col min="15836" max="15836" width="33.375" style="63" customWidth="true"/>
    <col min="15837" max="15839" width="20.625" style="63" customWidth="true"/>
    <col min="15840" max="16090" width="6.875" style="63"/>
    <col min="16091" max="16091" width="14.5" style="63" customWidth="true"/>
    <col min="16092" max="16092" width="33.375" style="63" customWidth="true"/>
    <col min="16093" max="16095" width="20.625" style="63" customWidth="true"/>
    <col min="16096" max="16384" width="6.875" style="63"/>
  </cols>
  <sheetData>
    <row r="1" customHeight="true" spans="1:5">
      <c r="A1" s="11" t="s">
        <v>423</v>
      </c>
      <c r="E1" s="36"/>
    </row>
    <row r="2" ht="34.5" customHeight="true" spans="1:5">
      <c r="A2" s="93" t="s">
        <v>424</v>
      </c>
      <c r="B2" s="94"/>
      <c r="C2" s="94"/>
      <c r="D2" s="94"/>
      <c r="E2" s="94"/>
    </row>
    <row r="3" customHeight="true" spans="1:5">
      <c r="A3" s="94"/>
      <c r="B3" s="94"/>
      <c r="C3" s="94"/>
      <c r="D3" s="94"/>
      <c r="E3" s="94"/>
    </row>
    <row r="4" s="62" customFormat="true" ht="30.75" customHeight="true" spans="1:5">
      <c r="A4" s="15"/>
      <c r="B4" s="15"/>
      <c r="C4" s="15"/>
      <c r="D4" s="15"/>
      <c r="E4" s="99" t="s">
        <v>313</v>
      </c>
    </row>
    <row r="5" s="62" customFormat="true" customHeight="true" spans="1:5">
      <c r="A5" s="28" t="s">
        <v>425</v>
      </c>
      <c r="B5" s="28"/>
      <c r="C5" s="28" t="s">
        <v>426</v>
      </c>
      <c r="D5" s="28"/>
      <c r="E5" s="28"/>
    </row>
    <row r="6" s="62" customFormat="true" customHeight="true" spans="1:5">
      <c r="A6" s="28" t="s">
        <v>340</v>
      </c>
      <c r="B6" s="28" t="s">
        <v>341</v>
      </c>
      <c r="C6" s="28" t="s">
        <v>318</v>
      </c>
      <c r="D6" s="28" t="s">
        <v>427</v>
      </c>
      <c r="E6" s="28" t="s">
        <v>428</v>
      </c>
    </row>
    <row r="7" s="62" customFormat="true" customHeight="true" spans="1:5">
      <c r="A7" s="95" t="s">
        <v>429</v>
      </c>
      <c r="B7" s="96" t="s">
        <v>430</v>
      </c>
      <c r="C7" s="83">
        <f>C8+C20+C48+C58</f>
        <v>189045.02</v>
      </c>
      <c r="D7" s="83">
        <f>D8+D20+D48+D58</f>
        <v>168055.29</v>
      </c>
      <c r="E7" s="83">
        <f>E8+E20+E48+E58</f>
        <v>20989.73</v>
      </c>
    </row>
    <row r="8" s="62" customFormat="true" customHeight="true" spans="1:5">
      <c r="A8" s="97" t="s">
        <v>431</v>
      </c>
      <c r="B8" s="98" t="s">
        <v>432</v>
      </c>
      <c r="C8" s="83">
        <f>SUM(C9:C19)</f>
        <v>160774.5</v>
      </c>
      <c r="D8" s="83">
        <f>SUM(D9:D19)</f>
        <v>160774.5</v>
      </c>
      <c r="E8" s="83">
        <f>SUM(E9:E19)</f>
        <v>0</v>
      </c>
    </row>
    <row r="9" s="62" customFormat="true" customHeight="true" spans="1:5">
      <c r="A9" s="97" t="s">
        <v>433</v>
      </c>
      <c r="B9" s="98" t="s">
        <v>434</v>
      </c>
      <c r="C9" s="83">
        <f>SUM(D9:E9)</f>
        <v>41853.17</v>
      </c>
      <c r="D9" s="83">
        <v>41853.17</v>
      </c>
      <c r="E9" s="83"/>
    </row>
    <row r="10" s="62" customFormat="true" customHeight="true" spans="1:5">
      <c r="A10" s="97" t="s">
        <v>435</v>
      </c>
      <c r="B10" s="98" t="s">
        <v>436</v>
      </c>
      <c r="C10" s="83">
        <f t="shared" ref="C10:C20" si="0">SUM(D10:E10)</f>
        <v>2917.9</v>
      </c>
      <c r="D10" s="83">
        <v>2917.9</v>
      </c>
      <c r="E10" s="83"/>
    </row>
    <row r="11" s="62" customFormat="true" customHeight="true" spans="1:5">
      <c r="A11" s="97" t="s">
        <v>437</v>
      </c>
      <c r="B11" s="98" t="s">
        <v>438</v>
      </c>
      <c r="C11" s="83">
        <f t="shared" si="0"/>
        <v>60.05</v>
      </c>
      <c r="D11" s="83">
        <v>60.05</v>
      </c>
      <c r="E11" s="83"/>
    </row>
    <row r="12" s="62" customFormat="true" customHeight="true" spans="1:5">
      <c r="A12" s="97" t="s">
        <v>439</v>
      </c>
      <c r="B12" s="98" t="s">
        <v>440</v>
      </c>
      <c r="C12" s="83">
        <f t="shared" si="0"/>
        <v>33437.43</v>
      </c>
      <c r="D12" s="83">
        <v>33437.43</v>
      </c>
      <c r="E12" s="83"/>
    </row>
    <row r="13" s="62" customFormat="true" customHeight="true" spans="1:5">
      <c r="A13" s="97" t="s">
        <v>441</v>
      </c>
      <c r="B13" s="98" t="s">
        <v>442</v>
      </c>
      <c r="C13" s="83">
        <f t="shared" si="0"/>
        <v>12515.38</v>
      </c>
      <c r="D13" s="83">
        <v>12515.38</v>
      </c>
      <c r="E13" s="83"/>
    </row>
    <row r="14" s="62" customFormat="true" customHeight="true" spans="1:5">
      <c r="A14" s="97" t="s">
        <v>443</v>
      </c>
      <c r="B14" s="98" t="s">
        <v>444</v>
      </c>
      <c r="C14" s="83">
        <f t="shared" si="0"/>
        <v>6257.69</v>
      </c>
      <c r="D14" s="83">
        <v>6257.69</v>
      </c>
      <c r="E14" s="83"/>
    </row>
    <row r="15" s="62" customFormat="true" ht="20.45" customHeight="true" spans="1:5">
      <c r="A15" s="97" t="s">
        <v>445</v>
      </c>
      <c r="B15" s="98" t="s">
        <v>446</v>
      </c>
      <c r="C15" s="83">
        <f t="shared" si="0"/>
        <v>6648.82</v>
      </c>
      <c r="D15" s="83">
        <v>6648.82</v>
      </c>
      <c r="E15" s="83"/>
    </row>
    <row r="16" s="62" customFormat="true" customHeight="true" spans="1:5">
      <c r="A16" s="97" t="s">
        <v>447</v>
      </c>
      <c r="B16" s="98" t="s">
        <v>448</v>
      </c>
      <c r="C16" s="83">
        <f t="shared" si="0"/>
        <v>3215.03</v>
      </c>
      <c r="D16" s="83">
        <v>3215.03</v>
      </c>
      <c r="E16" s="83"/>
    </row>
    <row r="17" s="62" customFormat="true" customHeight="true" spans="1:5">
      <c r="A17" s="97" t="s">
        <v>449</v>
      </c>
      <c r="B17" s="98" t="s">
        <v>450</v>
      </c>
      <c r="C17" s="83">
        <f t="shared" si="0"/>
        <v>2841.59</v>
      </c>
      <c r="D17" s="83">
        <v>2841.59</v>
      </c>
      <c r="E17" s="83"/>
    </row>
    <row r="18" s="62" customFormat="true" customHeight="true" spans="1:5">
      <c r="A18" s="97" t="s">
        <v>451</v>
      </c>
      <c r="B18" s="98" t="s">
        <v>452</v>
      </c>
      <c r="C18" s="83">
        <f t="shared" si="0"/>
        <v>14222.27</v>
      </c>
      <c r="D18" s="83">
        <v>14222.27</v>
      </c>
      <c r="E18" s="83"/>
    </row>
    <row r="19" s="62" customFormat="true" customHeight="true" spans="1:5">
      <c r="A19" s="97" t="s">
        <v>453</v>
      </c>
      <c r="B19" s="98" t="s">
        <v>454</v>
      </c>
      <c r="C19" s="83">
        <f t="shared" si="0"/>
        <v>36805.17</v>
      </c>
      <c r="D19" s="83">
        <v>36805.17</v>
      </c>
      <c r="E19" s="83"/>
    </row>
    <row r="20" s="62" customFormat="true" customHeight="true" spans="1:5">
      <c r="A20" s="97" t="s">
        <v>455</v>
      </c>
      <c r="B20" s="98" t="s">
        <v>456</v>
      </c>
      <c r="C20" s="83">
        <f t="shared" si="0"/>
        <v>20975.23</v>
      </c>
      <c r="D20" s="83">
        <f>SUM(D21:D47)</f>
        <v>0</v>
      </c>
      <c r="E20" s="83">
        <f>SUM(E21:E47)</f>
        <v>20975.23</v>
      </c>
    </row>
    <row r="21" s="62" customFormat="true" customHeight="true" spans="1:5">
      <c r="A21" s="97" t="s">
        <v>457</v>
      </c>
      <c r="B21" s="98" t="s">
        <v>458</v>
      </c>
      <c r="C21" s="83">
        <f t="shared" ref="C21:C61" si="1">SUM(D21:E21)</f>
        <v>3397.75</v>
      </c>
      <c r="D21" s="83"/>
      <c r="E21" s="83">
        <v>3397.75</v>
      </c>
    </row>
    <row r="22" s="62" customFormat="true" customHeight="true" spans="1:5">
      <c r="A22" s="97" t="s">
        <v>459</v>
      </c>
      <c r="B22" s="98" t="s">
        <v>460</v>
      </c>
      <c r="C22" s="83">
        <f t="shared" si="1"/>
        <v>1327.91</v>
      </c>
      <c r="D22" s="83"/>
      <c r="E22" s="83">
        <v>1327.91</v>
      </c>
    </row>
    <row r="23" s="62" customFormat="true" customHeight="true" spans="1:5">
      <c r="A23" s="97" t="s">
        <v>461</v>
      </c>
      <c r="B23" s="98" t="s">
        <v>462</v>
      </c>
      <c r="C23" s="83">
        <f t="shared" si="1"/>
        <v>29.6</v>
      </c>
      <c r="D23" s="83"/>
      <c r="E23" s="83">
        <v>29.6</v>
      </c>
    </row>
    <row r="24" s="62" customFormat="true" customHeight="true" spans="1:5">
      <c r="A24" s="97" t="s">
        <v>463</v>
      </c>
      <c r="B24" s="98" t="s">
        <v>464</v>
      </c>
      <c r="C24" s="83">
        <f t="shared" si="1"/>
        <v>2.8</v>
      </c>
      <c r="D24" s="83"/>
      <c r="E24" s="83">
        <v>2.8</v>
      </c>
    </row>
    <row r="25" s="62" customFormat="true" customHeight="true" spans="1:5">
      <c r="A25" s="97" t="s">
        <v>465</v>
      </c>
      <c r="B25" s="98" t="s">
        <v>466</v>
      </c>
      <c r="C25" s="83">
        <f t="shared" si="1"/>
        <v>824.41</v>
      </c>
      <c r="D25" s="83"/>
      <c r="E25" s="83">
        <v>824.41</v>
      </c>
    </row>
    <row r="26" s="62" customFormat="true" customHeight="true" spans="1:5">
      <c r="A26" s="97" t="s">
        <v>467</v>
      </c>
      <c r="B26" s="98" t="s">
        <v>468</v>
      </c>
      <c r="C26" s="83">
        <f t="shared" si="1"/>
        <v>1081.19</v>
      </c>
      <c r="D26" s="83"/>
      <c r="E26" s="83">
        <v>1081.19</v>
      </c>
    </row>
    <row r="27" s="62" customFormat="true" customHeight="true" spans="1:5">
      <c r="A27" s="97" t="s">
        <v>469</v>
      </c>
      <c r="B27" s="98" t="s">
        <v>470</v>
      </c>
      <c r="C27" s="83">
        <f t="shared" si="1"/>
        <v>440.95</v>
      </c>
      <c r="D27" s="83"/>
      <c r="E27" s="83">
        <v>440.95</v>
      </c>
    </row>
    <row r="28" s="62" customFormat="true" customHeight="true" spans="1:5">
      <c r="A28" s="97" t="s">
        <v>471</v>
      </c>
      <c r="B28" s="31" t="s">
        <v>472</v>
      </c>
      <c r="C28" s="83">
        <f t="shared" si="1"/>
        <v>579.77</v>
      </c>
      <c r="D28" s="83"/>
      <c r="E28" s="83">
        <v>579.77</v>
      </c>
    </row>
    <row r="29" s="62" customFormat="true" customHeight="true" spans="1:5">
      <c r="A29" s="97" t="s">
        <v>473</v>
      </c>
      <c r="B29" s="31" t="s">
        <v>474</v>
      </c>
      <c r="C29" s="83">
        <f t="shared" si="1"/>
        <v>1862.83</v>
      </c>
      <c r="D29" s="83"/>
      <c r="E29" s="83">
        <v>1862.83</v>
      </c>
    </row>
    <row r="30" s="62" customFormat="true" customHeight="true" spans="1:5">
      <c r="A30" s="97" t="s">
        <v>475</v>
      </c>
      <c r="B30" s="31" t="s">
        <v>476</v>
      </c>
      <c r="C30" s="83">
        <f t="shared" si="1"/>
        <v>0</v>
      </c>
      <c r="D30" s="83"/>
      <c r="E30" s="83"/>
    </row>
    <row r="31" s="62" customFormat="true" customHeight="true" spans="1:5">
      <c r="A31" s="97" t="s">
        <v>477</v>
      </c>
      <c r="B31" s="31" t="s">
        <v>478</v>
      </c>
      <c r="C31" s="83">
        <f t="shared" si="1"/>
        <v>2212.01</v>
      </c>
      <c r="D31" s="83"/>
      <c r="E31" s="83">
        <v>2212.01</v>
      </c>
    </row>
    <row r="32" s="62" customFormat="true" customHeight="true" spans="1:5">
      <c r="A32" s="97" t="s">
        <v>479</v>
      </c>
      <c r="B32" s="31" t="s">
        <v>480</v>
      </c>
      <c r="C32" s="83">
        <f t="shared" si="1"/>
        <v>80.39</v>
      </c>
      <c r="D32" s="83"/>
      <c r="E32" s="83">
        <v>80.39</v>
      </c>
    </row>
    <row r="33" s="62" customFormat="true" customHeight="true" spans="1:5">
      <c r="A33" s="97" t="s">
        <v>481</v>
      </c>
      <c r="B33" s="31" t="s">
        <v>482</v>
      </c>
      <c r="C33" s="83">
        <f t="shared" si="1"/>
        <v>27</v>
      </c>
      <c r="D33" s="83"/>
      <c r="E33" s="83">
        <v>27</v>
      </c>
    </row>
    <row r="34" s="62" customFormat="true" customHeight="true" spans="1:5">
      <c r="A34" s="97" t="s">
        <v>483</v>
      </c>
      <c r="B34" s="31" t="s">
        <v>484</v>
      </c>
      <c r="C34" s="83">
        <f t="shared" si="1"/>
        <v>1761.01</v>
      </c>
      <c r="D34" s="83"/>
      <c r="E34" s="83">
        <v>1761.01</v>
      </c>
    </row>
    <row r="35" s="62" customFormat="true" customHeight="true" spans="1:5">
      <c r="A35" s="97" t="s">
        <v>485</v>
      </c>
      <c r="B35" s="31" t="s">
        <v>486</v>
      </c>
      <c r="C35" s="83">
        <f t="shared" si="1"/>
        <v>129.68</v>
      </c>
      <c r="D35" s="83"/>
      <c r="E35" s="83">
        <v>129.68</v>
      </c>
    </row>
    <row r="36" s="62" customFormat="true" customHeight="true" spans="1:5">
      <c r="A36" s="97" t="s">
        <v>487</v>
      </c>
      <c r="B36" s="31" t="s">
        <v>488</v>
      </c>
      <c r="C36" s="83">
        <f t="shared" si="1"/>
        <v>699.87</v>
      </c>
      <c r="D36" s="83"/>
      <c r="E36" s="83">
        <v>699.87</v>
      </c>
    </row>
    <row r="37" s="62" customFormat="true" customHeight="true" spans="1:5">
      <c r="A37" s="97" t="s">
        <v>489</v>
      </c>
      <c r="B37" s="31" t="s">
        <v>490</v>
      </c>
      <c r="C37" s="83">
        <f t="shared" si="1"/>
        <v>0</v>
      </c>
      <c r="D37" s="83"/>
      <c r="E37" s="83"/>
    </row>
    <row r="38" s="62" customFormat="true" customHeight="true" spans="1:5">
      <c r="A38" s="97" t="s">
        <v>491</v>
      </c>
      <c r="B38" s="31" t="s">
        <v>492</v>
      </c>
      <c r="C38" s="83">
        <f t="shared" si="1"/>
        <v>0</v>
      </c>
      <c r="D38" s="83"/>
      <c r="E38" s="83"/>
    </row>
    <row r="39" s="62" customFormat="true" customHeight="true" spans="1:5">
      <c r="A39" s="97" t="s">
        <v>493</v>
      </c>
      <c r="B39" s="31" t="s">
        <v>494</v>
      </c>
      <c r="C39" s="83">
        <f t="shared" si="1"/>
        <v>0</v>
      </c>
      <c r="D39" s="83"/>
      <c r="E39" s="83"/>
    </row>
    <row r="40" s="62" customFormat="true" customHeight="true" spans="1:5">
      <c r="A40" s="97" t="s">
        <v>495</v>
      </c>
      <c r="B40" s="31" t="s">
        <v>496</v>
      </c>
      <c r="C40" s="83">
        <f t="shared" si="1"/>
        <v>1319.12</v>
      </c>
      <c r="D40" s="83"/>
      <c r="E40" s="83">
        <v>1319.12</v>
      </c>
    </row>
    <row r="41" s="62" customFormat="true" customHeight="true" spans="1:5">
      <c r="A41" s="97" t="s">
        <v>497</v>
      </c>
      <c r="B41" s="31" t="s">
        <v>498</v>
      </c>
      <c r="C41" s="83">
        <f t="shared" si="1"/>
        <v>1</v>
      </c>
      <c r="D41" s="83"/>
      <c r="E41" s="83">
        <v>1</v>
      </c>
    </row>
    <row r="42" s="62" customFormat="true" customHeight="true" spans="1:5">
      <c r="A42" s="97" t="s">
        <v>499</v>
      </c>
      <c r="B42" s="31" t="s">
        <v>500</v>
      </c>
      <c r="C42" s="83">
        <f t="shared" si="1"/>
        <v>1422.03</v>
      </c>
      <c r="D42" s="83"/>
      <c r="E42" s="83">
        <v>1422.03</v>
      </c>
    </row>
    <row r="43" s="62" customFormat="true" customHeight="true" spans="1:5">
      <c r="A43" s="97" t="s">
        <v>501</v>
      </c>
      <c r="B43" s="31" t="s">
        <v>502</v>
      </c>
      <c r="C43" s="83">
        <f t="shared" si="1"/>
        <v>1626.46</v>
      </c>
      <c r="D43" s="83"/>
      <c r="E43" s="83">
        <v>1626.46</v>
      </c>
    </row>
    <row r="44" s="62" customFormat="true" customHeight="true" spans="1:5">
      <c r="A44" s="97" t="s">
        <v>503</v>
      </c>
      <c r="B44" s="31" t="s">
        <v>504</v>
      </c>
      <c r="C44" s="83">
        <f t="shared" si="1"/>
        <v>47</v>
      </c>
      <c r="D44" s="83"/>
      <c r="E44" s="83">
        <v>47</v>
      </c>
    </row>
    <row r="45" s="62" customFormat="true" customHeight="true" spans="1:5">
      <c r="A45" s="97" t="s">
        <v>505</v>
      </c>
      <c r="B45" s="31" t="s">
        <v>506</v>
      </c>
      <c r="C45" s="83">
        <f t="shared" si="1"/>
        <v>33.28</v>
      </c>
      <c r="D45" s="83"/>
      <c r="E45" s="83">
        <v>33.28</v>
      </c>
    </row>
    <row r="46" s="62" customFormat="true" customHeight="true" spans="1:5">
      <c r="A46" s="97" t="s">
        <v>507</v>
      </c>
      <c r="B46" s="31" t="s">
        <v>508</v>
      </c>
      <c r="C46" s="83">
        <f t="shared" si="1"/>
        <v>0</v>
      </c>
      <c r="D46" s="83"/>
      <c r="E46" s="83"/>
    </row>
    <row r="47" s="62" customFormat="true" customHeight="true" spans="1:5">
      <c r="A47" s="97" t="s">
        <v>509</v>
      </c>
      <c r="B47" s="31" t="s">
        <v>510</v>
      </c>
      <c r="C47" s="83">
        <f t="shared" si="1"/>
        <v>2069.17</v>
      </c>
      <c r="D47" s="83"/>
      <c r="E47" s="83">
        <v>2069.17</v>
      </c>
    </row>
    <row r="48" s="62" customFormat="true" customHeight="true" spans="1:5">
      <c r="A48" s="97" t="s">
        <v>511</v>
      </c>
      <c r="B48" s="98" t="s">
        <v>512</v>
      </c>
      <c r="C48" s="83">
        <f t="shared" si="1"/>
        <v>7280.79</v>
      </c>
      <c r="D48" s="83">
        <f>SUM(D49:D57)</f>
        <v>7280.79</v>
      </c>
      <c r="E48" s="83">
        <f>SUM(E49:E57)</f>
        <v>0</v>
      </c>
    </row>
    <row r="49" s="62" customFormat="true" customHeight="true" spans="1:5">
      <c r="A49" s="97" t="s">
        <v>513</v>
      </c>
      <c r="B49" s="98" t="s">
        <v>514</v>
      </c>
      <c r="C49" s="83">
        <f t="shared" si="1"/>
        <v>0</v>
      </c>
      <c r="D49" s="83"/>
      <c r="E49" s="83"/>
    </row>
    <row r="50" s="62" customFormat="true" customHeight="true" spans="1:5">
      <c r="A50" s="97" t="s">
        <v>515</v>
      </c>
      <c r="B50" s="98" t="s">
        <v>516</v>
      </c>
      <c r="C50" s="83">
        <f t="shared" si="1"/>
        <v>0</v>
      </c>
      <c r="D50" s="83"/>
      <c r="E50" s="83"/>
    </row>
    <row r="51" s="62" customFormat="true" customHeight="true" spans="1:5">
      <c r="A51" s="97" t="s">
        <v>517</v>
      </c>
      <c r="B51" s="31" t="s">
        <v>518</v>
      </c>
      <c r="C51" s="83">
        <f t="shared" si="1"/>
        <v>298.59</v>
      </c>
      <c r="D51" s="83">
        <v>298.59</v>
      </c>
      <c r="E51" s="83"/>
    </row>
    <row r="52" s="62" customFormat="true" customHeight="true" spans="1:5">
      <c r="A52" s="97" t="s">
        <v>519</v>
      </c>
      <c r="B52" s="31" t="s">
        <v>520</v>
      </c>
      <c r="C52" s="83">
        <f t="shared" si="1"/>
        <v>0</v>
      </c>
      <c r="D52" s="83"/>
      <c r="E52" s="83"/>
    </row>
    <row r="53" s="62" customFormat="true" customHeight="true" spans="1:5">
      <c r="A53" s="97" t="s">
        <v>521</v>
      </c>
      <c r="B53" s="31" t="s">
        <v>522</v>
      </c>
      <c r="C53" s="83">
        <f t="shared" si="1"/>
        <v>0</v>
      </c>
      <c r="D53" s="83"/>
      <c r="E53" s="83"/>
    </row>
    <row r="54" s="62" customFormat="true" customHeight="true" spans="1:5">
      <c r="A54" s="97" t="s">
        <v>523</v>
      </c>
      <c r="B54" s="31" t="s">
        <v>524</v>
      </c>
      <c r="C54" s="83">
        <f t="shared" si="1"/>
        <v>0</v>
      </c>
      <c r="D54" s="83"/>
      <c r="E54" s="83"/>
    </row>
    <row r="55" s="62" customFormat="true" customHeight="true" spans="1:5">
      <c r="A55" s="97" t="s">
        <v>525</v>
      </c>
      <c r="B55" s="31" t="s">
        <v>526</v>
      </c>
      <c r="C55" s="83">
        <f t="shared" si="1"/>
        <v>0</v>
      </c>
      <c r="D55" s="83"/>
      <c r="E55" s="83"/>
    </row>
    <row r="56" s="62" customFormat="true" customHeight="true" spans="1:5">
      <c r="A56" s="97" t="s">
        <v>527</v>
      </c>
      <c r="B56" s="31" t="s">
        <v>528</v>
      </c>
      <c r="C56" s="83">
        <f t="shared" si="1"/>
        <v>0</v>
      </c>
      <c r="D56" s="83"/>
      <c r="E56" s="83"/>
    </row>
    <row r="57" s="62" customFormat="true" customHeight="true" spans="1:5">
      <c r="A57" s="97" t="s">
        <v>529</v>
      </c>
      <c r="B57" s="31" t="s">
        <v>530</v>
      </c>
      <c r="C57" s="83">
        <f t="shared" si="1"/>
        <v>6982.2</v>
      </c>
      <c r="D57" s="83">
        <v>6982.2</v>
      </c>
      <c r="E57" s="83"/>
    </row>
    <row r="58" customHeight="true" spans="1:5">
      <c r="A58" s="97">
        <v>310</v>
      </c>
      <c r="B58" s="97" t="s">
        <v>531</v>
      </c>
      <c r="C58" s="83">
        <f t="shared" si="1"/>
        <v>14.5</v>
      </c>
      <c r="D58" s="83">
        <f>SUM(D59:D61)</f>
        <v>0</v>
      </c>
      <c r="E58" s="83">
        <f>SUM(E59:E61)</f>
        <v>14.5</v>
      </c>
    </row>
    <row r="59" customHeight="true" spans="1:5">
      <c r="A59" s="97" t="s">
        <v>532</v>
      </c>
      <c r="B59" s="97" t="s">
        <v>533</v>
      </c>
      <c r="C59" s="83">
        <f t="shared" si="1"/>
        <v>14.5</v>
      </c>
      <c r="D59" s="83"/>
      <c r="E59" s="83">
        <v>14.5</v>
      </c>
    </row>
    <row r="60" customHeight="true" spans="1:5">
      <c r="A60" s="97" t="s">
        <v>534</v>
      </c>
      <c r="B60" s="97" t="s">
        <v>535</v>
      </c>
      <c r="C60" s="83">
        <f t="shared" si="1"/>
        <v>0</v>
      </c>
      <c r="D60" s="83"/>
      <c r="E60" s="83"/>
    </row>
    <row r="61" customHeight="true" spans="1:5">
      <c r="A61" s="97" t="s">
        <v>536</v>
      </c>
      <c r="B61" s="97" t="s">
        <v>537</v>
      </c>
      <c r="C61" s="83">
        <f t="shared" si="1"/>
        <v>0</v>
      </c>
      <c r="D61" s="83"/>
      <c r="E61" s="83"/>
    </row>
  </sheetData>
  <mergeCells count="2">
    <mergeCell ref="A5:B5"/>
    <mergeCell ref="C5:E5"/>
  </mergeCells>
  <dataValidations count="1">
    <dataValidation allowBlank="1" showInputMessage="1" showErrorMessage="1" prompt="若无数据则为空,不输&quot;0&quot;" sqref="D8:E8 D20:E20 D48:E48 D58:E58"/>
  </dataValidations>
  <printOptions horizontalCentered="true"/>
  <pageMargins left="0" right="0" top="0.4" bottom="0.59" header="0.59" footer="0.44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9"/>
  <sheetViews>
    <sheetView showGridLines="0" showZeros="0" workbookViewId="0">
      <pane ySplit="7" topLeftCell="A8" activePane="bottomLeft" state="frozen"/>
      <selection/>
      <selection pane="bottomLeft" activeCell="A8" sqref="$A8:$XFD8"/>
    </sheetView>
  </sheetViews>
  <sheetFormatPr defaultColWidth="6.875" defaultRowHeight="12.75" customHeight="true"/>
  <cols>
    <col min="1" max="1" width="11.625" style="63" customWidth="true"/>
    <col min="2" max="2" width="10.5" style="63" customWidth="true"/>
    <col min="3" max="7" width="11.625" style="63" customWidth="true"/>
    <col min="8" max="8" width="10.375" style="63" customWidth="true"/>
    <col min="9" max="12" width="11.625" style="63" customWidth="true"/>
    <col min="13" max="256" width="6.875" style="63"/>
    <col min="257" max="268" width="11.625" style="63" customWidth="true"/>
    <col min="269" max="512" width="6.875" style="63"/>
    <col min="513" max="524" width="11.625" style="63" customWidth="true"/>
    <col min="525" max="768" width="6.875" style="63"/>
    <col min="769" max="780" width="11.625" style="63" customWidth="true"/>
    <col min="781" max="1024" width="6.875" style="63"/>
    <col min="1025" max="1036" width="11.625" style="63" customWidth="true"/>
    <col min="1037" max="1280" width="6.875" style="63"/>
    <col min="1281" max="1292" width="11.625" style="63" customWidth="true"/>
    <col min="1293" max="1536" width="6.875" style="63"/>
    <col min="1537" max="1548" width="11.625" style="63" customWidth="true"/>
    <col min="1549" max="1792" width="6.875" style="63"/>
    <col min="1793" max="1804" width="11.625" style="63" customWidth="true"/>
    <col min="1805" max="2048" width="6.875" style="63"/>
    <col min="2049" max="2060" width="11.625" style="63" customWidth="true"/>
    <col min="2061" max="2304" width="6.875" style="63"/>
    <col min="2305" max="2316" width="11.625" style="63" customWidth="true"/>
    <col min="2317" max="2560" width="6.875" style="63"/>
    <col min="2561" max="2572" width="11.625" style="63" customWidth="true"/>
    <col min="2573" max="2816" width="6.875" style="63"/>
    <col min="2817" max="2828" width="11.625" style="63" customWidth="true"/>
    <col min="2829" max="3072" width="6.875" style="63"/>
    <col min="3073" max="3084" width="11.625" style="63" customWidth="true"/>
    <col min="3085" max="3328" width="6.875" style="63"/>
    <col min="3329" max="3340" width="11.625" style="63" customWidth="true"/>
    <col min="3341" max="3584" width="6.875" style="63"/>
    <col min="3585" max="3596" width="11.625" style="63" customWidth="true"/>
    <col min="3597" max="3840" width="6.875" style="63"/>
    <col min="3841" max="3852" width="11.625" style="63" customWidth="true"/>
    <col min="3853" max="4096" width="6.875" style="63"/>
    <col min="4097" max="4108" width="11.625" style="63" customWidth="true"/>
    <col min="4109" max="4352" width="6.875" style="63"/>
    <col min="4353" max="4364" width="11.625" style="63" customWidth="true"/>
    <col min="4365" max="4608" width="6.875" style="63"/>
    <col min="4609" max="4620" width="11.625" style="63" customWidth="true"/>
    <col min="4621" max="4864" width="6.875" style="63"/>
    <col min="4865" max="4876" width="11.625" style="63" customWidth="true"/>
    <col min="4877" max="5120" width="6.875" style="63"/>
    <col min="5121" max="5132" width="11.625" style="63" customWidth="true"/>
    <col min="5133" max="5376" width="6.875" style="63"/>
    <col min="5377" max="5388" width="11.625" style="63" customWidth="true"/>
    <col min="5389" max="5632" width="6.875" style="63"/>
    <col min="5633" max="5644" width="11.625" style="63" customWidth="true"/>
    <col min="5645" max="5888" width="6.875" style="63"/>
    <col min="5889" max="5900" width="11.625" style="63" customWidth="true"/>
    <col min="5901" max="6144" width="6.875" style="63"/>
    <col min="6145" max="6156" width="11.625" style="63" customWidth="true"/>
    <col min="6157" max="6400" width="6.875" style="63"/>
    <col min="6401" max="6412" width="11.625" style="63" customWidth="true"/>
    <col min="6413" max="6656" width="6.875" style="63"/>
    <col min="6657" max="6668" width="11.625" style="63" customWidth="true"/>
    <col min="6669" max="6912" width="6.875" style="63"/>
    <col min="6913" max="6924" width="11.625" style="63" customWidth="true"/>
    <col min="6925" max="7168" width="6.875" style="63"/>
    <col min="7169" max="7180" width="11.625" style="63" customWidth="true"/>
    <col min="7181" max="7424" width="6.875" style="63"/>
    <col min="7425" max="7436" width="11.625" style="63" customWidth="true"/>
    <col min="7437" max="7680" width="6.875" style="63"/>
    <col min="7681" max="7692" width="11.625" style="63" customWidth="true"/>
    <col min="7693" max="7936" width="6.875" style="63"/>
    <col min="7937" max="7948" width="11.625" style="63" customWidth="true"/>
    <col min="7949" max="8192" width="6.875" style="63"/>
    <col min="8193" max="8204" width="11.625" style="63" customWidth="true"/>
    <col min="8205" max="8448" width="6.875" style="63"/>
    <col min="8449" max="8460" width="11.625" style="63" customWidth="true"/>
    <col min="8461" max="8704" width="6.875" style="63"/>
    <col min="8705" max="8716" width="11.625" style="63" customWidth="true"/>
    <col min="8717" max="8960" width="6.875" style="63"/>
    <col min="8961" max="8972" width="11.625" style="63" customWidth="true"/>
    <col min="8973" max="9216" width="6.875" style="63"/>
    <col min="9217" max="9228" width="11.625" style="63" customWidth="true"/>
    <col min="9229" max="9472" width="6.875" style="63"/>
    <col min="9473" max="9484" width="11.625" style="63" customWidth="true"/>
    <col min="9485" max="9728" width="6.875" style="63"/>
    <col min="9729" max="9740" width="11.625" style="63" customWidth="true"/>
    <col min="9741" max="9984" width="6.875" style="63"/>
    <col min="9985" max="9996" width="11.625" style="63" customWidth="true"/>
    <col min="9997" max="10240" width="6.875" style="63"/>
    <col min="10241" max="10252" width="11.625" style="63" customWidth="true"/>
    <col min="10253" max="10496" width="6.875" style="63"/>
    <col min="10497" max="10508" width="11.625" style="63" customWidth="true"/>
    <col min="10509" max="10752" width="6.875" style="63"/>
    <col min="10753" max="10764" width="11.625" style="63" customWidth="true"/>
    <col min="10765" max="11008" width="6.875" style="63"/>
    <col min="11009" max="11020" width="11.625" style="63" customWidth="true"/>
    <col min="11021" max="11264" width="6.875" style="63"/>
    <col min="11265" max="11276" width="11.625" style="63" customWidth="true"/>
    <col min="11277" max="11520" width="6.875" style="63"/>
    <col min="11521" max="11532" width="11.625" style="63" customWidth="true"/>
    <col min="11533" max="11776" width="6.875" style="63"/>
    <col min="11777" max="11788" width="11.625" style="63" customWidth="true"/>
    <col min="11789" max="12032" width="6.875" style="63"/>
    <col min="12033" max="12044" width="11.625" style="63" customWidth="true"/>
    <col min="12045" max="12288" width="6.875" style="63"/>
    <col min="12289" max="12300" width="11.625" style="63" customWidth="true"/>
    <col min="12301" max="12544" width="6.875" style="63"/>
    <col min="12545" max="12556" width="11.625" style="63" customWidth="true"/>
    <col min="12557" max="12800" width="6.875" style="63"/>
    <col min="12801" max="12812" width="11.625" style="63" customWidth="true"/>
    <col min="12813" max="13056" width="6.875" style="63"/>
    <col min="13057" max="13068" width="11.625" style="63" customWidth="true"/>
    <col min="13069" max="13312" width="6.875" style="63"/>
    <col min="13313" max="13324" width="11.625" style="63" customWidth="true"/>
    <col min="13325" max="13568" width="6.875" style="63"/>
    <col min="13569" max="13580" width="11.625" style="63" customWidth="true"/>
    <col min="13581" max="13824" width="6.875" style="63"/>
    <col min="13825" max="13836" width="11.625" style="63" customWidth="true"/>
    <col min="13837" max="14080" width="6.875" style="63"/>
    <col min="14081" max="14092" width="11.625" style="63" customWidth="true"/>
    <col min="14093" max="14336" width="6.875" style="63"/>
    <col min="14337" max="14348" width="11.625" style="63" customWidth="true"/>
    <col min="14349" max="14592" width="6.875" style="63"/>
    <col min="14593" max="14604" width="11.625" style="63" customWidth="true"/>
    <col min="14605" max="14848" width="6.875" style="63"/>
    <col min="14849" max="14860" width="11.625" style="63" customWidth="true"/>
    <col min="14861" max="15104" width="6.875" style="63"/>
    <col min="15105" max="15116" width="11.625" style="63" customWidth="true"/>
    <col min="15117" max="15360" width="6.875" style="63"/>
    <col min="15361" max="15372" width="11.625" style="63" customWidth="true"/>
    <col min="15373" max="15616" width="6.875" style="63"/>
    <col min="15617" max="15628" width="11.625" style="63" customWidth="true"/>
    <col min="15629" max="15872" width="6.875" style="63"/>
    <col min="15873" max="15884" width="11.625" style="63" customWidth="true"/>
    <col min="15885" max="16128" width="6.875" style="63"/>
    <col min="16129" max="16140" width="11.625" style="63" customWidth="true"/>
    <col min="16141" max="16384" width="6.875" style="63"/>
  </cols>
  <sheetData>
    <row r="1" ht="20.1" customHeight="true" spans="1:12">
      <c r="A1" s="11" t="s">
        <v>538</v>
      </c>
      <c r="L1" s="89"/>
    </row>
    <row r="2" ht="39.6" customHeight="true" spans="1:12">
      <c r="A2" s="64" t="s">
        <v>539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ht="20.1" customHeight="true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ht="30.75" customHeight="true" spans="1:1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21" t="s">
        <v>313</v>
      </c>
    </row>
    <row r="5" ht="20.1" customHeight="true" spans="1:12">
      <c r="A5" s="28" t="s">
        <v>338</v>
      </c>
      <c r="B5" s="28"/>
      <c r="C5" s="28"/>
      <c r="D5" s="28"/>
      <c r="E5" s="28"/>
      <c r="F5" s="85"/>
      <c r="G5" s="28" t="s">
        <v>339</v>
      </c>
      <c r="H5" s="28"/>
      <c r="I5" s="28"/>
      <c r="J5" s="28"/>
      <c r="K5" s="28"/>
      <c r="L5" s="28"/>
    </row>
    <row r="6" ht="15.75" spans="1:12">
      <c r="A6" s="47" t="s">
        <v>318</v>
      </c>
      <c r="B6" s="80" t="s">
        <v>540</v>
      </c>
      <c r="C6" s="47" t="s">
        <v>541</v>
      </c>
      <c r="D6" s="47"/>
      <c r="E6" s="47"/>
      <c r="F6" s="86" t="s">
        <v>542</v>
      </c>
      <c r="G6" s="87" t="s">
        <v>318</v>
      </c>
      <c r="H6" s="38" t="s">
        <v>540</v>
      </c>
      <c r="I6" s="47" t="s">
        <v>541</v>
      </c>
      <c r="J6" s="47"/>
      <c r="K6" s="90"/>
      <c r="L6" s="47" t="s">
        <v>542</v>
      </c>
    </row>
    <row r="7" ht="31.5" spans="1:12">
      <c r="A7" s="81"/>
      <c r="B7" s="16"/>
      <c r="C7" s="67" t="s">
        <v>342</v>
      </c>
      <c r="D7" s="82" t="s">
        <v>543</v>
      </c>
      <c r="E7" s="82" t="s">
        <v>544</v>
      </c>
      <c r="F7" s="81"/>
      <c r="G7" s="88"/>
      <c r="H7" s="16"/>
      <c r="I7" s="91" t="s">
        <v>342</v>
      </c>
      <c r="J7" s="82" t="s">
        <v>543</v>
      </c>
      <c r="K7" s="92" t="s">
        <v>544</v>
      </c>
      <c r="L7" s="81"/>
    </row>
    <row r="8" s="79" customFormat="true" ht="29.25" customHeight="true" spans="1:12">
      <c r="A8" s="83">
        <f>C8+B8+F8</f>
        <v>324.3</v>
      </c>
      <c r="B8" s="84"/>
      <c r="C8" s="83">
        <v>66</v>
      </c>
      <c r="D8" s="83"/>
      <c r="E8" s="83">
        <v>66</v>
      </c>
      <c r="F8" s="83">
        <v>258.3</v>
      </c>
      <c r="G8" s="83">
        <f>I8+H8+L8</f>
        <v>206.18</v>
      </c>
      <c r="H8" s="84"/>
      <c r="I8" s="83">
        <v>57.5</v>
      </c>
      <c r="J8" s="83"/>
      <c r="K8" s="83">
        <v>57.5</v>
      </c>
      <c r="L8" s="83">
        <v>148.68</v>
      </c>
    </row>
    <row r="9" ht="22.5" customHeight="true"/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dataValidations count="1">
    <dataValidation allowBlank="1" showInputMessage="1" showErrorMessage="1" prompt="若无数据则为空,不输&quot;0&quot;" sqref="A8:L8"/>
  </dataValidation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7"/>
  <sheetViews>
    <sheetView showGridLines="0" showZeros="0" workbookViewId="0">
      <pane xSplit="2" ySplit="7" topLeftCell="C8" activePane="bottomRight" state="frozen"/>
      <selection/>
      <selection pane="topRight"/>
      <selection pane="bottomLeft"/>
      <selection pane="bottomRight" activeCell="K11" sqref="K11"/>
    </sheetView>
  </sheetViews>
  <sheetFormatPr defaultColWidth="6.875" defaultRowHeight="12.75" customHeight="true" outlineLevelCol="4"/>
  <cols>
    <col min="1" max="1" width="19.5" style="63" customWidth="true"/>
    <col min="2" max="2" width="52.5" style="63" customWidth="true"/>
    <col min="3" max="5" width="18.25" style="63" customWidth="true"/>
    <col min="6" max="256" width="6.875" style="63"/>
    <col min="257" max="257" width="19.5" style="63" customWidth="true"/>
    <col min="258" max="258" width="52.5" style="63" customWidth="true"/>
    <col min="259" max="261" width="18.25" style="63" customWidth="true"/>
    <col min="262" max="512" width="6.875" style="63"/>
    <col min="513" max="513" width="19.5" style="63" customWidth="true"/>
    <col min="514" max="514" width="52.5" style="63" customWidth="true"/>
    <col min="515" max="517" width="18.25" style="63" customWidth="true"/>
    <col min="518" max="768" width="6.875" style="63"/>
    <col min="769" max="769" width="19.5" style="63" customWidth="true"/>
    <col min="770" max="770" width="52.5" style="63" customWidth="true"/>
    <col min="771" max="773" width="18.25" style="63" customWidth="true"/>
    <col min="774" max="1024" width="6.875" style="63"/>
    <col min="1025" max="1025" width="19.5" style="63" customWidth="true"/>
    <col min="1026" max="1026" width="52.5" style="63" customWidth="true"/>
    <col min="1027" max="1029" width="18.25" style="63" customWidth="true"/>
    <col min="1030" max="1280" width="6.875" style="63"/>
    <col min="1281" max="1281" width="19.5" style="63" customWidth="true"/>
    <col min="1282" max="1282" width="52.5" style="63" customWidth="true"/>
    <col min="1283" max="1285" width="18.25" style="63" customWidth="true"/>
    <col min="1286" max="1536" width="6.875" style="63"/>
    <col min="1537" max="1537" width="19.5" style="63" customWidth="true"/>
    <col min="1538" max="1538" width="52.5" style="63" customWidth="true"/>
    <col min="1539" max="1541" width="18.25" style="63" customWidth="true"/>
    <col min="1542" max="1792" width="6.875" style="63"/>
    <col min="1793" max="1793" width="19.5" style="63" customWidth="true"/>
    <col min="1794" max="1794" width="52.5" style="63" customWidth="true"/>
    <col min="1795" max="1797" width="18.25" style="63" customWidth="true"/>
    <col min="1798" max="2048" width="6.875" style="63"/>
    <col min="2049" max="2049" width="19.5" style="63" customWidth="true"/>
    <col min="2050" max="2050" width="52.5" style="63" customWidth="true"/>
    <col min="2051" max="2053" width="18.25" style="63" customWidth="true"/>
    <col min="2054" max="2304" width="6.875" style="63"/>
    <col min="2305" max="2305" width="19.5" style="63" customWidth="true"/>
    <col min="2306" max="2306" width="52.5" style="63" customWidth="true"/>
    <col min="2307" max="2309" width="18.25" style="63" customWidth="true"/>
    <col min="2310" max="2560" width="6.875" style="63"/>
    <col min="2561" max="2561" width="19.5" style="63" customWidth="true"/>
    <col min="2562" max="2562" width="52.5" style="63" customWidth="true"/>
    <col min="2563" max="2565" width="18.25" style="63" customWidth="true"/>
    <col min="2566" max="2816" width="6.875" style="63"/>
    <col min="2817" max="2817" width="19.5" style="63" customWidth="true"/>
    <col min="2818" max="2818" width="52.5" style="63" customWidth="true"/>
    <col min="2819" max="2821" width="18.25" style="63" customWidth="true"/>
    <col min="2822" max="3072" width="6.875" style="63"/>
    <col min="3073" max="3073" width="19.5" style="63" customWidth="true"/>
    <col min="3074" max="3074" width="52.5" style="63" customWidth="true"/>
    <col min="3075" max="3077" width="18.25" style="63" customWidth="true"/>
    <col min="3078" max="3328" width="6.875" style="63"/>
    <col min="3329" max="3329" width="19.5" style="63" customWidth="true"/>
    <col min="3330" max="3330" width="52.5" style="63" customWidth="true"/>
    <col min="3331" max="3333" width="18.25" style="63" customWidth="true"/>
    <col min="3334" max="3584" width="6.875" style="63"/>
    <col min="3585" max="3585" width="19.5" style="63" customWidth="true"/>
    <col min="3586" max="3586" width="52.5" style="63" customWidth="true"/>
    <col min="3587" max="3589" width="18.25" style="63" customWidth="true"/>
    <col min="3590" max="3840" width="6.875" style="63"/>
    <col min="3841" max="3841" width="19.5" style="63" customWidth="true"/>
    <col min="3842" max="3842" width="52.5" style="63" customWidth="true"/>
    <col min="3843" max="3845" width="18.25" style="63" customWidth="true"/>
    <col min="3846" max="4096" width="6.875" style="63"/>
    <col min="4097" max="4097" width="19.5" style="63" customWidth="true"/>
    <col min="4098" max="4098" width="52.5" style="63" customWidth="true"/>
    <col min="4099" max="4101" width="18.25" style="63" customWidth="true"/>
    <col min="4102" max="4352" width="6.875" style="63"/>
    <col min="4353" max="4353" width="19.5" style="63" customWidth="true"/>
    <col min="4354" max="4354" width="52.5" style="63" customWidth="true"/>
    <col min="4355" max="4357" width="18.25" style="63" customWidth="true"/>
    <col min="4358" max="4608" width="6.875" style="63"/>
    <col min="4609" max="4609" width="19.5" style="63" customWidth="true"/>
    <col min="4610" max="4610" width="52.5" style="63" customWidth="true"/>
    <col min="4611" max="4613" width="18.25" style="63" customWidth="true"/>
    <col min="4614" max="4864" width="6.875" style="63"/>
    <col min="4865" max="4865" width="19.5" style="63" customWidth="true"/>
    <col min="4866" max="4866" width="52.5" style="63" customWidth="true"/>
    <col min="4867" max="4869" width="18.25" style="63" customWidth="true"/>
    <col min="4870" max="5120" width="6.875" style="63"/>
    <col min="5121" max="5121" width="19.5" style="63" customWidth="true"/>
    <col min="5122" max="5122" width="52.5" style="63" customWidth="true"/>
    <col min="5123" max="5125" width="18.25" style="63" customWidth="true"/>
    <col min="5126" max="5376" width="6.875" style="63"/>
    <col min="5377" max="5377" width="19.5" style="63" customWidth="true"/>
    <col min="5378" max="5378" width="52.5" style="63" customWidth="true"/>
    <col min="5379" max="5381" width="18.25" style="63" customWidth="true"/>
    <col min="5382" max="5632" width="6.875" style="63"/>
    <col min="5633" max="5633" width="19.5" style="63" customWidth="true"/>
    <col min="5634" max="5634" width="52.5" style="63" customWidth="true"/>
    <col min="5635" max="5637" width="18.25" style="63" customWidth="true"/>
    <col min="5638" max="5888" width="6.875" style="63"/>
    <col min="5889" max="5889" width="19.5" style="63" customWidth="true"/>
    <col min="5890" max="5890" width="52.5" style="63" customWidth="true"/>
    <col min="5891" max="5893" width="18.25" style="63" customWidth="true"/>
    <col min="5894" max="6144" width="6.875" style="63"/>
    <col min="6145" max="6145" width="19.5" style="63" customWidth="true"/>
    <col min="6146" max="6146" width="52.5" style="63" customWidth="true"/>
    <col min="6147" max="6149" width="18.25" style="63" customWidth="true"/>
    <col min="6150" max="6400" width="6.875" style="63"/>
    <col min="6401" max="6401" width="19.5" style="63" customWidth="true"/>
    <col min="6402" max="6402" width="52.5" style="63" customWidth="true"/>
    <col min="6403" max="6405" width="18.25" style="63" customWidth="true"/>
    <col min="6406" max="6656" width="6.875" style="63"/>
    <col min="6657" max="6657" width="19.5" style="63" customWidth="true"/>
    <col min="6658" max="6658" width="52.5" style="63" customWidth="true"/>
    <col min="6659" max="6661" width="18.25" style="63" customWidth="true"/>
    <col min="6662" max="6912" width="6.875" style="63"/>
    <col min="6913" max="6913" width="19.5" style="63" customWidth="true"/>
    <col min="6914" max="6914" width="52.5" style="63" customWidth="true"/>
    <col min="6915" max="6917" width="18.25" style="63" customWidth="true"/>
    <col min="6918" max="7168" width="6.875" style="63"/>
    <col min="7169" max="7169" width="19.5" style="63" customWidth="true"/>
    <col min="7170" max="7170" width="52.5" style="63" customWidth="true"/>
    <col min="7171" max="7173" width="18.25" style="63" customWidth="true"/>
    <col min="7174" max="7424" width="6.875" style="63"/>
    <col min="7425" max="7425" width="19.5" style="63" customWidth="true"/>
    <col min="7426" max="7426" width="52.5" style="63" customWidth="true"/>
    <col min="7427" max="7429" width="18.25" style="63" customWidth="true"/>
    <col min="7430" max="7680" width="6.875" style="63"/>
    <col min="7681" max="7681" width="19.5" style="63" customWidth="true"/>
    <col min="7682" max="7682" width="52.5" style="63" customWidth="true"/>
    <col min="7683" max="7685" width="18.25" style="63" customWidth="true"/>
    <col min="7686" max="7936" width="6.875" style="63"/>
    <col min="7937" max="7937" width="19.5" style="63" customWidth="true"/>
    <col min="7938" max="7938" width="52.5" style="63" customWidth="true"/>
    <col min="7939" max="7941" width="18.25" style="63" customWidth="true"/>
    <col min="7942" max="8192" width="6.875" style="63"/>
    <col min="8193" max="8193" width="19.5" style="63" customWidth="true"/>
    <col min="8194" max="8194" width="52.5" style="63" customWidth="true"/>
    <col min="8195" max="8197" width="18.25" style="63" customWidth="true"/>
    <col min="8198" max="8448" width="6.875" style="63"/>
    <col min="8449" max="8449" width="19.5" style="63" customWidth="true"/>
    <col min="8450" max="8450" width="52.5" style="63" customWidth="true"/>
    <col min="8451" max="8453" width="18.25" style="63" customWidth="true"/>
    <col min="8454" max="8704" width="6.875" style="63"/>
    <col min="8705" max="8705" width="19.5" style="63" customWidth="true"/>
    <col min="8706" max="8706" width="52.5" style="63" customWidth="true"/>
    <col min="8707" max="8709" width="18.25" style="63" customWidth="true"/>
    <col min="8710" max="8960" width="6.875" style="63"/>
    <col min="8961" max="8961" width="19.5" style="63" customWidth="true"/>
    <col min="8962" max="8962" width="52.5" style="63" customWidth="true"/>
    <col min="8963" max="8965" width="18.25" style="63" customWidth="true"/>
    <col min="8966" max="9216" width="6.875" style="63"/>
    <col min="9217" max="9217" width="19.5" style="63" customWidth="true"/>
    <col min="9218" max="9218" width="52.5" style="63" customWidth="true"/>
    <col min="9219" max="9221" width="18.25" style="63" customWidth="true"/>
    <col min="9222" max="9472" width="6.875" style="63"/>
    <col min="9473" max="9473" width="19.5" style="63" customWidth="true"/>
    <col min="9474" max="9474" width="52.5" style="63" customWidth="true"/>
    <col min="9475" max="9477" width="18.25" style="63" customWidth="true"/>
    <col min="9478" max="9728" width="6.875" style="63"/>
    <col min="9729" max="9729" width="19.5" style="63" customWidth="true"/>
    <col min="9730" max="9730" width="52.5" style="63" customWidth="true"/>
    <col min="9731" max="9733" width="18.25" style="63" customWidth="true"/>
    <col min="9734" max="9984" width="6.875" style="63"/>
    <col min="9985" max="9985" width="19.5" style="63" customWidth="true"/>
    <col min="9986" max="9986" width="52.5" style="63" customWidth="true"/>
    <col min="9987" max="9989" width="18.25" style="63" customWidth="true"/>
    <col min="9990" max="10240" width="6.875" style="63"/>
    <col min="10241" max="10241" width="19.5" style="63" customWidth="true"/>
    <col min="10242" max="10242" width="52.5" style="63" customWidth="true"/>
    <col min="10243" max="10245" width="18.25" style="63" customWidth="true"/>
    <col min="10246" max="10496" width="6.875" style="63"/>
    <col min="10497" max="10497" width="19.5" style="63" customWidth="true"/>
    <col min="10498" max="10498" width="52.5" style="63" customWidth="true"/>
    <col min="10499" max="10501" width="18.25" style="63" customWidth="true"/>
    <col min="10502" max="10752" width="6.875" style="63"/>
    <col min="10753" max="10753" width="19.5" style="63" customWidth="true"/>
    <col min="10754" max="10754" width="52.5" style="63" customWidth="true"/>
    <col min="10755" max="10757" width="18.25" style="63" customWidth="true"/>
    <col min="10758" max="11008" width="6.875" style="63"/>
    <col min="11009" max="11009" width="19.5" style="63" customWidth="true"/>
    <col min="11010" max="11010" width="52.5" style="63" customWidth="true"/>
    <col min="11011" max="11013" width="18.25" style="63" customWidth="true"/>
    <col min="11014" max="11264" width="6.875" style="63"/>
    <col min="11265" max="11265" width="19.5" style="63" customWidth="true"/>
    <col min="11266" max="11266" width="52.5" style="63" customWidth="true"/>
    <col min="11267" max="11269" width="18.25" style="63" customWidth="true"/>
    <col min="11270" max="11520" width="6.875" style="63"/>
    <col min="11521" max="11521" width="19.5" style="63" customWidth="true"/>
    <col min="11522" max="11522" width="52.5" style="63" customWidth="true"/>
    <col min="11523" max="11525" width="18.25" style="63" customWidth="true"/>
    <col min="11526" max="11776" width="6.875" style="63"/>
    <col min="11777" max="11777" width="19.5" style="63" customWidth="true"/>
    <col min="11778" max="11778" width="52.5" style="63" customWidth="true"/>
    <col min="11779" max="11781" width="18.25" style="63" customWidth="true"/>
    <col min="11782" max="12032" width="6.875" style="63"/>
    <col min="12033" max="12033" width="19.5" style="63" customWidth="true"/>
    <col min="12034" max="12034" width="52.5" style="63" customWidth="true"/>
    <col min="12035" max="12037" width="18.25" style="63" customWidth="true"/>
    <col min="12038" max="12288" width="6.875" style="63"/>
    <col min="12289" max="12289" width="19.5" style="63" customWidth="true"/>
    <col min="12290" max="12290" width="52.5" style="63" customWidth="true"/>
    <col min="12291" max="12293" width="18.25" style="63" customWidth="true"/>
    <col min="12294" max="12544" width="6.875" style="63"/>
    <col min="12545" max="12545" width="19.5" style="63" customWidth="true"/>
    <col min="12546" max="12546" width="52.5" style="63" customWidth="true"/>
    <col min="12547" max="12549" width="18.25" style="63" customWidth="true"/>
    <col min="12550" max="12800" width="6.875" style="63"/>
    <col min="12801" max="12801" width="19.5" style="63" customWidth="true"/>
    <col min="12802" max="12802" width="52.5" style="63" customWidth="true"/>
    <col min="12803" max="12805" width="18.25" style="63" customWidth="true"/>
    <col min="12806" max="13056" width="6.875" style="63"/>
    <col min="13057" max="13057" width="19.5" style="63" customWidth="true"/>
    <col min="13058" max="13058" width="52.5" style="63" customWidth="true"/>
    <col min="13059" max="13061" width="18.25" style="63" customWidth="true"/>
    <col min="13062" max="13312" width="6.875" style="63"/>
    <col min="13313" max="13313" width="19.5" style="63" customWidth="true"/>
    <col min="13314" max="13314" width="52.5" style="63" customWidth="true"/>
    <col min="13315" max="13317" width="18.25" style="63" customWidth="true"/>
    <col min="13318" max="13568" width="6.875" style="63"/>
    <col min="13569" max="13569" width="19.5" style="63" customWidth="true"/>
    <col min="13570" max="13570" width="52.5" style="63" customWidth="true"/>
    <col min="13571" max="13573" width="18.25" style="63" customWidth="true"/>
    <col min="13574" max="13824" width="6.875" style="63"/>
    <col min="13825" max="13825" width="19.5" style="63" customWidth="true"/>
    <col min="13826" max="13826" width="52.5" style="63" customWidth="true"/>
    <col min="13827" max="13829" width="18.25" style="63" customWidth="true"/>
    <col min="13830" max="14080" width="6.875" style="63"/>
    <col min="14081" max="14081" width="19.5" style="63" customWidth="true"/>
    <col min="14082" max="14082" width="52.5" style="63" customWidth="true"/>
    <col min="14083" max="14085" width="18.25" style="63" customWidth="true"/>
    <col min="14086" max="14336" width="6.875" style="63"/>
    <col min="14337" max="14337" width="19.5" style="63" customWidth="true"/>
    <col min="14338" max="14338" width="52.5" style="63" customWidth="true"/>
    <col min="14339" max="14341" width="18.25" style="63" customWidth="true"/>
    <col min="14342" max="14592" width="6.875" style="63"/>
    <col min="14593" max="14593" width="19.5" style="63" customWidth="true"/>
    <col min="14594" max="14594" width="52.5" style="63" customWidth="true"/>
    <col min="14595" max="14597" width="18.25" style="63" customWidth="true"/>
    <col min="14598" max="14848" width="6.875" style="63"/>
    <col min="14849" max="14849" width="19.5" style="63" customWidth="true"/>
    <col min="14850" max="14850" width="52.5" style="63" customWidth="true"/>
    <col min="14851" max="14853" width="18.25" style="63" customWidth="true"/>
    <col min="14854" max="15104" width="6.875" style="63"/>
    <col min="15105" max="15105" width="19.5" style="63" customWidth="true"/>
    <col min="15106" max="15106" width="52.5" style="63" customWidth="true"/>
    <col min="15107" max="15109" width="18.25" style="63" customWidth="true"/>
    <col min="15110" max="15360" width="6.875" style="63"/>
    <col min="15361" max="15361" width="19.5" style="63" customWidth="true"/>
    <col min="15362" max="15362" width="52.5" style="63" customWidth="true"/>
    <col min="15363" max="15365" width="18.25" style="63" customWidth="true"/>
    <col min="15366" max="15616" width="6.875" style="63"/>
    <col min="15617" max="15617" width="19.5" style="63" customWidth="true"/>
    <col min="15618" max="15618" width="52.5" style="63" customWidth="true"/>
    <col min="15619" max="15621" width="18.25" style="63" customWidth="true"/>
    <col min="15622" max="15872" width="6.875" style="63"/>
    <col min="15873" max="15873" width="19.5" style="63" customWidth="true"/>
    <col min="15874" max="15874" width="52.5" style="63" customWidth="true"/>
    <col min="15875" max="15877" width="18.25" style="63" customWidth="true"/>
    <col min="15878" max="16128" width="6.875" style="63"/>
    <col min="16129" max="16129" width="19.5" style="63" customWidth="true"/>
    <col min="16130" max="16130" width="52.5" style="63" customWidth="true"/>
    <col min="16131" max="16133" width="18.25" style="63" customWidth="true"/>
    <col min="16134" max="16384" width="6.875" style="63"/>
  </cols>
  <sheetData>
    <row r="1" ht="20.1" customHeight="true" spans="1:5">
      <c r="A1" s="11" t="s">
        <v>545</v>
      </c>
      <c r="E1" s="41"/>
    </row>
    <row r="2" ht="29.25" spans="1:5">
      <c r="A2" s="64" t="s">
        <v>546</v>
      </c>
      <c r="B2" s="65"/>
      <c r="C2" s="65"/>
      <c r="D2" s="65"/>
      <c r="E2" s="65"/>
    </row>
    <row r="3" ht="20.1" customHeight="true" spans="1:5">
      <c r="A3" s="65"/>
      <c r="B3" s="65"/>
      <c r="C3" s="65"/>
      <c r="D3" s="65"/>
      <c r="E3" s="65"/>
    </row>
    <row r="4" ht="30.75" customHeight="true" spans="1:5">
      <c r="A4" s="66"/>
      <c r="B4" s="66"/>
      <c r="C4" s="66"/>
      <c r="D4" s="66"/>
      <c r="E4" s="78" t="s">
        <v>313</v>
      </c>
    </row>
    <row r="5" ht="20.1" customHeight="true" spans="1:5">
      <c r="A5" s="28" t="s">
        <v>340</v>
      </c>
      <c r="B5" s="28" t="s">
        <v>341</v>
      </c>
      <c r="C5" s="28" t="s">
        <v>547</v>
      </c>
      <c r="D5" s="28"/>
      <c r="E5" s="28"/>
    </row>
    <row r="6" ht="20.1" customHeight="true" spans="1:5">
      <c r="A6" s="28"/>
      <c r="B6" s="28"/>
      <c r="C6" s="67" t="s">
        <v>318</v>
      </c>
      <c r="D6" s="67" t="s">
        <v>343</v>
      </c>
      <c r="E6" s="67" t="s">
        <v>344</v>
      </c>
    </row>
    <row r="7" ht="20.1" customHeight="true" spans="1:5">
      <c r="A7" s="68"/>
      <c r="B7" s="69" t="s">
        <v>548</v>
      </c>
      <c r="C7" s="70">
        <f>SUM(D7:E7)</f>
        <v>0</v>
      </c>
      <c r="D7" s="70"/>
      <c r="E7" s="70"/>
    </row>
    <row r="8" ht="20.1" customHeight="true" spans="1:5">
      <c r="A8" s="71"/>
      <c r="B8" s="72"/>
      <c r="C8" s="70">
        <f t="shared" ref="C8:C15" si="0">SUM(D8:E8)</f>
        <v>0</v>
      </c>
      <c r="D8" s="70"/>
      <c r="E8" s="70"/>
    </row>
    <row r="9" ht="20.1" customHeight="true" spans="1:5">
      <c r="A9" s="71"/>
      <c r="B9" s="72"/>
      <c r="C9" s="70">
        <f t="shared" si="0"/>
        <v>0</v>
      </c>
      <c r="D9" s="70"/>
      <c r="E9" s="70"/>
    </row>
    <row r="10" ht="20.1" customHeight="true" spans="1:5">
      <c r="A10" s="71"/>
      <c r="B10" s="72"/>
      <c r="C10" s="70">
        <f t="shared" si="0"/>
        <v>0</v>
      </c>
      <c r="D10" s="70"/>
      <c r="E10" s="70"/>
    </row>
    <row r="11" ht="20.1" customHeight="true" spans="1:5">
      <c r="A11" s="73"/>
      <c r="B11" s="72"/>
      <c r="C11" s="70">
        <f t="shared" si="0"/>
        <v>0</v>
      </c>
      <c r="D11" s="70"/>
      <c r="E11" s="70"/>
    </row>
    <row r="12" ht="20.1" customHeight="true" spans="1:5">
      <c r="A12" s="73"/>
      <c r="B12" s="72"/>
      <c r="C12" s="70">
        <f t="shared" si="0"/>
        <v>0</v>
      </c>
      <c r="D12" s="70"/>
      <c r="E12" s="70"/>
    </row>
    <row r="13" ht="20.1" customHeight="true" spans="1:5">
      <c r="A13" s="73"/>
      <c r="B13" s="72"/>
      <c r="C13" s="70">
        <f t="shared" si="0"/>
        <v>0</v>
      </c>
      <c r="D13" s="70"/>
      <c r="E13" s="70"/>
    </row>
    <row r="14" ht="20.1" customHeight="true" spans="1:5">
      <c r="A14" s="73"/>
      <c r="B14" s="72"/>
      <c r="C14" s="70">
        <f t="shared" si="0"/>
        <v>0</v>
      </c>
      <c r="D14" s="70"/>
      <c r="E14" s="70"/>
    </row>
    <row r="15" ht="20.1" customHeight="true" spans="1:5">
      <c r="A15" s="74"/>
      <c r="B15" s="75"/>
      <c r="C15" s="70">
        <f t="shared" si="0"/>
        <v>0</v>
      </c>
      <c r="D15" s="76"/>
      <c r="E15" s="76"/>
    </row>
    <row r="16" ht="25.9" customHeight="true" spans="1:1">
      <c r="A16" s="77" t="s">
        <v>549</v>
      </c>
    </row>
    <row r="17" ht="20.25" customHeight="true"/>
  </sheetData>
  <mergeCells count="3">
    <mergeCell ref="C5:E5"/>
    <mergeCell ref="A5:A6"/>
    <mergeCell ref="B5:B6"/>
  </mergeCells>
  <dataValidations count="1">
    <dataValidation allowBlank="1" showInputMessage="1" showErrorMessage="1" prompt="若无数据则为空,不输&quot;0&quot;" sqref="D7:E15"/>
  </dataValidations>
  <printOptions horizontalCentered="true"/>
  <pageMargins left="0" right="0" top="0.86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17"/>
  <sheetViews>
    <sheetView showGridLines="0" showZeros="0" tabSelected="1" workbookViewId="0">
      <pane ySplit="6" topLeftCell="A7" activePane="bottomLeft" state="frozen"/>
      <selection/>
      <selection pane="bottomLeft" activeCell="A7" sqref="A7"/>
    </sheetView>
  </sheetViews>
  <sheetFormatPr defaultColWidth="6.875" defaultRowHeight="20.1" customHeight="true"/>
  <cols>
    <col min="1" max="4" width="30.625" style="10" customWidth="true"/>
    <col min="5" max="159" width="6.75" style="10" customWidth="true"/>
    <col min="160" max="256" width="6.875" style="10"/>
    <col min="257" max="260" width="34.5" style="10" customWidth="true"/>
    <col min="261" max="415" width="6.75" style="10" customWidth="true"/>
    <col min="416" max="512" width="6.875" style="10"/>
    <col min="513" max="516" width="34.5" style="10" customWidth="true"/>
    <col min="517" max="671" width="6.75" style="10" customWidth="true"/>
    <col min="672" max="768" width="6.875" style="10"/>
    <col min="769" max="772" width="34.5" style="10" customWidth="true"/>
    <col min="773" max="927" width="6.75" style="10" customWidth="true"/>
    <col min="928" max="1024" width="6.875" style="10"/>
    <col min="1025" max="1028" width="34.5" style="10" customWidth="true"/>
    <col min="1029" max="1183" width="6.75" style="10" customWidth="true"/>
    <col min="1184" max="1280" width="6.875" style="10"/>
    <col min="1281" max="1284" width="34.5" style="10" customWidth="true"/>
    <col min="1285" max="1439" width="6.75" style="10" customWidth="true"/>
    <col min="1440" max="1536" width="6.875" style="10"/>
    <col min="1537" max="1540" width="34.5" style="10" customWidth="true"/>
    <col min="1541" max="1695" width="6.75" style="10" customWidth="true"/>
    <col min="1696" max="1792" width="6.875" style="10"/>
    <col min="1793" max="1796" width="34.5" style="10" customWidth="true"/>
    <col min="1797" max="1951" width="6.75" style="10" customWidth="true"/>
    <col min="1952" max="2048" width="6.875" style="10"/>
    <col min="2049" max="2052" width="34.5" style="10" customWidth="true"/>
    <col min="2053" max="2207" width="6.75" style="10" customWidth="true"/>
    <col min="2208" max="2304" width="6.875" style="10"/>
    <col min="2305" max="2308" width="34.5" style="10" customWidth="true"/>
    <col min="2309" max="2463" width="6.75" style="10" customWidth="true"/>
    <col min="2464" max="2560" width="6.875" style="10"/>
    <col min="2561" max="2564" width="34.5" style="10" customWidth="true"/>
    <col min="2565" max="2719" width="6.75" style="10" customWidth="true"/>
    <col min="2720" max="2816" width="6.875" style="10"/>
    <col min="2817" max="2820" width="34.5" style="10" customWidth="true"/>
    <col min="2821" max="2975" width="6.75" style="10" customWidth="true"/>
    <col min="2976" max="3072" width="6.875" style="10"/>
    <col min="3073" max="3076" width="34.5" style="10" customWidth="true"/>
    <col min="3077" max="3231" width="6.75" style="10" customWidth="true"/>
    <col min="3232" max="3328" width="6.875" style="10"/>
    <col min="3329" max="3332" width="34.5" style="10" customWidth="true"/>
    <col min="3333" max="3487" width="6.75" style="10" customWidth="true"/>
    <col min="3488" max="3584" width="6.875" style="10"/>
    <col min="3585" max="3588" width="34.5" style="10" customWidth="true"/>
    <col min="3589" max="3743" width="6.75" style="10" customWidth="true"/>
    <col min="3744" max="3840" width="6.875" style="10"/>
    <col min="3841" max="3844" width="34.5" style="10" customWidth="true"/>
    <col min="3845" max="3999" width="6.75" style="10" customWidth="true"/>
    <col min="4000" max="4096" width="6.875" style="10"/>
    <col min="4097" max="4100" width="34.5" style="10" customWidth="true"/>
    <col min="4101" max="4255" width="6.75" style="10" customWidth="true"/>
    <col min="4256" max="4352" width="6.875" style="10"/>
    <col min="4353" max="4356" width="34.5" style="10" customWidth="true"/>
    <col min="4357" max="4511" width="6.75" style="10" customWidth="true"/>
    <col min="4512" max="4608" width="6.875" style="10"/>
    <col min="4609" max="4612" width="34.5" style="10" customWidth="true"/>
    <col min="4613" max="4767" width="6.75" style="10" customWidth="true"/>
    <col min="4768" max="4864" width="6.875" style="10"/>
    <col min="4865" max="4868" width="34.5" style="10" customWidth="true"/>
    <col min="4869" max="5023" width="6.75" style="10" customWidth="true"/>
    <col min="5024" max="5120" width="6.875" style="10"/>
    <col min="5121" max="5124" width="34.5" style="10" customWidth="true"/>
    <col min="5125" max="5279" width="6.75" style="10" customWidth="true"/>
    <col min="5280" max="5376" width="6.875" style="10"/>
    <col min="5377" max="5380" width="34.5" style="10" customWidth="true"/>
    <col min="5381" max="5535" width="6.75" style="10" customWidth="true"/>
    <col min="5536" max="5632" width="6.875" style="10"/>
    <col min="5633" max="5636" width="34.5" style="10" customWidth="true"/>
    <col min="5637" max="5791" width="6.75" style="10" customWidth="true"/>
    <col min="5792" max="5888" width="6.875" style="10"/>
    <col min="5889" max="5892" width="34.5" style="10" customWidth="true"/>
    <col min="5893" max="6047" width="6.75" style="10" customWidth="true"/>
    <col min="6048" max="6144" width="6.875" style="10"/>
    <col min="6145" max="6148" width="34.5" style="10" customWidth="true"/>
    <col min="6149" max="6303" width="6.75" style="10" customWidth="true"/>
    <col min="6304" max="6400" width="6.875" style="10"/>
    <col min="6401" max="6404" width="34.5" style="10" customWidth="true"/>
    <col min="6405" max="6559" width="6.75" style="10" customWidth="true"/>
    <col min="6560" max="6656" width="6.875" style="10"/>
    <col min="6657" max="6660" width="34.5" style="10" customWidth="true"/>
    <col min="6661" max="6815" width="6.75" style="10" customWidth="true"/>
    <col min="6816" max="6912" width="6.875" style="10"/>
    <col min="6913" max="6916" width="34.5" style="10" customWidth="true"/>
    <col min="6917" max="7071" width="6.75" style="10" customWidth="true"/>
    <col min="7072" max="7168" width="6.875" style="10"/>
    <col min="7169" max="7172" width="34.5" style="10" customWidth="true"/>
    <col min="7173" max="7327" width="6.75" style="10" customWidth="true"/>
    <col min="7328" max="7424" width="6.875" style="10"/>
    <col min="7425" max="7428" width="34.5" style="10" customWidth="true"/>
    <col min="7429" max="7583" width="6.75" style="10" customWidth="true"/>
    <col min="7584" max="7680" width="6.875" style="10"/>
    <col min="7681" max="7684" width="34.5" style="10" customWidth="true"/>
    <col min="7685" max="7839" width="6.75" style="10" customWidth="true"/>
    <col min="7840" max="7936" width="6.875" style="10"/>
    <col min="7937" max="7940" width="34.5" style="10" customWidth="true"/>
    <col min="7941" max="8095" width="6.75" style="10" customWidth="true"/>
    <col min="8096" max="8192" width="6.875" style="10"/>
    <col min="8193" max="8196" width="34.5" style="10" customWidth="true"/>
    <col min="8197" max="8351" width="6.75" style="10" customWidth="true"/>
    <col min="8352" max="8448" width="6.875" style="10"/>
    <col min="8449" max="8452" width="34.5" style="10" customWidth="true"/>
    <col min="8453" max="8607" width="6.75" style="10" customWidth="true"/>
    <col min="8608" max="8704" width="6.875" style="10"/>
    <col min="8705" max="8708" width="34.5" style="10" customWidth="true"/>
    <col min="8709" max="8863" width="6.75" style="10" customWidth="true"/>
    <col min="8864" max="8960" width="6.875" style="10"/>
    <col min="8961" max="8964" width="34.5" style="10" customWidth="true"/>
    <col min="8965" max="9119" width="6.75" style="10" customWidth="true"/>
    <col min="9120" max="9216" width="6.875" style="10"/>
    <col min="9217" max="9220" width="34.5" style="10" customWidth="true"/>
    <col min="9221" max="9375" width="6.75" style="10" customWidth="true"/>
    <col min="9376" max="9472" width="6.875" style="10"/>
    <col min="9473" max="9476" width="34.5" style="10" customWidth="true"/>
    <col min="9477" max="9631" width="6.75" style="10" customWidth="true"/>
    <col min="9632" max="9728" width="6.875" style="10"/>
    <col min="9729" max="9732" width="34.5" style="10" customWidth="true"/>
    <col min="9733" max="9887" width="6.75" style="10" customWidth="true"/>
    <col min="9888" max="9984" width="6.875" style="10"/>
    <col min="9985" max="9988" width="34.5" style="10" customWidth="true"/>
    <col min="9989" max="10143" width="6.75" style="10" customWidth="true"/>
    <col min="10144" max="10240" width="6.875" style="10"/>
    <col min="10241" max="10244" width="34.5" style="10" customWidth="true"/>
    <col min="10245" max="10399" width="6.75" style="10" customWidth="true"/>
    <col min="10400" max="10496" width="6.875" style="10"/>
    <col min="10497" max="10500" width="34.5" style="10" customWidth="true"/>
    <col min="10501" max="10655" width="6.75" style="10" customWidth="true"/>
    <col min="10656" max="10752" width="6.875" style="10"/>
    <col min="10753" max="10756" width="34.5" style="10" customWidth="true"/>
    <col min="10757" max="10911" width="6.75" style="10" customWidth="true"/>
    <col min="10912" max="11008" width="6.875" style="10"/>
    <col min="11009" max="11012" width="34.5" style="10" customWidth="true"/>
    <col min="11013" max="11167" width="6.75" style="10" customWidth="true"/>
    <col min="11168" max="11264" width="6.875" style="10"/>
    <col min="11265" max="11268" width="34.5" style="10" customWidth="true"/>
    <col min="11269" max="11423" width="6.75" style="10" customWidth="true"/>
    <col min="11424" max="11520" width="6.875" style="10"/>
    <col min="11521" max="11524" width="34.5" style="10" customWidth="true"/>
    <col min="11525" max="11679" width="6.75" style="10" customWidth="true"/>
    <col min="11680" max="11776" width="6.875" style="10"/>
    <col min="11777" max="11780" width="34.5" style="10" customWidth="true"/>
    <col min="11781" max="11935" width="6.75" style="10" customWidth="true"/>
    <col min="11936" max="12032" width="6.875" style="10"/>
    <col min="12033" max="12036" width="34.5" style="10" customWidth="true"/>
    <col min="12037" max="12191" width="6.75" style="10" customWidth="true"/>
    <col min="12192" max="12288" width="6.875" style="10"/>
    <col min="12289" max="12292" width="34.5" style="10" customWidth="true"/>
    <col min="12293" max="12447" width="6.75" style="10" customWidth="true"/>
    <col min="12448" max="12544" width="6.875" style="10"/>
    <col min="12545" max="12548" width="34.5" style="10" customWidth="true"/>
    <col min="12549" max="12703" width="6.75" style="10" customWidth="true"/>
    <col min="12704" max="12800" width="6.875" style="10"/>
    <col min="12801" max="12804" width="34.5" style="10" customWidth="true"/>
    <col min="12805" max="12959" width="6.75" style="10" customWidth="true"/>
    <col min="12960" max="13056" width="6.875" style="10"/>
    <col min="13057" max="13060" width="34.5" style="10" customWidth="true"/>
    <col min="13061" max="13215" width="6.75" style="10" customWidth="true"/>
    <col min="13216" max="13312" width="6.875" style="10"/>
    <col min="13313" max="13316" width="34.5" style="10" customWidth="true"/>
    <col min="13317" max="13471" width="6.75" style="10" customWidth="true"/>
    <col min="13472" max="13568" width="6.875" style="10"/>
    <col min="13569" max="13572" width="34.5" style="10" customWidth="true"/>
    <col min="13573" max="13727" width="6.75" style="10" customWidth="true"/>
    <col min="13728" max="13824" width="6.875" style="10"/>
    <col min="13825" max="13828" width="34.5" style="10" customWidth="true"/>
    <col min="13829" max="13983" width="6.75" style="10" customWidth="true"/>
    <col min="13984" max="14080" width="6.875" style="10"/>
    <col min="14081" max="14084" width="34.5" style="10" customWidth="true"/>
    <col min="14085" max="14239" width="6.75" style="10" customWidth="true"/>
    <col min="14240" max="14336" width="6.875" style="10"/>
    <col min="14337" max="14340" width="34.5" style="10" customWidth="true"/>
    <col min="14341" max="14495" width="6.75" style="10" customWidth="true"/>
    <col min="14496" max="14592" width="6.875" style="10"/>
    <col min="14593" max="14596" width="34.5" style="10" customWidth="true"/>
    <col min="14597" max="14751" width="6.75" style="10" customWidth="true"/>
    <col min="14752" max="14848" width="6.875" style="10"/>
    <col min="14849" max="14852" width="34.5" style="10" customWidth="true"/>
    <col min="14853" max="15007" width="6.75" style="10" customWidth="true"/>
    <col min="15008" max="15104" width="6.875" style="10"/>
    <col min="15105" max="15108" width="34.5" style="10" customWidth="true"/>
    <col min="15109" max="15263" width="6.75" style="10" customWidth="true"/>
    <col min="15264" max="15360" width="6.875" style="10"/>
    <col min="15361" max="15364" width="34.5" style="10" customWidth="true"/>
    <col min="15365" max="15519" width="6.75" style="10" customWidth="true"/>
    <col min="15520" max="15616" width="6.875" style="10"/>
    <col min="15617" max="15620" width="34.5" style="10" customWidth="true"/>
    <col min="15621" max="15775" width="6.75" style="10" customWidth="true"/>
    <col min="15776" max="15872" width="6.875" style="10"/>
    <col min="15873" max="15876" width="34.5" style="10" customWidth="true"/>
    <col min="15877" max="16031" width="6.75" style="10" customWidth="true"/>
    <col min="16032" max="16128" width="6.875" style="10"/>
    <col min="16129" max="16132" width="34.5" style="10" customWidth="true"/>
    <col min="16133" max="16287" width="6.75" style="10" customWidth="true"/>
    <col min="16288" max="16384" width="6.875" style="10"/>
  </cols>
  <sheetData>
    <row r="1" customHeight="true" spans="1:251">
      <c r="A1" s="11" t="s">
        <v>550</v>
      </c>
      <c r="B1" s="39"/>
      <c r="C1" s="40"/>
      <c r="D1" s="41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</row>
    <row r="2" ht="33.75" customHeight="true" spans="1:251">
      <c r="A2" s="42" t="s">
        <v>551</v>
      </c>
      <c r="B2" s="43"/>
      <c r="C2" s="44"/>
      <c r="D2" s="43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</row>
    <row r="3" customHeight="true" spans="1:251">
      <c r="A3" s="43"/>
      <c r="B3" s="43"/>
      <c r="C3" s="44"/>
      <c r="D3" s="43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</row>
    <row r="4" ht="30.75" customHeight="true" spans="1:251">
      <c r="A4" s="15"/>
      <c r="B4" s="45"/>
      <c r="C4" s="46"/>
      <c r="D4" s="21" t="s">
        <v>313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</row>
    <row r="5" ht="23.25" customHeight="true" spans="1:251">
      <c r="A5" s="28" t="s">
        <v>314</v>
      </c>
      <c r="B5" s="28"/>
      <c r="C5" s="28" t="s">
        <v>315</v>
      </c>
      <c r="D5" s="28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</row>
    <row r="6" ht="24" customHeight="true" spans="1:251">
      <c r="A6" s="47" t="s">
        <v>316</v>
      </c>
      <c r="B6" s="48" t="s">
        <v>317</v>
      </c>
      <c r="C6" s="47" t="s">
        <v>316</v>
      </c>
      <c r="D6" s="47" t="s">
        <v>317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</row>
    <row r="7" s="23" customFormat="true" customHeight="true" spans="1:4">
      <c r="A7" s="19" t="s">
        <v>552</v>
      </c>
      <c r="B7" s="33">
        <v>221454.39563</v>
      </c>
      <c r="C7" s="19" t="s">
        <v>325</v>
      </c>
      <c r="D7" s="49">
        <v>190464.898099</v>
      </c>
    </row>
    <row r="8" s="23" customFormat="true" customHeight="true" spans="1:4">
      <c r="A8" s="50" t="s">
        <v>553</v>
      </c>
      <c r="B8" s="51"/>
      <c r="C8" s="52" t="s">
        <v>327</v>
      </c>
      <c r="D8" s="33">
        <v>25777.280196</v>
      </c>
    </row>
    <row r="9" s="23" customFormat="true" customHeight="true" spans="1:4">
      <c r="A9" s="53" t="s">
        <v>554</v>
      </c>
      <c r="B9" s="54"/>
      <c r="C9" s="52" t="s">
        <v>329</v>
      </c>
      <c r="D9" s="33">
        <v>11506.518251</v>
      </c>
    </row>
    <row r="10" s="23" customFormat="true" customHeight="true" spans="1:4">
      <c r="A10" s="50" t="s">
        <v>555</v>
      </c>
      <c r="B10" s="33">
        <v>18479.673266</v>
      </c>
      <c r="C10" s="52" t="s">
        <v>331</v>
      </c>
      <c r="D10" s="33">
        <v>14222.2692</v>
      </c>
    </row>
    <row r="11" s="23" customFormat="true" customHeight="true" spans="1:4">
      <c r="A11" s="50" t="s">
        <v>556</v>
      </c>
      <c r="B11" s="55"/>
      <c r="C11" s="31"/>
      <c r="D11" s="56"/>
    </row>
    <row r="12" s="23" customFormat="true" customHeight="true" spans="1:4">
      <c r="A12" s="50" t="s">
        <v>557</v>
      </c>
      <c r="B12" s="51"/>
      <c r="C12" s="52"/>
      <c r="D12" s="56"/>
    </row>
    <row r="13" s="23" customFormat="true" customHeight="true" spans="1:4">
      <c r="A13" s="31"/>
      <c r="B13" s="57"/>
      <c r="C13" s="58"/>
      <c r="D13" s="57"/>
    </row>
    <row r="14" s="23" customFormat="true" customHeight="true" spans="1:4">
      <c r="A14" s="59" t="s">
        <v>558</v>
      </c>
      <c r="B14" s="57">
        <f>SUM(B7:B12)</f>
        <v>239934.068896</v>
      </c>
      <c r="C14" s="60" t="s">
        <v>559</v>
      </c>
      <c r="D14" s="57">
        <f>SUM(D7:D13)</f>
        <v>241970.965746</v>
      </c>
    </row>
    <row r="15" s="23" customFormat="true" customHeight="true" spans="1:4">
      <c r="A15" s="50" t="s">
        <v>560</v>
      </c>
      <c r="B15" s="57"/>
      <c r="C15" s="52" t="s">
        <v>561</v>
      </c>
      <c r="D15" s="57"/>
    </row>
    <row r="16" s="23" customFormat="true" customHeight="true" spans="1:4">
      <c r="A16" s="50" t="s">
        <v>562</v>
      </c>
      <c r="B16" s="57">
        <v>2036.89685</v>
      </c>
      <c r="C16" s="52"/>
      <c r="D16" s="57"/>
    </row>
    <row r="17" s="23" customFormat="true" customHeight="true" spans="1:4">
      <c r="A17" s="61" t="s">
        <v>563</v>
      </c>
      <c r="B17" s="57">
        <f>SUM(B14:B16)</f>
        <v>241970.965746</v>
      </c>
      <c r="C17" s="58" t="s">
        <v>564</v>
      </c>
      <c r="D17" s="57">
        <f>SUM(D14:D15)</f>
        <v>241970.965746</v>
      </c>
    </row>
  </sheetData>
  <mergeCells count="2">
    <mergeCell ref="A5:B5"/>
    <mergeCell ref="C5:D5"/>
  </mergeCells>
  <dataValidations count="1">
    <dataValidation allowBlank="1" showInputMessage="1" showErrorMessage="1" prompt="若无数据则为空,不输&quot;0&quot;" sqref="B7:B17 D7:D17"/>
  </dataValidations>
  <printOptions horizontalCentered="true"/>
  <pageMargins left="0" right="0" top="0.67" bottom="0" header="0.499999992490753" footer="0.499999992490753"/>
  <pageSetup paperSize="9" orientation="landscape"/>
  <headerFooter alignWithMargins="0">
    <oddFooter>&amp;C 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46"/>
  <sheetViews>
    <sheetView showGridLines="0" showZeros="0" workbookViewId="0">
      <pane xSplit="3" ySplit="6" topLeftCell="D40" activePane="bottomRight" state="frozen"/>
      <selection/>
      <selection pane="topRight"/>
      <selection pane="bottomLeft"/>
      <selection pane="bottomRight" activeCell="A1" sqref="A1"/>
    </sheetView>
  </sheetViews>
  <sheetFormatPr defaultColWidth="6.875" defaultRowHeight="12.75" customHeight="true"/>
  <cols>
    <col min="1" max="1" width="13.125" style="23" customWidth="true"/>
    <col min="2" max="2" width="31.25" style="23" customWidth="true"/>
    <col min="3" max="3" width="18.25" style="23" customWidth="true"/>
    <col min="4" max="9" width="12.625" style="23" customWidth="true"/>
    <col min="10" max="10" width="10.5" style="23" customWidth="true"/>
    <col min="11" max="11" width="12.625" style="23" customWidth="true"/>
    <col min="12" max="12" width="11.375" style="23" customWidth="true"/>
    <col min="13" max="241" width="6.875" style="23"/>
    <col min="242" max="242" width="9.25" style="23" customWidth="true"/>
    <col min="243" max="243" width="44.625" style="23" customWidth="true"/>
    <col min="244" max="253" width="12.625" style="23" customWidth="true"/>
    <col min="254" max="497" width="6.875" style="23"/>
    <col min="498" max="498" width="9.25" style="23" customWidth="true"/>
    <col min="499" max="499" width="44.625" style="23" customWidth="true"/>
    <col min="500" max="509" width="12.625" style="23" customWidth="true"/>
    <col min="510" max="753" width="6.875" style="23"/>
    <col min="754" max="754" width="9.25" style="23" customWidth="true"/>
    <col min="755" max="755" width="44.625" style="23" customWidth="true"/>
    <col min="756" max="765" width="12.625" style="23" customWidth="true"/>
    <col min="766" max="1009" width="6.875" style="23"/>
    <col min="1010" max="1010" width="9.25" style="23" customWidth="true"/>
    <col min="1011" max="1011" width="44.625" style="23" customWidth="true"/>
    <col min="1012" max="1021" width="12.625" style="23" customWidth="true"/>
    <col min="1022" max="1265" width="6.875" style="23"/>
    <col min="1266" max="1266" width="9.25" style="23" customWidth="true"/>
    <col min="1267" max="1267" width="44.625" style="23" customWidth="true"/>
    <col min="1268" max="1277" width="12.625" style="23" customWidth="true"/>
    <col min="1278" max="1521" width="6.875" style="23"/>
    <col min="1522" max="1522" width="9.25" style="23" customWidth="true"/>
    <col min="1523" max="1523" width="44.625" style="23" customWidth="true"/>
    <col min="1524" max="1533" width="12.625" style="23" customWidth="true"/>
    <col min="1534" max="1777" width="6.875" style="23"/>
    <col min="1778" max="1778" width="9.25" style="23" customWidth="true"/>
    <col min="1779" max="1779" width="44.625" style="23" customWidth="true"/>
    <col min="1780" max="1789" width="12.625" style="23" customWidth="true"/>
    <col min="1790" max="2033" width="6.875" style="23"/>
    <col min="2034" max="2034" width="9.25" style="23" customWidth="true"/>
    <col min="2035" max="2035" width="44.625" style="23" customWidth="true"/>
    <col min="2036" max="2045" width="12.625" style="23" customWidth="true"/>
    <col min="2046" max="2289" width="6.875" style="23"/>
    <col min="2290" max="2290" width="9.25" style="23" customWidth="true"/>
    <col min="2291" max="2291" width="44.625" style="23" customWidth="true"/>
    <col min="2292" max="2301" width="12.625" style="23" customWidth="true"/>
    <col min="2302" max="2545" width="6.875" style="23"/>
    <col min="2546" max="2546" width="9.25" style="23" customWidth="true"/>
    <col min="2547" max="2547" width="44.625" style="23" customWidth="true"/>
    <col min="2548" max="2557" width="12.625" style="23" customWidth="true"/>
    <col min="2558" max="2801" width="6.875" style="23"/>
    <col min="2802" max="2802" width="9.25" style="23" customWidth="true"/>
    <col min="2803" max="2803" width="44.625" style="23" customWidth="true"/>
    <col min="2804" max="2813" width="12.625" style="23" customWidth="true"/>
    <col min="2814" max="3057" width="6.875" style="23"/>
    <col min="3058" max="3058" width="9.25" style="23" customWidth="true"/>
    <col min="3059" max="3059" width="44.625" style="23" customWidth="true"/>
    <col min="3060" max="3069" width="12.625" style="23" customWidth="true"/>
    <col min="3070" max="3313" width="6.875" style="23"/>
    <col min="3314" max="3314" width="9.25" style="23" customWidth="true"/>
    <col min="3315" max="3315" width="44.625" style="23" customWidth="true"/>
    <col min="3316" max="3325" width="12.625" style="23" customWidth="true"/>
    <col min="3326" max="3569" width="6.875" style="23"/>
    <col min="3570" max="3570" width="9.25" style="23" customWidth="true"/>
    <col min="3571" max="3571" width="44.625" style="23" customWidth="true"/>
    <col min="3572" max="3581" width="12.625" style="23" customWidth="true"/>
    <col min="3582" max="3825" width="6.875" style="23"/>
    <col min="3826" max="3826" width="9.25" style="23" customWidth="true"/>
    <col min="3827" max="3827" width="44.625" style="23" customWidth="true"/>
    <col min="3828" max="3837" width="12.625" style="23" customWidth="true"/>
    <col min="3838" max="4081" width="6.875" style="23"/>
    <col min="4082" max="4082" width="9.25" style="23" customWidth="true"/>
    <col min="4083" max="4083" width="44.625" style="23" customWidth="true"/>
    <col min="4084" max="4093" width="12.625" style="23" customWidth="true"/>
    <col min="4094" max="4337" width="6.875" style="23"/>
    <col min="4338" max="4338" width="9.25" style="23" customWidth="true"/>
    <col min="4339" max="4339" width="44.625" style="23" customWidth="true"/>
    <col min="4340" max="4349" width="12.625" style="23" customWidth="true"/>
    <col min="4350" max="4593" width="6.875" style="23"/>
    <col min="4594" max="4594" width="9.25" style="23" customWidth="true"/>
    <col min="4595" max="4595" width="44.625" style="23" customWidth="true"/>
    <col min="4596" max="4605" width="12.625" style="23" customWidth="true"/>
    <col min="4606" max="4849" width="6.875" style="23"/>
    <col min="4850" max="4850" width="9.25" style="23" customWidth="true"/>
    <col min="4851" max="4851" width="44.625" style="23" customWidth="true"/>
    <col min="4852" max="4861" width="12.625" style="23" customWidth="true"/>
    <col min="4862" max="5105" width="6.875" style="23"/>
    <col min="5106" max="5106" width="9.25" style="23" customWidth="true"/>
    <col min="5107" max="5107" width="44.625" style="23" customWidth="true"/>
    <col min="5108" max="5117" width="12.625" style="23" customWidth="true"/>
    <col min="5118" max="5361" width="6.875" style="23"/>
    <col min="5362" max="5362" width="9.25" style="23" customWidth="true"/>
    <col min="5363" max="5363" width="44.625" style="23" customWidth="true"/>
    <col min="5364" max="5373" width="12.625" style="23" customWidth="true"/>
    <col min="5374" max="5617" width="6.875" style="23"/>
    <col min="5618" max="5618" width="9.25" style="23" customWidth="true"/>
    <col min="5619" max="5619" width="44.625" style="23" customWidth="true"/>
    <col min="5620" max="5629" width="12.625" style="23" customWidth="true"/>
    <col min="5630" max="5873" width="6.875" style="23"/>
    <col min="5874" max="5874" width="9.25" style="23" customWidth="true"/>
    <col min="5875" max="5875" width="44.625" style="23" customWidth="true"/>
    <col min="5876" max="5885" width="12.625" style="23" customWidth="true"/>
    <col min="5886" max="6129" width="6.875" style="23"/>
    <col min="6130" max="6130" width="9.25" style="23" customWidth="true"/>
    <col min="6131" max="6131" width="44.625" style="23" customWidth="true"/>
    <col min="6132" max="6141" width="12.625" style="23" customWidth="true"/>
    <col min="6142" max="6385" width="6.875" style="23"/>
    <col min="6386" max="6386" width="9.25" style="23" customWidth="true"/>
    <col min="6387" max="6387" width="44.625" style="23" customWidth="true"/>
    <col min="6388" max="6397" width="12.625" style="23" customWidth="true"/>
    <col min="6398" max="6641" width="6.875" style="23"/>
    <col min="6642" max="6642" width="9.25" style="23" customWidth="true"/>
    <col min="6643" max="6643" width="44.625" style="23" customWidth="true"/>
    <col min="6644" max="6653" width="12.625" style="23" customWidth="true"/>
    <col min="6654" max="6897" width="6.875" style="23"/>
    <col min="6898" max="6898" width="9.25" style="23" customWidth="true"/>
    <col min="6899" max="6899" width="44.625" style="23" customWidth="true"/>
    <col min="6900" max="6909" width="12.625" style="23" customWidth="true"/>
    <col min="6910" max="7153" width="6.875" style="23"/>
    <col min="7154" max="7154" width="9.25" style="23" customWidth="true"/>
    <col min="7155" max="7155" width="44.625" style="23" customWidth="true"/>
    <col min="7156" max="7165" width="12.625" style="23" customWidth="true"/>
    <col min="7166" max="7409" width="6.875" style="23"/>
    <col min="7410" max="7410" width="9.25" style="23" customWidth="true"/>
    <col min="7411" max="7411" width="44.625" style="23" customWidth="true"/>
    <col min="7412" max="7421" width="12.625" style="23" customWidth="true"/>
    <col min="7422" max="7665" width="6.875" style="23"/>
    <col min="7666" max="7666" width="9.25" style="23" customWidth="true"/>
    <col min="7667" max="7667" width="44.625" style="23" customWidth="true"/>
    <col min="7668" max="7677" width="12.625" style="23" customWidth="true"/>
    <col min="7678" max="7921" width="6.875" style="23"/>
    <col min="7922" max="7922" width="9.25" style="23" customWidth="true"/>
    <col min="7923" max="7923" width="44.625" style="23" customWidth="true"/>
    <col min="7924" max="7933" width="12.625" style="23" customWidth="true"/>
    <col min="7934" max="8177" width="6.875" style="23"/>
    <col min="8178" max="8178" width="9.25" style="23" customWidth="true"/>
    <col min="8179" max="8179" width="44.625" style="23" customWidth="true"/>
    <col min="8180" max="8189" width="12.625" style="23" customWidth="true"/>
    <col min="8190" max="8433" width="6.875" style="23"/>
    <col min="8434" max="8434" width="9.25" style="23" customWidth="true"/>
    <col min="8435" max="8435" width="44.625" style="23" customWidth="true"/>
    <col min="8436" max="8445" width="12.625" style="23" customWidth="true"/>
    <col min="8446" max="8689" width="6.875" style="23"/>
    <col min="8690" max="8690" width="9.25" style="23" customWidth="true"/>
    <col min="8691" max="8691" width="44.625" style="23" customWidth="true"/>
    <col min="8692" max="8701" width="12.625" style="23" customWidth="true"/>
    <col min="8702" max="8945" width="6.875" style="23"/>
    <col min="8946" max="8946" width="9.25" style="23" customWidth="true"/>
    <col min="8947" max="8947" width="44.625" style="23" customWidth="true"/>
    <col min="8948" max="8957" width="12.625" style="23" customWidth="true"/>
    <col min="8958" max="9201" width="6.875" style="23"/>
    <col min="9202" max="9202" width="9.25" style="23" customWidth="true"/>
    <col min="9203" max="9203" width="44.625" style="23" customWidth="true"/>
    <col min="9204" max="9213" width="12.625" style="23" customWidth="true"/>
    <col min="9214" max="9457" width="6.875" style="23"/>
    <col min="9458" max="9458" width="9.25" style="23" customWidth="true"/>
    <col min="9459" max="9459" width="44.625" style="23" customWidth="true"/>
    <col min="9460" max="9469" width="12.625" style="23" customWidth="true"/>
    <col min="9470" max="9713" width="6.875" style="23"/>
    <col min="9714" max="9714" width="9.25" style="23" customWidth="true"/>
    <col min="9715" max="9715" width="44.625" style="23" customWidth="true"/>
    <col min="9716" max="9725" width="12.625" style="23" customWidth="true"/>
    <col min="9726" max="9969" width="6.875" style="23"/>
    <col min="9970" max="9970" width="9.25" style="23" customWidth="true"/>
    <col min="9971" max="9971" width="44.625" style="23" customWidth="true"/>
    <col min="9972" max="9981" width="12.625" style="23" customWidth="true"/>
    <col min="9982" max="10225" width="6.875" style="23"/>
    <col min="10226" max="10226" width="9.25" style="23" customWidth="true"/>
    <col min="10227" max="10227" width="44.625" style="23" customWidth="true"/>
    <col min="10228" max="10237" width="12.625" style="23" customWidth="true"/>
    <col min="10238" max="10481" width="6.875" style="23"/>
    <col min="10482" max="10482" width="9.25" style="23" customWidth="true"/>
    <col min="10483" max="10483" width="44.625" style="23" customWidth="true"/>
    <col min="10484" max="10493" width="12.625" style="23" customWidth="true"/>
    <col min="10494" max="10737" width="6.875" style="23"/>
    <col min="10738" max="10738" width="9.25" style="23" customWidth="true"/>
    <col min="10739" max="10739" width="44.625" style="23" customWidth="true"/>
    <col min="10740" max="10749" width="12.625" style="23" customWidth="true"/>
    <col min="10750" max="10993" width="6.875" style="23"/>
    <col min="10994" max="10994" width="9.25" style="23" customWidth="true"/>
    <col min="10995" max="10995" width="44.625" style="23" customWidth="true"/>
    <col min="10996" max="11005" width="12.625" style="23" customWidth="true"/>
    <col min="11006" max="11249" width="6.875" style="23"/>
    <col min="11250" max="11250" width="9.25" style="23" customWidth="true"/>
    <col min="11251" max="11251" width="44.625" style="23" customWidth="true"/>
    <col min="11252" max="11261" width="12.625" style="23" customWidth="true"/>
    <col min="11262" max="11505" width="6.875" style="23"/>
    <col min="11506" max="11506" width="9.25" style="23" customWidth="true"/>
    <col min="11507" max="11507" width="44.625" style="23" customWidth="true"/>
    <col min="11508" max="11517" width="12.625" style="23" customWidth="true"/>
    <col min="11518" max="11761" width="6.875" style="23"/>
    <col min="11762" max="11762" width="9.25" style="23" customWidth="true"/>
    <col min="11763" max="11763" width="44.625" style="23" customWidth="true"/>
    <col min="11764" max="11773" width="12.625" style="23" customWidth="true"/>
    <col min="11774" max="12017" width="6.875" style="23"/>
    <col min="12018" max="12018" width="9.25" style="23" customWidth="true"/>
    <col min="12019" max="12019" width="44.625" style="23" customWidth="true"/>
    <col min="12020" max="12029" width="12.625" style="23" customWidth="true"/>
    <col min="12030" max="12273" width="6.875" style="23"/>
    <col min="12274" max="12274" width="9.25" style="23" customWidth="true"/>
    <col min="12275" max="12275" width="44.625" style="23" customWidth="true"/>
    <col min="12276" max="12285" width="12.625" style="23" customWidth="true"/>
    <col min="12286" max="12529" width="6.875" style="23"/>
    <col min="12530" max="12530" width="9.25" style="23" customWidth="true"/>
    <col min="12531" max="12531" width="44.625" style="23" customWidth="true"/>
    <col min="12532" max="12541" width="12.625" style="23" customWidth="true"/>
    <col min="12542" max="12785" width="6.875" style="23"/>
    <col min="12786" max="12786" width="9.25" style="23" customWidth="true"/>
    <col min="12787" max="12787" width="44.625" style="23" customWidth="true"/>
    <col min="12788" max="12797" width="12.625" style="23" customWidth="true"/>
    <col min="12798" max="13041" width="6.875" style="23"/>
    <col min="13042" max="13042" width="9.25" style="23" customWidth="true"/>
    <col min="13043" max="13043" width="44.625" style="23" customWidth="true"/>
    <col min="13044" max="13053" width="12.625" style="23" customWidth="true"/>
    <col min="13054" max="13297" width="6.875" style="23"/>
    <col min="13298" max="13298" width="9.25" style="23" customWidth="true"/>
    <col min="13299" max="13299" width="44.625" style="23" customWidth="true"/>
    <col min="13300" max="13309" width="12.625" style="23" customWidth="true"/>
    <col min="13310" max="13553" width="6.875" style="23"/>
    <col min="13554" max="13554" width="9.25" style="23" customWidth="true"/>
    <col min="13555" max="13555" width="44.625" style="23" customWidth="true"/>
    <col min="13556" max="13565" width="12.625" style="23" customWidth="true"/>
    <col min="13566" max="13809" width="6.875" style="23"/>
    <col min="13810" max="13810" width="9.25" style="23" customWidth="true"/>
    <col min="13811" max="13811" width="44.625" style="23" customWidth="true"/>
    <col min="13812" max="13821" width="12.625" style="23" customWidth="true"/>
    <col min="13822" max="14065" width="6.875" style="23"/>
    <col min="14066" max="14066" width="9.25" style="23" customWidth="true"/>
    <col min="14067" max="14067" width="44.625" style="23" customWidth="true"/>
    <col min="14068" max="14077" width="12.625" style="23" customWidth="true"/>
    <col min="14078" max="14321" width="6.875" style="23"/>
    <col min="14322" max="14322" width="9.25" style="23" customWidth="true"/>
    <col min="14323" max="14323" width="44.625" style="23" customWidth="true"/>
    <col min="14324" max="14333" width="12.625" style="23" customWidth="true"/>
    <col min="14334" max="14577" width="6.875" style="23"/>
    <col min="14578" max="14578" width="9.25" style="23" customWidth="true"/>
    <col min="14579" max="14579" width="44.625" style="23" customWidth="true"/>
    <col min="14580" max="14589" width="12.625" style="23" customWidth="true"/>
    <col min="14590" max="14833" width="6.875" style="23"/>
    <col min="14834" max="14834" width="9.25" style="23" customWidth="true"/>
    <col min="14835" max="14835" width="44.625" style="23" customWidth="true"/>
    <col min="14836" max="14845" width="12.625" style="23" customWidth="true"/>
    <col min="14846" max="15089" width="6.875" style="23"/>
    <col min="15090" max="15090" width="9.25" style="23" customWidth="true"/>
    <col min="15091" max="15091" width="44.625" style="23" customWidth="true"/>
    <col min="15092" max="15101" width="12.625" style="23" customWidth="true"/>
    <col min="15102" max="15345" width="6.875" style="23"/>
    <col min="15346" max="15346" width="9.25" style="23" customWidth="true"/>
    <col min="15347" max="15347" width="44.625" style="23" customWidth="true"/>
    <col min="15348" max="15357" width="12.625" style="23" customWidth="true"/>
    <col min="15358" max="15601" width="6.875" style="23"/>
    <col min="15602" max="15602" width="9.25" style="23" customWidth="true"/>
    <col min="15603" max="15603" width="44.625" style="23" customWidth="true"/>
    <col min="15604" max="15613" width="12.625" style="23" customWidth="true"/>
    <col min="15614" max="15857" width="6.875" style="23"/>
    <col min="15858" max="15858" width="9.25" style="23" customWidth="true"/>
    <col min="15859" max="15859" width="44.625" style="23" customWidth="true"/>
    <col min="15860" max="15869" width="12.625" style="23" customWidth="true"/>
    <col min="15870" max="16113" width="6.875" style="23"/>
    <col min="16114" max="16114" width="9.25" style="23" customWidth="true"/>
    <col min="16115" max="16115" width="44.625" style="23" customWidth="true"/>
    <col min="16116" max="16125" width="12.625" style="23" customWidth="true"/>
    <col min="16126" max="16384" width="6.875" style="23"/>
  </cols>
  <sheetData>
    <row r="1" ht="24" customHeight="true" spans="1:12">
      <c r="A1" s="11" t="s">
        <v>565</v>
      </c>
      <c r="L1" s="36"/>
    </row>
    <row r="2" ht="40.5" customHeight="true" spans="1:12">
      <c r="A2" s="24" t="s">
        <v>566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20.1" customHeight="true" spans="1:1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ht="30.75" customHeight="true" spans="1:1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37" t="s">
        <v>313</v>
      </c>
    </row>
    <row r="5" ht="24" customHeight="true" spans="1:12">
      <c r="A5" s="28" t="s">
        <v>567</v>
      </c>
      <c r="B5" s="28"/>
      <c r="C5" s="29" t="s">
        <v>318</v>
      </c>
      <c r="D5" s="6" t="s">
        <v>562</v>
      </c>
      <c r="E5" s="6" t="s">
        <v>552</v>
      </c>
      <c r="F5" s="6" t="s">
        <v>553</v>
      </c>
      <c r="G5" s="6" t="s">
        <v>554</v>
      </c>
      <c r="H5" s="28" t="s">
        <v>555</v>
      </c>
      <c r="I5" s="28"/>
      <c r="J5" s="6" t="s">
        <v>568</v>
      </c>
      <c r="K5" s="6" t="s">
        <v>569</v>
      </c>
      <c r="L5" s="38" t="s">
        <v>560</v>
      </c>
    </row>
    <row r="6" ht="38.45" customHeight="true" spans="1:12">
      <c r="A6" s="30" t="s">
        <v>340</v>
      </c>
      <c r="B6" s="30" t="s">
        <v>341</v>
      </c>
      <c r="C6" s="16"/>
      <c r="D6" s="16"/>
      <c r="E6" s="16"/>
      <c r="F6" s="16"/>
      <c r="G6" s="16"/>
      <c r="H6" s="35" t="s">
        <v>570</v>
      </c>
      <c r="I6" s="35" t="s">
        <v>571</v>
      </c>
      <c r="J6" s="16"/>
      <c r="K6" s="16"/>
      <c r="L6" s="16"/>
    </row>
    <row r="7" ht="26.25" customHeight="true" spans="1:12">
      <c r="A7" s="31"/>
      <c r="B7" s="32" t="s">
        <v>345</v>
      </c>
      <c r="C7" s="33">
        <f t="shared" ref="C7:C44" si="0">SUM(D7:L7)</f>
        <v>241970.97</v>
      </c>
      <c r="D7" s="33">
        <f t="shared" ref="D7:L7" si="1">D8+D31+D36+D42</f>
        <v>2036.9</v>
      </c>
      <c r="E7" s="33">
        <f t="shared" si="1"/>
        <v>221454.4</v>
      </c>
      <c r="F7" s="33">
        <f t="shared" si="1"/>
        <v>0</v>
      </c>
      <c r="G7" s="33">
        <f t="shared" si="1"/>
        <v>0</v>
      </c>
      <c r="H7" s="33">
        <f t="shared" si="1"/>
        <v>0</v>
      </c>
      <c r="I7" s="33">
        <f t="shared" si="1"/>
        <v>18479.67</v>
      </c>
      <c r="J7" s="33">
        <f t="shared" si="1"/>
        <v>0</v>
      </c>
      <c r="K7" s="33">
        <f t="shared" si="1"/>
        <v>0</v>
      </c>
      <c r="L7" s="33">
        <f t="shared" si="1"/>
        <v>0</v>
      </c>
    </row>
    <row r="8" s="9" customFormat="true" ht="13.5" spans="1:12">
      <c r="A8" s="19" t="s">
        <v>346</v>
      </c>
      <c r="B8" s="34" t="s">
        <v>325</v>
      </c>
      <c r="C8" s="33">
        <f t="shared" si="0"/>
        <v>190464.9</v>
      </c>
      <c r="D8" s="33">
        <f t="shared" ref="D8:L8" si="2">D9+D13+D19+D22+D24+D27+D29</f>
        <v>2036.9</v>
      </c>
      <c r="E8" s="33">
        <f t="shared" si="2"/>
        <v>169948.33</v>
      </c>
      <c r="F8" s="33">
        <f t="shared" si="2"/>
        <v>0</v>
      </c>
      <c r="G8" s="33">
        <f t="shared" si="2"/>
        <v>0</v>
      </c>
      <c r="H8" s="33">
        <f t="shared" si="2"/>
        <v>0</v>
      </c>
      <c r="I8" s="33">
        <f t="shared" si="2"/>
        <v>18479.67</v>
      </c>
      <c r="J8" s="33">
        <f t="shared" si="2"/>
        <v>0</v>
      </c>
      <c r="K8" s="33">
        <f t="shared" si="2"/>
        <v>0</v>
      </c>
      <c r="L8" s="33">
        <f t="shared" si="2"/>
        <v>0</v>
      </c>
    </row>
    <row r="9" s="9" customFormat="true" ht="13.5" spans="1:12">
      <c r="A9" s="19" t="s">
        <v>347</v>
      </c>
      <c r="B9" s="34" t="s">
        <v>348</v>
      </c>
      <c r="C9" s="33">
        <f t="shared" si="0"/>
        <v>11837.44</v>
      </c>
      <c r="D9" s="33">
        <f t="shared" ref="D9:L9" si="3">D10+D11+D12</f>
        <v>65</v>
      </c>
      <c r="E9" s="33">
        <f t="shared" si="3"/>
        <v>11532.56</v>
      </c>
      <c r="F9" s="33">
        <f t="shared" si="3"/>
        <v>0</v>
      </c>
      <c r="G9" s="33">
        <f t="shared" si="3"/>
        <v>0</v>
      </c>
      <c r="H9" s="33">
        <f t="shared" si="3"/>
        <v>0</v>
      </c>
      <c r="I9" s="33">
        <f t="shared" si="3"/>
        <v>239.88</v>
      </c>
      <c r="J9" s="33">
        <f t="shared" si="3"/>
        <v>0</v>
      </c>
      <c r="K9" s="33">
        <f t="shared" si="3"/>
        <v>0</v>
      </c>
      <c r="L9" s="33">
        <f t="shared" si="3"/>
        <v>0</v>
      </c>
    </row>
    <row r="10" s="9" customFormat="true" ht="13.5" spans="1:12">
      <c r="A10" s="19" t="s">
        <v>349</v>
      </c>
      <c r="B10" s="34" t="s">
        <v>350</v>
      </c>
      <c r="C10" s="33">
        <f t="shared" si="0"/>
        <v>395.47</v>
      </c>
      <c r="D10" s="33"/>
      <c r="E10" s="33">
        <v>395.47</v>
      </c>
      <c r="F10" s="33"/>
      <c r="G10" s="33"/>
      <c r="H10" s="33"/>
      <c r="I10" s="33"/>
      <c r="J10" s="33"/>
      <c r="K10" s="33"/>
      <c r="L10" s="33"/>
    </row>
    <row r="11" s="9" customFormat="true" ht="13.5" spans="1:12">
      <c r="A11" s="19" t="s">
        <v>351</v>
      </c>
      <c r="B11" s="34" t="s">
        <v>352</v>
      </c>
      <c r="C11" s="33">
        <f t="shared" si="0"/>
        <v>262.32</v>
      </c>
      <c r="D11" s="33"/>
      <c r="E11" s="33">
        <v>262.32</v>
      </c>
      <c r="F11" s="33"/>
      <c r="G11" s="33"/>
      <c r="H11" s="33"/>
      <c r="I11" s="33"/>
      <c r="J11" s="33"/>
      <c r="K11" s="33"/>
      <c r="L11" s="33"/>
    </row>
    <row r="12" s="9" customFormat="true" ht="13.5" spans="1:12">
      <c r="A12" s="19" t="s">
        <v>353</v>
      </c>
      <c r="B12" s="34" t="s">
        <v>354</v>
      </c>
      <c r="C12" s="33">
        <f t="shared" si="0"/>
        <v>11179.65</v>
      </c>
      <c r="D12" s="33">
        <v>65</v>
      </c>
      <c r="E12" s="33">
        <v>10874.77</v>
      </c>
      <c r="F12" s="33"/>
      <c r="G12" s="33"/>
      <c r="H12" s="33"/>
      <c r="I12" s="33">
        <v>239.88</v>
      </c>
      <c r="J12" s="33"/>
      <c r="K12" s="33"/>
      <c r="L12" s="33"/>
    </row>
    <row r="13" s="9" customFormat="true" ht="13.5" spans="1:12">
      <c r="A13" s="19" t="s">
        <v>355</v>
      </c>
      <c r="B13" s="34" t="s">
        <v>356</v>
      </c>
      <c r="C13" s="33">
        <f t="shared" si="0"/>
        <v>162297.68</v>
      </c>
      <c r="D13" s="33">
        <f t="shared" ref="D13:L13" si="4">D14+D15+D16+D17+D18</f>
        <v>1282.47</v>
      </c>
      <c r="E13" s="33">
        <f t="shared" si="4"/>
        <v>144044.7</v>
      </c>
      <c r="F13" s="33">
        <f t="shared" si="4"/>
        <v>0</v>
      </c>
      <c r="G13" s="33">
        <f t="shared" si="4"/>
        <v>0</v>
      </c>
      <c r="H13" s="33">
        <f t="shared" si="4"/>
        <v>0</v>
      </c>
      <c r="I13" s="33">
        <f t="shared" si="4"/>
        <v>16970.51</v>
      </c>
      <c r="J13" s="33">
        <f t="shared" si="4"/>
        <v>0</v>
      </c>
      <c r="K13" s="33">
        <f t="shared" si="4"/>
        <v>0</v>
      </c>
      <c r="L13" s="33">
        <f t="shared" si="4"/>
        <v>0</v>
      </c>
    </row>
    <row r="14" s="9" customFormat="true" ht="13.5" spans="1:12">
      <c r="A14" s="19" t="s">
        <v>357</v>
      </c>
      <c r="B14" s="34" t="s">
        <v>358</v>
      </c>
      <c r="C14" s="33">
        <f t="shared" si="0"/>
        <v>11008.11</v>
      </c>
      <c r="D14" s="33">
        <v>600.35</v>
      </c>
      <c r="E14" s="33">
        <v>6532.96</v>
      </c>
      <c r="F14" s="33"/>
      <c r="G14" s="33"/>
      <c r="H14" s="33"/>
      <c r="I14" s="33">
        <v>3874.8</v>
      </c>
      <c r="J14" s="33"/>
      <c r="K14" s="33"/>
      <c r="L14" s="33"/>
    </row>
    <row r="15" s="9" customFormat="true" ht="13.5" spans="1:12">
      <c r="A15" s="19" t="s">
        <v>359</v>
      </c>
      <c r="B15" s="34" t="s">
        <v>360</v>
      </c>
      <c r="C15" s="33">
        <f t="shared" si="0"/>
        <v>67834.34</v>
      </c>
      <c r="D15" s="33">
        <v>73.61</v>
      </c>
      <c r="E15" s="33">
        <v>67760.73</v>
      </c>
      <c r="F15" s="33"/>
      <c r="G15" s="33"/>
      <c r="H15" s="33"/>
      <c r="I15" s="33"/>
      <c r="J15" s="33"/>
      <c r="K15" s="33"/>
      <c r="L15" s="33"/>
    </row>
    <row r="16" s="9" customFormat="true" ht="13.5" spans="1:12">
      <c r="A16" s="19" t="s">
        <v>361</v>
      </c>
      <c r="B16" s="34" t="s">
        <v>362</v>
      </c>
      <c r="C16" s="33">
        <f t="shared" si="0"/>
        <v>51993.74</v>
      </c>
      <c r="D16" s="33">
        <v>167.52</v>
      </c>
      <c r="E16" s="33">
        <v>51826.22</v>
      </c>
      <c r="F16" s="33"/>
      <c r="G16" s="33"/>
      <c r="H16" s="33"/>
      <c r="I16" s="33"/>
      <c r="J16" s="33"/>
      <c r="K16" s="33"/>
      <c r="L16" s="33"/>
    </row>
    <row r="17" s="9" customFormat="true" ht="13.5" spans="1:12">
      <c r="A17" s="19" t="s">
        <v>363</v>
      </c>
      <c r="B17" s="34" t="s">
        <v>364</v>
      </c>
      <c r="C17" s="33">
        <f t="shared" si="0"/>
        <v>30898.49</v>
      </c>
      <c r="D17" s="33">
        <v>97.99</v>
      </c>
      <c r="E17" s="33">
        <v>17704.79</v>
      </c>
      <c r="F17" s="33"/>
      <c r="G17" s="33"/>
      <c r="H17" s="33"/>
      <c r="I17" s="33">
        <v>13095.71</v>
      </c>
      <c r="J17" s="33"/>
      <c r="K17" s="33"/>
      <c r="L17" s="33"/>
    </row>
    <row r="18" s="9" customFormat="true" ht="13.5" spans="1:12">
      <c r="A18" s="19" t="s">
        <v>365</v>
      </c>
      <c r="B18" s="34" t="s">
        <v>366</v>
      </c>
      <c r="C18" s="33">
        <f t="shared" si="0"/>
        <v>563</v>
      </c>
      <c r="D18" s="33">
        <v>343</v>
      </c>
      <c r="E18" s="33">
        <v>220</v>
      </c>
      <c r="F18" s="33"/>
      <c r="G18" s="33"/>
      <c r="H18" s="33"/>
      <c r="I18" s="33"/>
      <c r="J18" s="33"/>
      <c r="K18" s="33"/>
      <c r="L18" s="33"/>
    </row>
    <row r="19" s="9" customFormat="true" ht="13.5" spans="1:12">
      <c r="A19" s="19" t="s">
        <v>367</v>
      </c>
      <c r="B19" s="34" t="s">
        <v>368</v>
      </c>
      <c r="C19" s="33">
        <f t="shared" si="0"/>
        <v>13508.39</v>
      </c>
      <c r="D19" s="33">
        <f t="shared" ref="D19:L19" si="5">D20+D21</f>
        <v>585.89</v>
      </c>
      <c r="E19" s="33">
        <f t="shared" si="5"/>
        <v>12783.25</v>
      </c>
      <c r="F19" s="33">
        <f t="shared" si="5"/>
        <v>0</v>
      </c>
      <c r="G19" s="33">
        <f t="shared" si="5"/>
        <v>0</v>
      </c>
      <c r="H19" s="33">
        <f t="shared" si="5"/>
        <v>0</v>
      </c>
      <c r="I19" s="33">
        <f t="shared" si="5"/>
        <v>139.25</v>
      </c>
      <c r="J19" s="33">
        <f t="shared" si="5"/>
        <v>0</v>
      </c>
      <c r="K19" s="33">
        <f t="shared" si="5"/>
        <v>0</v>
      </c>
      <c r="L19" s="33">
        <f t="shared" si="5"/>
        <v>0</v>
      </c>
    </row>
    <row r="20" s="9" customFormat="true" ht="13.5" spans="1:12">
      <c r="A20" s="19" t="s">
        <v>369</v>
      </c>
      <c r="B20" s="34" t="s">
        <v>370</v>
      </c>
      <c r="C20" s="33">
        <f t="shared" si="0"/>
        <v>13322.5</v>
      </c>
      <c r="D20" s="33">
        <v>400</v>
      </c>
      <c r="E20" s="33">
        <v>12783.25</v>
      </c>
      <c r="F20" s="33"/>
      <c r="G20" s="33"/>
      <c r="H20" s="33"/>
      <c r="I20" s="33">
        <v>139.25</v>
      </c>
      <c r="J20" s="33"/>
      <c r="K20" s="33"/>
      <c r="L20" s="33"/>
    </row>
    <row r="21" s="9" customFormat="true" ht="13.5" spans="1:12">
      <c r="A21" s="19" t="s">
        <v>373</v>
      </c>
      <c r="B21" s="34" t="s">
        <v>374</v>
      </c>
      <c r="C21" s="33">
        <f t="shared" si="0"/>
        <v>185.89</v>
      </c>
      <c r="D21" s="33">
        <v>185.89</v>
      </c>
      <c r="E21" s="33"/>
      <c r="F21" s="33"/>
      <c r="G21" s="33"/>
      <c r="H21" s="33"/>
      <c r="I21" s="33"/>
      <c r="J21" s="33"/>
      <c r="K21" s="33"/>
      <c r="L21" s="33"/>
    </row>
    <row r="22" s="9" customFormat="true" ht="13.5" spans="1:12">
      <c r="A22" s="19" t="s">
        <v>375</v>
      </c>
      <c r="B22" s="34" t="s">
        <v>376</v>
      </c>
      <c r="C22" s="33">
        <f t="shared" si="0"/>
        <v>1150.03</v>
      </c>
      <c r="D22" s="33">
        <f t="shared" ref="D22:L22" si="6">D23</f>
        <v>0</v>
      </c>
      <c r="E22" s="33">
        <f t="shared" si="6"/>
        <v>20</v>
      </c>
      <c r="F22" s="33">
        <f t="shared" si="6"/>
        <v>0</v>
      </c>
      <c r="G22" s="33">
        <f t="shared" si="6"/>
        <v>0</v>
      </c>
      <c r="H22" s="33">
        <f t="shared" si="6"/>
        <v>0</v>
      </c>
      <c r="I22" s="33">
        <f t="shared" si="6"/>
        <v>1130.03</v>
      </c>
      <c r="J22" s="33">
        <f t="shared" si="6"/>
        <v>0</v>
      </c>
      <c r="K22" s="33">
        <f t="shared" si="6"/>
        <v>0</v>
      </c>
      <c r="L22" s="33">
        <f t="shared" si="6"/>
        <v>0</v>
      </c>
    </row>
    <row r="23" s="9" customFormat="true" ht="13.5" spans="1:12">
      <c r="A23" s="19" t="s">
        <v>377</v>
      </c>
      <c r="B23" s="34" t="s">
        <v>378</v>
      </c>
      <c r="C23" s="33">
        <f t="shared" si="0"/>
        <v>1150.03</v>
      </c>
      <c r="D23" s="33"/>
      <c r="E23" s="33">
        <v>20</v>
      </c>
      <c r="F23" s="33"/>
      <c r="G23" s="33"/>
      <c r="H23" s="33"/>
      <c r="I23" s="33">
        <v>1130.03</v>
      </c>
      <c r="J23" s="33"/>
      <c r="K23" s="33"/>
      <c r="L23" s="33"/>
    </row>
    <row r="24" s="9" customFormat="true" ht="13.5" spans="1:12">
      <c r="A24" s="19" t="s">
        <v>379</v>
      </c>
      <c r="B24" s="34" t="s">
        <v>380</v>
      </c>
      <c r="C24" s="33">
        <f t="shared" si="0"/>
        <v>916.36</v>
      </c>
      <c r="D24" s="33">
        <f t="shared" ref="D24:L24" si="7">D25+D26</f>
        <v>103.54</v>
      </c>
      <c r="E24" s="33">
        <f t="shared" si="7"/>
        <v>812.82</v>
      </c>
      <c r="F24" s="33">
        <f t="shared" si="7"/>
        <v>0</v>
      </c>
      <c r="G24" s="33">
        <f t="shared" si="7"/>
        <v>0</v>
      </c>
      <c r="H24" s="33">
        <f t="shared" si="7"/>
        <v>0</v>
      </c>
      <c r="I24" s="33">
        <f t="shared" si="7"/>
        <v>0</v>
      </c>
      <c r="J24" s="33">
        <f t="shared" si="7"/>
        <v>0</v>
      </c>
      <c r="K24" s="33">
        <f t="shared" si="7"/>
        <v>0</v>
      </c>
      <c r="L24" s="33">
        <f t="shared" si="7"/>
        <v>0</v>
      </c>
    </row>
    <row r="25" s="9" customFormat="true" ht="13.5" spans="1:12">
      <c r="A25" s="19" t="s">
        <v>381</v>
      </c>
      <c r="B25" s="34" t="s">
        <v>382</v>
      </c>
      <c r="C25" s="33">
        <f t="shared" si="0"/>
        <v>839.36</v>
      </c>
      <c r="D25" s="33">
        <v>26.54</v>
      </c>
      <c r="E25" s="33">
        <v>812.82</v>
      </c>
      <c r="F25" s="33"/>
      <c r="G25" s="33"/>
      <c r="H25" s="33"/>
      <c r="I25" s="33"/>
      <c r="J25" s="33"/>
      <c r="K25" s="33"/>
      <c r="L25" s="33"/>
    </row>
    <row r="26" s="9" customFormat="true" ht="13.5" spans="1:12">
      <c r="A26" s="19" t="s">
        <v>383</v>
      </c>
      <c r="B26" s="34" t="s">
        <v>384</v>
      </c>
      <c r="C26" s="33">
        <f t="shared" si="0"/>
        <v>77</v>
      </c>
      <c r="D26" s="33">
        <v>77</v>
      </c>
      <c r="E26" s="33"/>
      <c r="F26" s="33"/>
      <c r="G26" s="33"/>
      <c r="H26" s="33"/>
      <c r="I26" s="33"/>
      <c r="J26" s="33"/>
      <c r="K26" s="33"/>
      <c r="L26" s="33"/>
    </row>
    <row r="27" s="9" customFormat="true" ht="13.5" spans="1:12">
      <c r="A27" s="19" t="s">
        <v>385</v>
      </c>
      <c r="B27" s="34" t="s">
        <v>386</v>
      </c>
      <c r="C27" s="33">
        <f t="shared" si="0"/>
        <v>22</v>
      </c>
      <c r="D27" s="33">
        <f t="shared" ref="D27:L27" si="8">D28</f>
        <v>0</v>
      </c>
      <c r="E27" s="33">
        <f t="shared" si="8"/>
        <v>22</v>
      </c>
      <c r="F27" s="33">
        <f t="shared" si="8"/>
        <v>0</v>
      </c>
      <c r="G27" s="33">
        <f t="shared" si="8"/>
        <v>0</v>
      </c>
      <c r="H27" s="33">
        <f t="shared" si="8"/>
        <v>0</v>
      </c>
      <c r="I27" s="33">
        <f t="shared" si="8"/>
        <v>0</v>
      </c>
      <c r="J27" s="33">
        <f t="shared" si="8"/>
        <v>0</v>
      </c>
      <c r="K27" s="33">
        <f t="shared" si="8"/>
        <v>0</v>
      </c>
      <c r="L27" s="33">
        <f t="shared" si="8"/>
        <v>0</v>
      </c>
    </row>
    <row r="28" s="9" customFormat="true" ht="13.5" spans="1:12">
      <c r="A28" s="19" t="s">
        <v>387</v>
      </c>
      <c r="B28" s="34" t="s">
        <v>388</v>
      </c>
      <c r="C28" s="33">
        <f t="shared" si="0"/>
        <v>22</v>
      </c>
      <c r="D28" s="33"/>
      <c r="E28" s="33">
        <v>22</v>
      </c>
      <c r="F28" s="33"/>
      <c r="G28" s="33"/>
      <c r="H28" s="33"/>
      <c r="I28" s="33"/>
      <c r="J28" s="33"/>
      <c r="K28" s="33"/>
      <c r="L28" s="33"/>
    </row>
    <row r="29" s="9" customFormat="true" ht="13.5" spans="1:12">
      <c r="A29" s="19" t="s">
        <v>393</v>
      </c>
      <c r="B29" s="34" t="s">
        <v>394</v>
      </c>
      <c r="C29" s="33">
        <f t="shared" si="0"/>
        <v>733</v>
      </c>
      <c r="D29" s="33">
        <f t="shared" ref="D29:L29" si="9">D30</f>
        <v>0</v>
      </c>
      <c r="E29" s="33">
        <f t="shared" si="9"/>
        <v>733</v>
      </c>
      <c r="F29" s="33">
        <f t="shared" si="9"/>
        <v>0</v>
      </c>
      <c r="G29" s="33">
        <f t="shared" si="9"/>
        <v>0</v>
      </c>
      <c r="H29" s="33">
        <f t="shared" si="9"/>
        <v>0</v>
      </c>
      <c r="I29" s="33">
        <f t="shared" si="9"/>
        <v>0</v>
      </c>
      <c r="J29" s="33">
        <f t="shared" si="9"/>
        <v>0</v>
      </c>
      <c r="K29" s="33">
        <f t="shared" si="9"/>
        <v>0</v>
      </c>
      <c r="L29" s="33">
        <f t="shared" si="9"/>
        <v>0</v>
      </c>
    </row>
    <row r="30" s="9" customFormat="true" ht="13.5" spans="1:12">
      <c r="A30" s="19" t="s">
        <v>395</v>
      </c>
      <c r="B30" s="34" t="s">
        <v>396</v>
      </c>
      <c r="C30" s="33">
        <f t="shared" si="0"/>
        <v>733</v>
      </c>
      <c r="D30" s="33"/>
      <c r="E30" s="33">
        <v>733</v>
      </c>
      <c r="F30" s="33"/>
      <c r="G30" s="33"/>
      <c r="H30" s="33"/>
      <c r="I30" s="33"/>
      <c r="J30" s="33"/>
      <c r="K30" s="33"/>
      <c r="L30" s="33"/>
    </row>
    <row r="31" s="9" customFormat="true" ht="13.5" spans="1:12">
      <c r="A31" s="19" t="s">
        <v>397</v>
      </c>
      <c r="B31" s="34" t="s">
        <v>327</v>
      </c>
      <c r="C31" s="33">
        <f t="shared" si="0"/>
        <v>25777.28</v>
      </c>
      <c r="D31" s="33">
        <f t="shared" ref="D31:L31" si="10">D32</f>
        <v>0</v>
      </c>
      <c r="E31" s="33">
        <f t="shared" si="10"/>
        <v>25777.28</v>
      </c>
      <c r="F31" s="33">
        <f t="shared" si="10"/>
        <v>0</v>
      </c>
      <c r="G31" s="33">
        <f t="shared" si="10"/>
        <v>0</v>
      </c>
      <c r="H31" s="33">
        <f t="shared" si="10"/>
        <v>0</v>
      </c>
      <c r="I31" s="33">
        <f t="shared" si="10"/>
        <v>0</v>
      </c>
      <c r="J31" s="33">
        <f t="shared" si="10"/>
        <v>0</v>
      </c>
      <c r="K31" s="33">
        <f t="shared" si="10"/>
        <v>0</v>
      </c>
      <c r="L31" s="33">
        <f t="shared" si="10"/>
        <v>0</v>
      </c>
    </row>
    <row r="32" s="9" customFormat="true" ht="13.5" spans="1:12">
      <c r="A32" s="19" t="s">
        <v>398</v>
      </c>
      <c r="B32" s="34" t="s">
        <v>399</v>
      </c>
      <c r="C32" s="33">
        <f t="shared" si="0"/>
        <v>25777.28</v>
      </c>
      <c r="D32" s="33">
        <f t="shared" ref="D32:L32" si="11">D33+D34+D35+D36</f>
        <v>0</v>
      </c>
      <c r="E32" s="33">
        <f>E33+E34+E35</f>
        <v>25777.28</v>
      </c>
      <c r="F32" s="33">
        <f t="shared" si="11"/>
        <v>0</v>
      </c>
      <c r="G32" s="33">
        <f t="shared" si="11"/>
        <v>0</v>
      </c>
      <c r="H32" s="33">
        <f t="shared" si="11"/>
        <v>0</v>
      </c>
      <c r="I32" s="33">
        <f t="shared" si="11"/>
        <v>0</v>
      </c>
      <c r="J32" s="33">
        <f t="shared" si="11"/>
        <v>0</v>
      </c>
      <c r="K32" s="33">
        <f t="shared" si="11"/>
        <v>0</v>
      </c>
      <c r="L32" s="33">
        <f t="shared" si="11"/>
        <v>0</v>
      </c>
    </row>
    <row r="33" s="9" customFormat="true" ht="13.5" spans="1:12">
      <c r="A33" s="19" t="s">
        <v>400</v>
      </c>
      <c r="B33" s="34" t="s">
        <v>401</v>
      </c>
      <c r="C33" s="33">
        <f t="shared" si="0"/>
        <v>12515.38</v>
      </c>
      <c r="D33" s="33"/>
      <c r="E33" s="33">
        <v>12515.38</v>
      </c>
      <c r="F33" s="33"/>
      <c r="G33" s="33"/>
      <c r="H33" s="33"/>
      <c r="I33" s="33"/>
      <c r="J33" s="33"/>
      <c r="K33" s="33"/>
      <c r="L33" s="33"/>
    </row>
    <row r="34" s="9" customFormat="true" ht="13.5" spans="1:12">
      <c r="A34" s="19" t="s">
        <v>402</v>
      </c>
      <c r="B34" s="34" t="s">
        <v>403</v>
      </c>
      <c r="C34" s="33">
        <f t="shared" si="0"/>
        <v>6257.69</v>
      </c>
      <c r="D34" s="33"/>
      <c r="E34" s="33">
        <v>6257.69</v>
      </c>
      <c r="F34" s="33"/>
      <c r="G34" s="33"/>
      <c r="H34" s="33"/>
      <c r="I34" s="33"/>
      <c r="J34" s="33"/>
      <c r="K34" s="33"/>
      <c r="L34" s="33"/>
    </row>
    <row r="35" s="9" customFormat="true" ht="13.5" spans="1:12">
      <c r="A35" s="19" t="s">
        <v>404</v>
      </c>
      <c r="B35" s="34" t="s">
        <v>405</v>
      </c>
      <c r="C35" s="33">
        <f t="shared" si="0"/>
        <v>7004.21</v>
      </c>
      <c r="D35" s="33"/>
      <c r="E35" s="33">
        <v>7004.21</v>
      </c>
      <c r="F35" s="33"/>
      <c r="G35" s="33"/>
      <c r="H35" s="33"/>
      <c r="I35" s="33"/>
      <c r="J35" s="33"/>
      <c r="K35" s="33"/>
      <c r="L35" s="33"/>
    </row>
    <row r="36" s="9" customFormat="true" ht="13.5" spans="1:12">
      <c r="A36" s="19" t="s">
        <v>406</v>
      </c>
      <c r="B36" s="34" t="s">
        <v>329</v>
      </c>
      <c r="C36" s="33">
        <f t="shared" si="0"/>
        <v>11506.52</v>
      </c>
      <c r="D36" s="33">
        <f t="shared" ref="D36:L36" si="12">D37</f>
        <v>0</v>
      </c>
      <c r="E36" s="33">
        <f t="shared" si="12"/>
        <v>11506.52</v>
      </c>
      <c r="F36" s="33">
        <f t="shared" si="12"/>
        <v>0</v>
      </c>
      <c r="G36" s="33">
        <f t="shared" si="12"/>
        <v>0</v>
      </c>
      <c r="H36" s="33">
        <f t="shared" si="12"/>
        <v>0</v>
      </c>
      <c r="I36" s="33">
        <f t="shared" si="12"/>
        <v>0</v>
      </c>
      <c r="J36" s="33">
        <f t="shared" si="12"/>
        <v>0</v>
      </c>
      <c r="K36" s="33">
        <f t="shared" si="12"/>
        <v>0</v>
      </c>
      <c r="L36" s="33">
        <f t="shared" si="12"/>
        <v>0</v>
      </c>
    </row>
    <row r="37" s="9" customFormat="true" ht="13.5" spans="1:12">
      <c r="A37" s="19" t="s">
        <v>407</v>
      </c>
      <c r="B37" s="34" t="s">
        <v>408</v>
      </c>
      <c r="C37" s="33">
        <f t="shared" si="0"/>
        <v>11506.52</v>
      </c>
      <c r="D37" s="33">
        <f t="shared" ref="D37:L37" si="13">D38+D39+D40+D41</f>
        <v>0</v>
      </c>
      <c r="E37" s="33">
        <f t="shared" si="13"/>
        <v>11506.52</v>
      </c>
      <c r="F37" s="33">
        <f t="shared" si="13"/>
        <v>0</v>
      </c>
      <c r="G37" s="33">
        <f t="shared" si="13"/>
        <v>0</v>
      </c>
      <c r="H37" s="33">
        <f t="shared" si="13"/>
        <v>0</v>
      </c>
      <c r="I37" s="33">
        <f t="shared" si="13"/>
        <v>0</v>
      </c>
      <c r="J37" s="33">
        <f t="shared" si="13"/>
        <v>0</v>
      </c>
      <c r="K37" s="33">
        <f t="shared" si="13"/>
        <v>0</v>
      </c>
      <c r="L37" s="33">
        <f t="shared" si="13"/>
        <v>0</v>
      </c>
    </row>
    <row r="38" s="9" customFormat="true" ht="13.5" spans="1:12">
      <c r="A38" s="19" t="s">
        <v>409</v>
      </c>
      <c r="B38" s="34" t="s">
        <v>410</v>
      </c>
      <c r="C38" s="33">
        <f t="shared" si="0"/>
        <v>14.31</v>
      </c>
      <c r="D38" s="33"/>
      <c r="E38" s="33">
        <v>14.31</v>
      </c>
      <c r="F38" s="33"/>
      <c r="G38" s="33"/>
      <c r="H38" s="33"/>
      <c r="I38" s="33"/>
      <c r="J38" s="33"/>
      <c r="K38" s="33"/>
      <c r="L38" s="33"/>
    </row>
    <row r="39" s="9" customFormat="true" ht="13.5" spans="1:12">
      <c r="A39" s="19" t="s">
        <v>411</v>
      </c>
      <c r="B39" s="34" t="s">
        <v>412</v>
      </c>
      <c r="C39" s="33">
        <f t="shared" si="0"/>
        <v>6634.51</v>
      </c>
      <c r="D39" s="33"/>
      <c r="E39" s="33">
        <v>6634.51</v>
      </c>
      <c r="F39" s="33"/>
      <c r="G39" s="33"/>
      <c r="H39" s="33"/>
      <c r="I39" s="33"/>
      <c r="J39" s="33"/>
      <c r="K39" s="33"/>
      <c r="L39" s="33"/>
    </row>
    <row r="40" s="9" customFormat="true" ht="13.5" spans="1:12">
      <c r="A40" s="19" t="s">
        <v>413</v>
      </c>
      <c r="B40" s="34" t="s">
        <v>414</v>
      </c>
      <c r="C40" s="33">
        <f t="shared" si="0"/>
        <v>3215.03</v>
      </c>
      <c r="D40" s="33"/>
      <c r="E40" s="33">
        <v>3215.03</v>
      </c>
      <c r="F40" s="33"/>
      <c r="G40" s="33"/>
      <c r="H40" s="33"/>
      <c r="I40" s="33"/>
      <c r="J40" s="33"/>
      <c r="K40" s="33"/>
      <c r="L40" s="33"/>
    </row>
    <row r="41" s="9" customFormat="true" ht="13.5" spans="1:12">
      <c r="A41" s="19" t="s">
        <v>415</v>
      </c>
      <c r="B41" s="34" t="s">
        <v>416</v>
      </c>
      <c r="C41" s="33">
        <f t="shared" si="0"/>
        <v>1642.67</v>
      </c>
      <c r="D41" s="33"/>
      <c r="E41" s="33">
        <v>1642.67</v>
      </c>
      <c r="F41" s="33"/>
      <c r="G41" s="33"/>
      <c r="H41" s="33"/>
      <c r="I41" s="33"/>
      <c r="J41" s="33"/>
      <c r="K41" s="33"/>
      <c r="L41" s="33"/>
    </row>
    <row r="42" s="9" customFormat="true" ht="13.5" spans="1:12">
      <c r="A42" s="19" t="s">
        <v>417</v>
      </c>
      <c r="B42" s="34" t="s">
        <v>331</v>
      </c>
      <c r="C42" s="33">
        <f t="shared" si="0"/>
        <v>14222.27</v>
      </c>
      <c r="D42" s="33">
        <f t="shared" ref="D42:L43" si="14">D43</f>
        <v>0</v>
      </c>
      <c r="E42" s="33">
        <f t="shared" si="14"/>
        <v>14222.27</v>
      </c>
      <c r="F42" s="33">
        <f t="shared" si="14"/>
        <v>0</v>
      </c>
      <c r="G42" s="33">
        <f t="shared" si="14"/>
        <v>0</v>
      </c>
      <c r="H42" s="33">
        <f t="shared" si="14"/>
        <v>0</v>
      </c>
      <c r="I42" s="33">
        <f t="shared" si="14"/>
        <v>0</v>
      </c>
      <c r="J42" s="33">
        <f t="shared" si="14"/>
        <v>0</v>
      </c>
      <c r="K42" s="33">
        <f t="shared" si="14"/>
        <v>0</v>
      </c>
      <c r="L42" s="33">
        <f t="shared" si="14"/>
        <v>0</v>
      </c>
    </row>
    <row r="43" s="9" customFormat="true" ht="13.5" spans="1:12">
      <c r="A43" s="19" t="s">
        <v>418</v>
      </c>
      <c r="B43" s="34" t="s">
        <v>419</v>
      </c>
      <c r="C43" s="33">
        <f t="shared" si="0"/>
        <v>14222.27</v>
      </c>
      <c r="D43" s="33">
        <f t="shared" si="14"/>
        <v>0</v>
      </c>
      <c r="E43" s="33">
        <f t="shared" si="14"/>
        <v>14222.27</v>
      </c>
      <c r="F43" s="33">
        <f t="shared" si="14"/>
        <v>0</v>
      </c>
      <c r="G43" s="33">
        <f t="shared" si="14"/>
        <v>0</v>
      </c>
      <c r="H43" s="33">
        <f t="shared" si="14"/>
        <v>0</v>
      </c>
      <c r="I43" s="33">
        <f t="shared" si="14"/>
        <v>0</v>
      </c>
      <c r="J43" s="33">
        <f t="shared" si="14"/>
        <v>0</v>
      </c>
      <c r="K43" s="33">
        <f t="shared" si="14"/>
        <v>0</v>
      </c>
      <c r="L43" s="33">
        <f t="shared" si="14"/>
        <v>0</v>
      </c>
    </row>
    <row r="44" s="9" customFormat="true" ht="13.5" spans="1:12">
      <c r="A44" s="19" t="s">
        <v>420</v>
      </c>
      <c r="B44" s="34" t="s">
        <v>421</v>
      </c>
      <c r="C44" s="33">
        <f t="shared" si="0"/>
        <v>14222.27</v>
      </c>
      <c r="D44" s="33"/>
      <c r="E44" s="33">
        <v>14222.27</v>
      </c>
      <c r="F44" s="33"/>
      <c r="G44" s="33"/>
      <c r="H44" s="33"/>
      <c r="I44" s="33"/>
      <c r="J44" s="33"/>
      <c r="K44" s="33"/>
      <c r="L44" s="33"/>
    </row>
    <row r="45" ht="21" customHeight="true"/>
    <row r="46" ht="21" customHeight="true"/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dataValidations count="1">
    <dataValidation allowBlank="1" showInputMessage="1" showErrorMessage="1" prompt="若无数据则为空,不输&quot;0&quot;" sqref="F23:L23 F28:L28 F30:L30 F44:L44 F10:L12 F14:L18 F20:L21 F25:L26 F33:L35 F38:L41"/>
  </dataValidations>
  <printOptions horizontalCentered="true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3"/>
  <sheetViews>
    <sheetView showGridLines="0" showZeros="0" workbookViewId="0">
      <pane xSplit="3" ySplit="6" topLeftCell="D34" activePane="bottomRight" state="frozen"/>
      <selection/>
      <selection pane="topRight"/>
      <selection pane="bottomLeft"/>
      <selection pane="bottomRight" activeCell="A1" sqref="A1"/>
    </sheetView>
  </sheetViews>
  <sheetFormatPr defaultColWidth="6.875" defaultRowHeight="12.75" customHeight="true" outlineLevelCol="7"/>
  <cols>
    <col min="1" max="1" width="13.5" style="10" customWidth="true"/>
    <col min="2" max="2" width="29.25" style="10" customWidth="true"/>
    <col min="3" max="6" width="18" style="10" customWidth="true"/>
    <col min="7" max="7" width="11.25" style="10" customWidth="true"/>
    <col min="8" max="8" width="12.125" style="10" customWidth="true"/>
    <col min="9" max="238" width="6.875" style="10"/>
    <col min="239" max="239" width="17.125" style="10" customWidth="true"/>
    <col min="240" max="240" width="34.875" style="10" customWidth="true"/>
    <col min="241" max="246" width="18" style="10" customWidth="true"/>
    <col min="247" max="494" width="6.875" style="10"/>
    <col min="495" max="495" width="17.125" style="10" customWidth="true"/>
    <col min="496" max="496" width="34.875" style="10" customWidth="true"/>
    <col min="497" max="502" width="18" style="10" customWidth="true"/>
    <col min="503" max="750" width="6.875" style="10"/>
    <col min="751" max="751" width="17.125" style="10" customWidth="true"/>
    <col min="752" max="752" width="34.875" style="10" customWidth="true"/>
    <col min="753" max="758" width="18" style="10" customWidth="true"/>
    <col min="759" max="1006" width="6.875" style="10"/>
    <col min="1007" max="1007" width="17.125" style="10" customWidth="true"/>
    <col min="1008" max="1008" width="34.875" style="10" customWidth="true"/>
    <col min="1009" max="1014" width="18" style="10" customWidth="true"/>
    <col min="1015" max="1262" width="6.875" style="10"/>
    <col min="1263" max="1263" width="17.125" style="10" customWidth="true"/>
    <col min="1264" max="1264" width="34.875" style="10" customWidth="true"/>
    <col min="1265" max="1270" width="18" style="10" customWidth="true"/>
    <col min="1271" max="1518" width="6.875" style="10"/>
    <col min="1519" max="1519" width="17.125" style="10" customWidth="true"/>
    <col min="1520" max="1520" width="34.875" style="10" customWidth="true"/>
    <col min="1521" max="1526" width="18" style="10" customWidth="true"/>
    <col min="1527" max="1774" width="6.875" style="10"/>
    <col min="1775" max="1775" width="17.125" style="10" customWidth="true"/>
    <col min="1776" max="1776" width="34.875" style="10" customWidth="true"/>
    <col min="1777" max="1782" width="18" style="10" customWidth="true"/>
    <col min="1783" max="2030" width="6.875" style="10"/>
    <col min="2031" max="2031" width="17.125" style="10" customWidth="true"/>
    <col min="2032" max="2032" width="34.875" style="10" customWidth="true"/>
    <col min="2033" max="2038" width="18" style="10" customWidth="true"/>
    <col min="2039" max="2286" width="6.875" style="10"/>
    <col min="2287" max="2287" width="17.125" style="10" customWidth="true"/>
    <col min="2288" max="2288" width="34.875" style="10" customWidth="true"/>
    <col min="2289" max="2294" width="18" style="10" customWidth="true"/>
    <col min="2295" max="2542" width="6.875" style="10"/>
    <col min="2543" max="2543" width="17.125" style="10" customWidth="true"/>
    <col min="2544" max="2544" width="34.875" style="10" customWidth="true"/>
    <col min="2545" max="2550" width="18" style="10" customWidth="true"/>
    <col min="2551" max="2798" width="6.875" style="10"/>
    <col min="2799" max="2799" width="17.125" style="10" customWidth="true"/>
    <col min="2800" max="2800" width="34.875" style="10" customWidth="true"/>
    <col min="2801" max="2806" width="18" style="10" customWidth="true"/>
    <col min="2807" max="3054" width="6.875" style="10"/>
    <col min="3055" max="3055" width="17.125" style="10" customWidth="true"/>
    <col min="3056" max="3056" width="34.875" style="10" customWidth="true"/>
    <col min="3057" max="3062" width="18" style="10" customWidth="true"/>
    <col min="3063" max="3310" width="6.875" style="10"/>
    <col min="3311" max="3311" width="17.125" style="10" customWidth="true"/>
    <col min="3312" max="3312" width="34.875" style="10" customWidth="true"/>
    <col min="3313" max="3318" width="18" style="10" customWidth="true"/>
    <col min="3319" max="3566" width="6.875" style="10"/>
    <col min="3567" max="3567" width="17.125" style="10" customWidth="true"/>
    <col min="3568" max="3568" width="34.875" style="10" customWidth="true"/>
    <col min="3569" max="3574" width="18" style="10" customWidth="true"/>
    <col min="3575" max="3822" width="6.875" style="10"/>
    <col min="3823" max="3823" width="17.125" style="10" customWidth="true"/>
    <col min="3824" max="3824" width="34.875" style="10" customWidth="true"/>
    <col min="3825" max="3830" width="18" style="10" customWidth="true"/>
    <col min="3831" max="4078" width="6.875" style="10"/>
    <col min="4079" max="4079" width="17.125" style="10" customWidth="true"/>
    <col min="4080" max="4080" width="34.875" style="10" customWidth="true"/>
    <col min="4081" max="4086" width="18" style="10" customWidth="true"/>
    <col min="4087" max="4334" width="6.875" style="10"/>
    <col min="4335" max="4335" width="17.125" style="10" customWidth="true"/>
    <col min="4336" max="4336" width="34.875" style="10" customWidth="true"/>
    <col min="4337" max="4342" width="18" style="10" customWidth="true"/>
    <col min="4343" max="4590" width="6.875" style="10"/>
    <col min="4591" max="4591" width="17.125" style="10" customWidth="true"/>
    <col min="4592" max="4592" width="34.875" style="10" customWidth="true"/>
    <col min="4593" max="4598" width="18" style="10" customWidth="true"/>
    <col min="4599" max="4846" width="6.875" style="10"/>
    <col min="4847" max="4847" width="17.125" style="10" customWidth="true"/>
    <col min="4848" max="4848" width="34.875" style="10" customWidth="true"/>
    <col min="4849" max="4854" width="18" style="10" customWidth="true"/>
    <col min="4855" max="5102" width="6.875" style="10"/>
    <col min="5103" max="5103" width="17.125" style="10" customWidth="true"/>
    <col min="5104" max="5104" width="34.875" style="10" customWidth="true"/>
    <col min="5105" max="5110" width="18" style="10" customWidth="true"/>
    <col min="5111" max="5358" width="6.875" style="10"/>
    <col min="5359" max="5359" width="17.125" style="10" customWidth="true"/>
    <col min="5360" max="5360" width="34.875" style="10" customWidth="true"/>
    <col min="5361" max="5366" width="18" style="10" customWidth="true"/>
    <col min="5367" max="5614" width="6.875" style="10"/>
    <col min="5615" max="5615" width="17.125" style="10" customWidth="true"/>
    <col min="5616" max="5616" width="34.875" style="10" customWidth="true"/>
    <col min="5617" max="5622" width="18" style="10" customWidth="true"/>
    <col min="5623" max="5870" width="6.875" style="10"/>
    <col min="5871" max="5871" width="17.125" style="10" customWidth="true"/>
    <col min="5872" max="5872" width="34.875" style="10" customWidth="true"/>
    <col min="5873" max="5878" width="18" style="10" customWidth="true"/>
    <col min="5879" max="6126" width="6.875" style="10"/>
    <col min="6127" max="6127" width="17.125" style="10" customWidth="true"/>
    <col min="6128" max="6128" width="34.875" style="10" customWidth="true"/>
    <col min="6129" max="6134" width="18" style="10" customWidth="true"/>
    <col min="6135" max="6382" width="6.875" style="10"/>
    <col min="6383" max="6383" width="17.125" style="10" customWidth="true"/>
    <col min="6384" max="6384" width="34.875" style="10" customWidth="true"/>
    <col min="6385" max="6390" width="18" style="10" customWidth="true"/>
    <col min="6391" max="6638" width="6.875" style="10"/>
    <col min="6639" max="6639" width="17.125" style="10" customWidth="true"/>
    <col min="6640" max="6640" width="34.875" style="10" customWidth="true"/>
    <col min="6641" max="6646" width="18" style="10" customWidth="true"/>
    <col min="6647" max="6894" width="6.875" style="10"/>
    <col min="6895" max="6895" width="17.125" style="10" customWidth="true"/>
    <col min="6896" max="6896" width="34.875" style="10" customWidth="true"/>
    <col min="6897" max="6902" width="18" style="10" customWidth="true"/>
    <col min="6903" max="7150" width="6.875" style="10"/>
    <col min="7151" max="7151" width="17.125" style="10" customWidth="true"/>
    <col min="7152" max="7152" width="34.875" style="10" customWidth="true"/>
    <col min="7153" max="7158" width="18" style="10" customWidth="true"/>
    <col min="7159" max="7406" width="6.875" style="10"/>
    <col min="7407" max="7407" width="17.125" style="10" customWidth="true"/>
    <col min="7408" max="7408" width="34.875" style="10" customWidth="true"/>
    <col min="7409" max="7414" width="18" style="10" customWidth="true"/>
    <col min="7415" max="7662" width="6.875" style="10"/>
    <col min="7663" max="7663" width="17.125" style="10" customWidth="true"/>
    <col min="7664" max="7664" width="34.875" style="10" customWidth="true"/>
    <col min="7665" max="7670" width="18" style="10" customWidth="true"/>
    <col min="7671" max="7918" width="6.875" style="10"/>
    <col min="7919" max="7919" width="17.125" style="10" customWidth="true"/>
    <col min="7920" max="7920" width="34.875" style="10" customWidth="true"/>
    <col min="7921" max="7926" width="18" style="10" customWidth="true"/>
    <col min="7927" max="8174" width="6.875" style="10"/>
    <col min="8175" max="8175" width="17.125" style="10" customWidth="true"/>
    <col min="8176" max="8176" width="34.875" style="10" customWidth="true"/>
    <col min="8177" max="8182" width="18" style="10" customWidth="true"/>
    <col min="8183" max="8430" width="6.875" style="10"/>
    <col min="8431" max="8431" width="17.125" style="10" customWidth="true"/>
    <col min="8432" max="8432" width="34.875" style="10" customWidth="true"/>
    <col min="8433" max="8438" width="18" style="10" customWidth="true"/>
    <col min="8439" max="8686" width="6.875" style="10"/>
    <col min="8687" max="8687" width="17.125" style="10" customWidth="true"/>
    <col min="8688" max="8688" width="34.875" style="10" customWidth="true"/>
    <col min="8689" max="8694" width="18" style="10" customWidth="true"/>
    <col min="8695" max="8942" width="6.875" style="10"/>
    <col min="8943" max="8943" width="17.125" style="10" customWidth="true"/>
    <col min="8944" max="8944" width="34.875" style="10" customWidth="true"/>
    <col min="8945" max="8950" width="18" style="10" customWidth="true"/>
    <col min="8951" max="9198" width="6.875" style="10"/>
    <col min="9199" max="9199" width="17.125" style="10" customWidth="true"/>
    <col min="9200" max="9200" width="34.875" style="10" customWidth="true"/>
    <col min="9201" max="9206" width="18" style="10" customWidth="true"/>
    <col min="9207" max="9454" width="6.875" style="10"/>
    <col min="9455" max="9455" width="17.125" style="10" customWidth="true"/>
    <col min="9456" max="9456" width="34.875" style="10" customWidth="true"/>
    <col min="9457" max="9462" width="18" style="10" customWidth="true"/>
    <col min="9463" max="9710" width="6.875" style="10"/>
    <col min="9711" max="9711" width="17.125" style="10" customWidth="true"/>
    <col min="9712" max="9712" width="34.875" style="10" customWidth="true"/>
    <col min="9713" max="9718" width="18" style="10" customWidth="true"/>
    <col min="9719" max="9966" width="6.875" style="10"/>
    <col min="9967" max="9967" width="17.125" style="10" customWidth="true"/>
    <col min="9968" max="9968" width="34.875" style="10" customWidth="true"/>
    <col min="9969" max="9974" width="18" style="10" customWidth="true"/>
    <col min="9975" max="10222" width="6.875" style="10"/>
    <col min="10223" max="10223" width="17.125" style="10" customWidth="true"/>
    <col min="10224" max="10224" width="34.875" style="10" customWidth="true"/>
    <col min="10225" max="10230" width="18" style="10" customWidth="true"/>
    <col min="10231" max="10478" width="6.875" style="10"/>
    <col min="10479" max="10479" width="17.125" style="10" customWidth="true"/>
    <col min="10480" max="10480" width="34.875" style="10" customWidth="true"/>
    <col min="10481" max="10486" width="18" style="10" customWidth="true"/>
    <col min="10487" max="10734" width="6.875" style="10"/>
    <col min="10735" max="10735" width="17.125" style="10" customWidth="true"/>
    <col min="10736" max="10736" width="34.875" style="10" customWidth="true"/>
    <col min="10737" max="10742" width="18" style="10" customWidth="true"/>
    <col min="10743" max="10990" width="6.875" style="10"/>
    <col min="10991" max="10991" width="17.125" style="10" customWidth="true"/>
    <col min="10992" max="10992" width="34.875" style="10" customWidth="true"/>
    <col min="10993" max="10998" width="18" style="10" customWidth="true"/>
    <col min="10999" max="11246" width="6.875" style="10"/>
    <col min="11247" max="11247" width="17.125" style="10" customWidth="true"/>
    <col min="11248" max="11248" width="34.875" style="10" customWidth="true"/>
    <col min="11249" max="11254" width="18" style="10" customWidth="true"/>
    <col min="11255" max="11502" width="6.875" style="10"/>
    <col min="11503" max="11503" width="17.125" style="10" customWidth="true"/>
    <col min="11504" max="11504" width="34.875" style="10" customWidth="true"/>
    <col min="11505" max="11510" width="18" style="10" customWidth="true"/>
    <col min="11511" max="11758" width="6.875" style="10"/>
    <col min="11759" max="11759" width="17.125" style="10" customWidth="true"/>
    <col min="11760" max="11760" width="34.875" style="10" customWidth="true"/>
    <col min="11761" max="11766" width="18" style="10" customWidth="true"/>
    <col min="11767" max="12014" width="6.875" style="10"/>
    <col min="12015" max="12015" width="17.125" style="10" customWidth="true"/>
    <col min="12016" max="12016" width="34.875" style="10" customWidth="true"/>
    <col min="12017" max="12022" width="18" style="10" customWidth="true"/>
    <col min="12023" max="12270" width="6.875" style="10"/>
    <col min="12271" max="12271" width="17.125" style="10" customWidth="true"/>
    <col min="12272" max="12272" width="34.875" style="10" customWidth="true"/>
    <col min="12273" max="12278" width="18" style="10" customWidth="true"/>
    <col min="12279" max="12526" width="6.875" style="10"/>
    <col min="12527" max="12527" width="17.125" style="10" customWidth="true"/>
    <col min="12528" max="12528" width="34.875" style="10" customWidth="true"/>
    <col min="12529" max="12534" width="18" style="10" customWidth="true"/>
    <col min="12535" max="12782" width="6.875" style="10"/>
    <col min="12783" max="12783" width="17.125" style="10" customWidth="true"/>
    <col min="12784" max="12784" width="34.875" style="10" customWidth="true"/>
    <col min="12785" max="12790" width="18" style="10" customWidth="true"/>
    <col min="12791" max="13038" width="6.875" style="10"/>
    <col min="13039" max="13039" width="17.125" style="10" customWidth="true"/>
    <col min="13040" max="13040" width="34.875" style="10" customWidth="true"/>
    <col min="13041" max="13046" width="18" style="10" customWidth="true"/>
    <col min="13047" max="13294" width="6.875" style="10"/>
    <col min="13295" max="13295" width="17.125" style="10" customWidth="true"/>
    <col min="13296" max="13296" width="34.875" style="10" customWidth="true"/>
    <col min="13297" max="13302" width="18" style="10" customWidth="true"/>
    <col min="13303" max="13550" width="6.875" style="10"/>
    <col min="13551" max="13551" width="17.125" style="10" customWidth="true"/>
    <col min="13552" max="13552" width="34.875" style="10" customWidth="true"/>
    <col min="13553" max="13558" width="18" style="10" customWidth="true"/>
    <col min="13559" max="13806" width="6.875" style="10"/>
    <col min="13807" max="13807" width="17.125" style="10" customWidth="true"/>
    <col min="13808" max="13808" width="34.875" style="10" customWidth="true"/>
    <col min="13809" max="13814" width="18" style="10" customWidth="true"/>
    <col min="13815" max="14062" width="6.875" style="10"/>
    <col min="14063" max="14063" width="17.125" style="10" customWidth="true"/>
    <col min="14064" max="14064" width="34.875" style="10" customWidth="true"/>
    <col min="14065" max="14070" width="18" style="10" customWidth="true"/>
    <col min="14071" max="14318" width="6.875" style="10"/>
    <col min="14319" max="14319" width="17.125" style="10" customWidth="true"/>
    <col min="14320" max="14320" width="34.875" style="10" customWidth="true"/>
    <col min="14321" max="14326" width="18" style="10" customWidth="true"/>
    <col min="14327" max="14574" width="6.875" style="10"/>
    <col min="14575" max="14575" width="17.125" style="10" customWidth="true"/>
    <col min="14576" max="14576" width="34.875" style="10" customWidth="true"/>
    <col min="14577" max="14582" width="18" style="10" customWidth="true"/>
    <col min="14583" max="14830" width="6.875" style="10"/>
    <col min="14831" max="14831" width="17.125" style="10" customWidth="true"/>
    <col min="14832" max="14832" width="34.875" style="10" customWidth="true"/>
    <col min="14833" max="14838" width="18" style="10" customWidth="true"/>
    <col min="14839" max="15086" width="6.875" style="10"/>
    <col min="15087" max="15087" width="17.125" style="10" customWidth="true"/>
    <col min="15088" max="15088" width="34.875" style="10" customWidth="true"/>
    <col min="15089" max="15094" width="18" style="10" customWidth="true"/>
    <col min="15095" max="15342" width="6.875" style="10"/>
    <col min="15343" max="15343" width="17.125" style="10" customWidth="true"/>
    <col min="15344" max="15344" width="34.875" style="10" customWidth="true"/>
    <col min="15345" max="15350" width="18" style="10" customWidth="true"/>
    <col min="15351" max="15598" width="6.875" style="10"/>
    <col min="15599" max="15599" width="17.125" style="10" customWidth="true"/>
    <col min="15600" max="15600" width="34.875" style="10" customWidth="true"/>
    <col min="15601" max="15606" width="18" style="10" customWidth="true"/>
    <col min="15607" max="15854" width="6.875" style="10"/>
    <col min="15855" max="15855" width="17.125" style="10" customWidth="true"/>
    <col min="15856" max="15856" width="34.875" style="10" customWidth="true"/>
    <col min="15857" max="15862" width="18" style="10" customWidth="true"/>
    <col min="15863" max="16110" width="6.875" style="10"/>
    <col min="16111" max="16111" width="17.125" style="10" customWidth="true"/>
    <col min="16112" max="16112" width="34.875" style="10" customWidth="true"/>
    <col min="16113" max="16118" width="18" style="10" customWidth="true"/>
    <col min="16119" max="16384" width="6.875" style="10"/>
  </cols>
  <sheetData>
    <row r="1" ht="20.1" customHeight="true" spans="1:1">
      <c r="A1" s="11" t="s">
        <v>572</v>
      </c>
    </row>
    <row r="2" ht="29.25" spans="1:8">
      <c r="A2" s="12" t="s">
        <v>573</v>
      </c>
      <c r="B2" s="13"/>
      <c r="C2" s="13"/>
      <c r="D2" s="13"/>
      <c r="E2" s="13"/>
      <c r="F2" s="13"/>
      <c r="G2" s="13"/>
      <c r="H2" s="20"/>
    </row>
    <row r="3" ht="20.1" customHeight="true" spans="1:8">
      <c r="A3" s="14"/>
      <c r="B3" s="13"/>
      <c r="C3" s="13"/>
      <c r="D3" s="13"/>
      <c r="E3" s="13"/>
      <c r="F3" s="13"/>
      <c r="G3" s="13"/>
      <c r="H3" s="20"/>
    </row>
    <row r="4" ht="30.75" customHeight="true" spans="1:8">
      <c r="A4" s="15"/>
      <c r="B4" s="15"/>
      <c r="C4" s="15"/>
      <c r="D4" s="15"/>
      <c r="E4" s="15"/>
      <c r="F4" s="15"/>
      <c r="G4" s="15"/>
      <c r="H4" s="21" t="s">
        <v>313</v>
      </c>
    </row>
    <row r="5" ht="29.25" customHeight="true" spans="1:8">
      <c r="A5" s="6" t="s">
        <v>340</v>
      </c>
      <c r="B5" s="6" t="s">
        <v>341</v>
      </c>
      <c r="C5" s="6" t="s">
        <v>318</v>
      </c>
      <c r="D5" s="16" t="s">
        <v>343</v>
      </c>
      <c r="E5" s="6" t="s">
        <v>344</v>
      </c>
      <c r="F5" s="6" t="s">
        <v>574</v>
      </c>
      <c r="G5" s="6" t="s">
        <v>575</v>
      </c>
      <c r="H5" s="6" t="s">
        <v>576</v>
      </c>
    </row>
    <row r="6" ht="24.95" customHeight="true" spans="1:8">
      <c r="A6" s="6"/>
      <c r="B6" s="17" t="s">
        <v>345</v>
      </c>
      <c r="C6" s="18">
        <f>SUM(D6:H6)</f>
        <v>241970.97</v>
      </c>
      <c r="D6" s="18">
        <f t="shared" ref="D6:H6" si="0">D7+D30+D35+D41</f>
        <v>197182.03</v>
      </c>
      <c r="E6" s="18">
        <f t="shared" si="0"/>
        <v>44788.94</v>
      </c>
      <c r="F6" s="18">
        <f t="shared" si="0"/>
        <v>0</v>
      </c>
      <c r="G6" s="18">
        <f t="shared" si="0"/>
        <v>0</v>
      </c>
      <c r="H6" s="18">
        <f t="shared" si="0"/>
        <v>0</v>
      </c>
    </row>
    <row r="7" s="9" customFormat="true" ht="24.95" customHeight="true" spans="1:8">
      <c r="A7" s="19" t="s">
        <v>346</v>
      </c>
      <c r="B7" s="19" t="s">
        <v>325</v>
      </c>
      <c r="C7" s="18">
        <f t="shared" ref="C7:C43" si="1">SUM(D7:H7)</f>
        <v>190464.9</v>
      </c>
      <c r="D7" s="18">
        <f t="shared" ref="D7:H7" si="2">D8+D12+D18+D21+D23+D26+D28</f>
        <v>145675.96</v>
      </c>
      <c r="E7" s="18">
        <f t="shared" si="2"/>
        <v>44788.94</v>
      </c>
      <c r="F7" s="18">
        <f t="shared" si="2"/>
        <v>0</v>
      </c>
      <c r="G7" s="18">
        <f t="shared" si="2"/>
        <v>0</v>
      </c>
      <c r="H7" s="18">
        <f t="shared" si="2"/>
        <v>0</v>
      </c>
    </row>
    <row r="8" s="9" customFormat="true" ht="24.95" customHeight="true" spans="1:8">
      <c r="A8" s="19" t="s">
        <v>347</v>
      </c>
      <c r="B8" s="19" t="s">
        <v>348</v>
      </c>
      <c r="C8" s="18">
        <f t="shared" si="1"/>
        <v>11837.44</v>
      </c>
      <c r="D8" s="18">
        <f t="shared" ref="D8:H8" si="3">D9+D10+D11</f>
        <v>1838.24</v>
      </c>
      <c r="E8" s="18">
        <f t="shared" si="3"/>
        <v>9999.2</v>
      </c>
      <c r="F8" s="18">
        <f t="shared" si="3"/>
        <v>0</v>
      </c>
      <c r="G8" s="18">
        <f t="shared" si="3"/>
        <v>0</v>
      </c>
      <c r="H8" s="18">
        <f t="shared" si="3"/>
        <v>0</v>
      </c>
    </row>
    <row r="9" s="9" customFormat="true" ht="24.95" customHeight="true" spans="1:8">
      <c r="A9" s="19" t="s">
        <v>349</v>
      </c>
      <c r="B9" s="19" t="s">
        <v>350</v>
      </c>
      <c r="C9" s="18">
        <f t="shared" si="1"/>
        <v>395.47</v>
      </c>
      <c r="D9" s="18">
        <v>395.47</v>
      </c>
      <c r="E9" s="18"/>
      <c r="F9" s="22"/>
      <c r="G9" s="22"/>
      <c r="H9" s="22"/>
    </row>
    <row r="10" s="9" customFormat="true" ht="24.95" customHeight="true" spans="1:8">
      <c r="A10" s="19" t="s">
        <v>351</v>
      </c>
      <c r="B10" s="19" t="s">
        <v>352</v>
      </c>
      <c r="C10" s="18">
        <f t="shared" si="1"/>
        <v>262.32</v>
      </c>
      <c r="D10" s="18"/>
      <c r="E10" s="18">
        <v>262.32</v>
      </c>
      <c r="F10" s="22"/>
      <c r="G10" s="22"/>
      <c r="H10" s="22"/>
    </row>
    <row r="11" s="9" customFormat="true" ht="24.95" customHeight="true" spans="1:8">
      <c r="A11" s="19" t="s">
        <v>353</v>
      </c>
      <c r="B11" s="19" t="s">
        <v>354</v>
      </c>
      <c r="C11" s="18">
        <f t="shared" si="1"/>
        <v>11179.65</v>
      </c>
      <c r="D11" s="18">
        <v>1442.77</v>
      </c>
      <c r="E11" s="18">
        <v>9736.88</v>
      </c>
      <c r="F11" s="22"/>
      <c r="G11" s="22"/>
      <c r="H11" s="22"/>
    </row>
    <row r="12" s="9" customFormat="true" ht="24.95" customHeight="true" spans="1:8">
      <c r="A12" s="19" t="s">
        <v>355</v>
      </c>
      <c r="B12" s="19" t="s">
        <v>356</v>
      </c>
      <c r="C12" s="18">
        <f t="shared" si="1"/>
        <v>162297.67</v>
      </c>
      <c r="D12" s="18">
        <f t="shared" ref="D12:H12" si="4">D13+D14+D15+D16+D17</f>
        <v>136314.93</v>
      </c>
      <c r="E12" s="18">
        <f t="shared" si="4"/>
        <v>25982.74</v>
      </c>
      <c r="F12" s="18">
        <f t="shared" si="4"/>
        <v>0</v>
      </c>
      <c r="G12" s="18">
        <f t="shared" si="4"/>
        <v>0</v>
      </c>
      <c r="H12" s="18">
        <f t="shared" si="4"/>
        <v>0</v>
      </c>
    </row>
    <row r="13" s="9" customFormat="true" ht="24.95" customHeight="true" spans="1:8">
      <c r="A13" s="19" t="s">
        <v>357</v>
      </c>
      <c r="B13" s="19" t="s">
        <v>358</v>
      </c>
      <c r="C13" s="18">
        <f t="shared" si="1"/>
        <v>11008.09</v>
      </c>
      <c r="D13" s="18">
        <v>6785.75</v>
      </c>
      <c r="E13" s="18">
        <v>4222.34</v>
      </c>
      <c r="F13" s="22"/>
      <c r="G13" s="22"/>
      <c r="H13" s="22"/>
    </row>
    <row r="14" s="9" customFormat="true" ht="24.95" customHeight="true" spans="1:8">
      <c r="A14" s="19" t="s">
        <v>359</v>
      </c>
      <c r="B14" s="19" t="s">
        <v>360</v>
      </c>
      <c r="C14" s="18">
        <f t="shared" si="1"/>
        <v>67834.35</v>
      </c>
      <c r="D14" s="18">
        <v>65361.95</v>
      </c>
      <c r="E14" s="18">
        <v>2472.4</v>
      </c>
      <c r="F14" s="22"/>
      <c r="G14" s="22"/>
      <c r="H14" s="22"/>
    </row>
    <row r="15" s="9" customFormat="true" ht="24.95" customHeight="true" spans="1:8">
      <c r="A15" s="19" t="s">
        <v>361</v>
      </c>
      <c r="B15" s="19" t="s">
        <v>362</v>
      </c>
      <c r="C15" s="18">
        <f t="shared" si="1"/>
        <v>51993.74</v>
      </c>
      <c r="D15" s="18">
        <v>43696.22</v>
      </c>
      <c r="E15" s="18">
        <v>8297.52</v>
      </c>
      <c r="F15" s="22"/>
      <c r="G15" s="22"/>
      <c r="H15" s="22"/>
    </row>
    <row r="16" s="9" customFormat="true" ht="24.95" customHeight="true" spans="1:8">
      <c r="A16" s="19" t="s">
        <v>363</v>
      </c>
      <c r="B16" s="19" t="s">
        <v>364</v>
      </c>
      <c r="C16" s="18">
        <f t="shared" si="1"/>
        <v>30898.49</v>
      </c>
      <c r="D16" s="18">
        <v>20471.01</v>
      </c>
      <c r="E16" s="18">
        <v>10427.48</v>
      </c>
      <c r="F16" s="22"/>
      <c r="G16" s="22"/>
      <c r="H16" s="22"/>
    </row>
    <row r="17" s="9" customFormat="true" ht="24.95" customHeight="true" spans="1:8">
      <c r="A17" s="19" t="s">
        <v>365</v>
      </c>
      <c r="B17" s="19" t="s">
        <v>366</v>
      </c>
      <c r="C17" s="18">
        <f t="shared" si="1"/>
        <v>563</v>
      </c>
      <c r="D17" s="18"/>
      <c r="E17" s="18">
        <v>563</v>
      </c>
      <c r="F17" s="22"/>
      <c r="G17" s="22"/>
      <c r="H17" s="22"/>
    </row>
    <row r="18" s="9" customFormat="true" ht="24.95" customHeight="true" spans="1:8">
      <c r="A18" s="19" t="s">
        <v>367</v>
      </c>
      <c r="B18" s="19" t="s">
        <v>368</v>
      </c>
      <c r="C18" s="18">
        <f t="shared" si="1"/>
        <v>13508.4</v>
      </c>
      <c r="D18" s="18">
        <f t="shared" ref="D18:H18" si="5">D19+D20</f>
        <v>6822.97</v>
      </c>
      <c r="E18" s="18">
        <f t="shared" si="5"/>
        <v>6685.43</v>
      </c>
      <c r="F18" s="18">
        <f t="shared" si="5"/>
        <v>0</v>
      </c>
      <c r="G18" s="18">
        <f t="shared" si="5"/>
        <v>0</v>
      </c>
      <c r="H18" s="18">
        <f t="shared" si="5"/>
        <v>0</v>
      </c>
    </row>
    <row r="19" s="9" customFormat="true" ht="24.95" customHeight="true" spans="1:8">
      <c r="A19" s="19" t="s">
        <v>369</v>
      </c>
      <c r="B19" s="19" t="s">
        <v>370</v>
      </c>
      <c r="C19" s="18">
        <f t="shared" si="1"/>
        <v>13322.51</v>
      </c>
      <c r="D19" s="18">
        <v>6822.97</v>
      </c>
      <c r="E19" s="18">
        <v>6499.54</v>
      </c>
      <c r="F19" s="22"/>
      <c r="G19" s="22"/>
      <c r="H19" s="22"/>
    </row>
    <row r="20" s="9" customFormat="true" ht="24.95" customHeight="true" spans="1:8">
      <c r="A20" s="19" t="s">
        <v>373</v>
      </c>
      <c r="B20" s="19" t="s">
        <v>374</v>
      </c>
      <c r="C20" s="18">
        <f t="shared" si="1"/>
        <v>185.89</v>
      </c>
      <c r="D20" s="18"/>
      <c r="E20" s="18">
        <v>185.89</v>
      </c>
      <c r="F20" s="22"/>
      <c r="G20" s="22"/>
      <c r="H20" s="22"/>
    </row>
    <row r="21" s="9" customFormat="true" ht="24.95" customHeight="true" spans="1:8">
      <c r="A21" s="19" t="s">
        <v>375</v>
      </c>
      <c r="B21" s="19" t="s">
        <v>376</v>
      </c>
      <c r="C21" s="18">
        <f t="shared" si="1"/>
        <v>1150.03</v>
      </c>
      <c r="D21" s="18">
        <f t="shared" ref="D21:H21" si="6">D22</f>
        <v>0</v>
      </c>
      <c r="E21" s="18">
        <f t="shared" si="6"/>
        <v>1150.03</v>
      </c>
      <c r="F21" s="18">
        <f t="shared" si="6"/>
        <v>0</v>
      </c>
      <c r="G21" s="18">
        <f t="shared" si="6"/>
        <v>0</v>
      </c>
      <c r="H21" s="18">
        <f t="shared" si="6"/>
        <v>0</v>
      </c>
    </row>
    <row r="22" s="9" customFormat="true" ht="24.95" customHeight="true" spans="1:8">
      <c r="A22" s="19" t="s">
        <v>377</v>
      </c>
      <c r="B22" s="19" t="s">
        <v>378</v>
      </c>
      <c r="C22" s="18">
        <f t="shared" si="1"/>
        <v>1150.03</v>
      </c>
      <c r="D22" s="18"/>
      <c r="E22" s="18">
        <v>1150.03</v>
      </c>
      <c r="F22" s="22"/>
      <c r="G22" s="22"/>
      <c r="H22" s="22"/>
    </row>
    <row r="23" s="9" customFormat="true" ht="24.95" customHeight="true" spans="1:8">
      <c r="A23" s="19" t="s">
        <v>379</v>
      </c>
      <c r="B23" s="19" t="s">
        <v>380</v>
      </c>
      <c r="C23" s="18">
        <f t="shared" si="1"/>
        <v>916.36</v>
      </c>
      <c r="D23" s="18">
        <f t="shared" ref="D23:H23" si="7">D24+D25</f>
        <v>699.82</v>
      </c>
      <c r="E23" s="18">
        <f t="shared" si="7"/>
        <v>216.54</v>
      </c>
      <c r="F23" s="18">
        <f t="shared" si="7"/>
        <v>0</v>
      </c>
      <c r="G23" s="18">
        <f t="shared" si="7"/>
        <v>0</v>
      </c>
      <c r="H23" s="18">
        <f t="shared" si="7"/>
        <v>0</v>
      </c>
    </row>
    <row r="24" s="9" customFormat="true" ht="24.95" customHeight="true" spans="1:8">
      <c r="A24" s="19" t="s">
        <v>381</v>
      </c>
      <c r="B24" s="19" t="s">
        <v>382</v>
      </c>
      <c r="C24" s="18">
        <f t="shared" si="1"/>
        <v>839.36</v>
      </c>
      <c r="D24" s="18">
        <v>699.82</v>
      </c>
      <c r="E24" s="18">
        <v>139.54</v>
      </c>
      <c r="F24" s="22"/>
      <c r="G24" s="22"/>
      <c r="H24" s="22"/>
    </row>
    <row r="25" s="9" customFormat="true" ht="24.95" customHeight="true" spans="1:8">
      <c r="A25" s="19" t="s">
        <v>383</v>
      </c>
      <c r="B25" s="19" t="s">
        <v>384</v>
      </c>
      <c r="C25" s="18">
        <f t="shared" si="1"/>
        <v>77</v>
      </c>
      <c r="D25" s="18"/>
      <c r="E25" s="18">
        <v>77</v>
      </c>
      <c r="F25" s="22"/>
      <c r="G25" s="22"/>
      <c r="H25" s="22"/>
    </row>
    <row r="26" s="9" customFormat="true" ht="24.95" customHeight="true" spans="1:8">
      <c r="A26" s="19" t="s">
        <v>385</v>
      </c>
      <c r="B26" s="19" t="s">
        <v>386</v>
      </c>
      <c r="C26" s="18">
        <f t="shared" si="1"/>
        <v>22</v>
      </c>
      <c r="D26" s="18">
        <f t="shared" ref="D26:H26" si="8">D27</f>
        <v>0</v>
      </c>
      <c r="E26" s="18">
        <f t="shared" si="8"/>
        <v>22</v>
      </c>
      <c r="F26" s="18">
        <f t="shared" si="8"/>
        <v>0</v>
      </c>
      <c r="G26" s="18">
        <f t="shared" si="8"/>
        <v>0</v>
      </c>
      <c r="H26" s="18">
        <f t="shared" si="8"/>
        <v>0</v>
      </c>
    </row>
    <row r="27" s="9" customFormat="true" ht="24.95" customHeight="true" spans="1:8">
      <c r="A27" s="19" t="s">
        <v>387</v>
      </c>
      <c r="B27" s="19" t="s">
        <v>388</v>
      </c>
      <c r="C27" s="18">
        <f t="shared" si="1"/>
        <v>22</v>
      </c>
      <c r="D27" s="18"/>
      <c r="E27" s="18">
        <v>22</v>
      </c>
      <c r="F27" s="22"/>
      <c r="G27" s="22"/>
      <c r="H27" s="22"/>
    </row>
    <row r="28" s="9" customFormat="true" ht="24.95" customHeight="true" spans="1:8">
      <c r="A28" s="19" t="s">
        <v>393</v>
      </c>
      <c r="B28" s="19" t="s">
        <v>394</v>
      </c>
      <c r="C28" s="18">
        <f t="shared" si="1"/>
        <v>733</v>
      </c>
      <c r="D28" s="18">
        <f t="shared" ref="D28:H28" si="9">D29</f>
        <v>0</v>
      </c>
      <c r="E28" s="18">
        <f t="shared" si="9"/>
        <v>733</v>
      </c>
      <c r="F28" s="18">
        <f t="shared" si="9"/>
        <v>0</v>
      </c>
      <c r="G28" s="18">
        <f t="shared" si="9"/>
        <v>0</v>
      </c>
      <c r="H28" s="18">
        <f t="shared" si="9"/>
        <v>0</v>
      </c>
    </row>
    <row r="29" s="9" customFormat="true" ht="24.95" customHeight="true" spans="1:8">
      <c r="A29" s="19" t="s">
        <v>395</v>
      </c>
      <c r="B29" s="19" t="s">
        <v>396</v>
      </c>
      <c r="C29" s="18">
        <f t="shared" si="1"/>
        <v>733</v>
      </c>
      <c r="D29" s="18"/>
      <c r="E29" s="18">
        <v>733</v>
      </c>
      <c r="F29" s="22"/>
      <c r="G29" s="22"/>
      <c r="H29" s="22"/>
    </row>
    <row r="30" s="9" customFormat="true" ht="24.95" customHeight="true" spans="1:8">
      <c r="A30" s="19" t="s">
        <v>397</v>
      </c>
      <c r="B30" s="19" t="s">
        <v>327</v>
      </c>
      <c r="C30" s="18">
        <f t="shared" si="1"/>
        <v>25777.28</v>
      </c>
      <c r="D30" s="18">
        <f t="shared" ref="D30:H30" si="10">D31</f>
        <v>25777.28</v>
      </c>
      <c r="E30" s="18">
        <f t="shared" si="10"/>
        <v>0</v>
      </c>
      <c r="F30" s="18">
        <f t="shared" si="10"/>
        <v>0</v>
      </c>
      <c r="G30" s="18">
        <f t="shared" si="10"/>
        <v>0</v>
      </c>
      <c r="H30" s="18">
        <f t="shared" si="10"/>
        <v>0</v>
      </c>
    </row>
    <row r="31" s="9" customFormat="true" ht="24.95" customHeight="true" spans="1:8">
      <c r="A31" s="19" t="s">
        <v>398</v>
      </c>
      <c r="B31" s="19" t="s">
        <v>399</v>
      </c>
      <c r="C31" s="18">
        <f t="shared" si="1"/>
        <v>25777.28</v>
      </c>
      <c r="D31" s="18">
        <v>25777.28</v>
      </c>
      <c r="E31" s="18"/>
      <c r="F31" s="22"/>
      <c r="G31" s="22"/>
      <c r="H31" s="22"/>
    </row>
    <row r="32" s="9" customFormat="true" ht="24.95" customHeight="true" spans="1:8">
      <c r="A32" s="19" t="s">
        <v>400</v>
      </c>
      <c r="B32" s="19" t="s">
        <v>401</v>
      </c>
      <c r="C32" s="18">
        <f t="shared" si="1"/>
        <v>12515.38</v>
      </c>
      <c r="D32" s="18">
        <v>12515.38</v>
      </c>
      <c r="E32" s="18"/>
      <c r="F32" s="22"/>
      <c r="G32" s="22"/>
      <c r="H32" s="22"/>
    </row>
    <row r="33" s="9" customFormat="true" ht="24.95" customHeight="true" spans="1:8">
      <c r="A33" s="19" t="s">
        <v>402</v>
      </c>
      <c r="B33" s="19" t="s">
        <v>403</v>
      </c>
      <c r="C33" s="18">
        <f t="shared" si="1"/>
        <v>6257.69</v>
      </c>
      <c r="D33" s="18">
        <v>6257.69</v>
      </c>
      <c r="E33" s="18"/>
      <c r="F33" s="22"/>
      <c r="G33" s="22"/>
      <c r="H33" s="22"/>
    </row>
    <row r="34" s="9" customFormat="true" ht="24.95" customHeight="true" spans="1:8">
      <c r="A34" s="19" t="s">
        <v>404</v>
      </c>
      <c r="B34" s="19" t="s">
        <v>405</v>
      </c>
      <c r="C34" s="18">
        <f t="shared" si="1"/>
        <v>7004.21</v>
      </c>
      <c r="D34" s="18">
        <v>7004.21</v>
      </c>
      <c r="E34" s="18"/>
      <c r="F34" s="22"/>
      <c r="G34" s="22"/>
      <c r="H34" s="22"/>
    </row>
    <row r="35" s="9" customFormat="true" ht="24.95" customHeight="true" spans="1:8">
      <c r="A35" s="19" t="s">
        <v>406</v>
      </c>
      <c r="B35" s="19" t="s">
        <v>329</v>
      </c>
      <c r="C35" s="18">
        <f t="shared" si="1"/>
        <v>11506.52</v>
      </c>
      <c r="D35" s="18">
        <f t="shared" ref="D35:H35" si="11">D36</f>
        <v>11506.52</v>
      </c>
      <c r="E35" s="18">
        <f t="shared" si="11"/>
        <v>0</v>
      </c>
      <c r="F35" s="18">
        <f t="shared" si="11"/>
        <v>0</v>
      </c>
      <c r="G35" s="18">
        <f t="shared" si="11"/>
        <v>0</v>
      </c>
      <c r="H35" s="18">
        <f t="shared" si="11"/>
        <v>0</v>
      </c>
    </row>
    <row r="36" s="9" customFormat="true" ht="24.95" customHeight="true" spans="1:8">
      <c r="A36" s="19" t="s">
        <v>407</v>
      </c>
      <c r="B36" s="19" t="s">
        <v>408</v>
      </c>
      <c r="C36" s="18">
        <f t="shared" si="1"/>
        <v>11506.52</v>
      </c>
      <c r="D36" s="18">
        <f t="shared" ref="D36:H36" si="12">D37+D38+D39+D40</f>
        <v>11506.52</v>
      </c>
      <c r="E36" s="18">
        <f t="shared" si="12"/>
        <v>0</v>
      </c>
      <c r="F36" s="18">
        <f t="shared" si="12"/>
        <v>0</v>
      </c>
      <c r="G36" s="18">
        <f t="shared" si="12"/>
        <v>0</v>
      </c>
      <c r="H36" s="18">
        <f t="shared" si="12"/>
        <v>0</v>
      </c>
    </row>
    <row r="37" s="9" customFormat="true" ht="24.95" customHeight="true" spans="1:8">
      <c r="A37" s="19" t="s">
        <v>409</v>
      </c>
      <c r="B37" s="19" t="s">
        <v>410</v>
      </c>
      <c r="C37" s="18">
        <f t="shared" si="1"/>
        <v>14.31</v>
      </c>
      <c r="D37" s="18">
        <v>14.31</v>
      </c>
      <c r="E37" s="18"/>
      <c r="F37" s="22"/>
      <c r="G37" s="22"/>
      <c r="H37" s="22"/>
    </row>
    <row r="38" s="9" customFormat="true" ht="24.95" customHeight="true" spans="1:8">
      <c r="A38" s="19" t="s">
        <v>411</v>
      </c>
      <c r="B38" s="19" t="s">
        <v>412</v>
      </c>
      <c r="C38" s="18">
        <f t="shared" si="1"/>
        <v>6634.51</v>
      </c>
      <c r="D38" s="18">
        <v>6634.51</v>
      </c>
      <c r="E38" s="18"/>
      <c r="F38" s="22"/>
      <c r="G38" s="22"/>
      <c r="H38" s="22"/>
    </row>
    <row r="39" s="9" customFormat="true" ht="24.95" customHeight="true" spans="1:8">
      <c r="A39" s="19" t="s">
        <v>413</v>
      </c>
      <c r="B39" s="19" t="s">
        <v>414</v>
      </c>
      <c r="C39" s="18">
        <f t="shared" si="1"/>
        <v>3215.03</v>
      </c>
      <c r="D39" s="18">
        <v>3215.03</v>
      </c>
      <c r="E39" s="18"/>
      <c r="F39" s="22"/>
      <c r="G39" s="22"/>
      <c r="H39" s="22"/>
    </row>
    <row r="40" s="9" customFormat="true" ht="24.95" customHeight="true" spans="1:8">
      <c r="A40" s="19" t="s">
        <v>415</v>
      </c>
      <c r="B40" s="19" t="s">
        <v>416</v>
      </c>
      <c r="C40" s="18">
        <f t="shared" si="1"/>
        <v>1642.67</v>
      </c>
      <c r="D40" s="18">
        <v>1642.67</v>
      </c>
      <c r="E40" s="18"/>
      <c r="F40" s="22"/>
      <c r="G40" s="22"/>
      <c r="H40" s="22"/>
    </row>
    <row r="41" s="9" customFormat="true" ht="24.95" customHeight="true" spans="1:8">
      <c r="A41" s="19" t="s">
        <v>417</v>
      </c>
      <c r="B41" s="19" t="s">
        <v>331</v>
      </c>
      <c r="C41" s="18">
        <f t="shared" si="1"/>
        <v>14222.27</v>
      </c>
      <c r="D41" s="18">
        <f t="shared" ref="D41:H42" si="13">D42</f>
        <v>14222.27</v>
      </c>
      <c r="E41" s="18">
        <f t="shared" si="13"/>
        <v>0</v>
      </c>
      <c r="F41" s="18">
        <f t="shared" si="13"/>
        <v>0</v>
      </c>
      <c r="G41" s="18">
        <f t="shared" si="13"/>
        <v>0</v>
      </c>
      <c r="H41" s="18">
        <f t="shared" si="13"/>
        <v>0</v>
      </c>
    </row>
    <row r="42" s="9" customFormat="true" ht="24.95" customHeight="true" spans="1:8">
      <c r="A42" s="19" t="s">
        <v>418</v>
      </c>
      <c r="B42" s="19" t="s">
        <v>419</v>
      </c>
      <c r="C42" s="18">
        <f t="shared" si="1"/>
        <v>14222.27</v>
      </c>
      <c r="D42" s="18">
        <f t="shared" si="13"/>
        <v>14222.27</v>
      </c>
      <c r="E42" s="18">
        <f t="shared" si="13"/>
        <v>0</v>
      </c>
      <c r="F42" s="18">
        <f t="shared" si="13"/>
        <v>0</v>
      </c>
      <c r="G42" s="18">
        <f t="shared" si="13"/>
        <v>0</v>
      </c>
      <c r="H42" s="18">
        <f t="shared" si="13"/>
        <v>0</v>
      </c>
    </row>
    <row r="43" s="9" customFormat="true" ht="24.95" customHeight="true" spans="1:8">
      <c r="A43" s="19" t="s">
        <v>420</v>
      </c>
      <c r="B43" s="19" t="s">
        <v>421</v>
      </c>
      <c r="C43" s="18">
        <f t="shared" si="1"/>
        <v>14222.27</v>
      </c>
      <c r="D43" s="18">
        <v>14222.27</v>
      </c>
      <c r="E43" s="18"/>
      <c r="F43" s="22"/>
      <c r="G43" s="22"/>
      <c r="H43" s="22"/>
    </row>
  </sheetData>
  <printOptions horizontalCentered="true"/>
  <pageMargins left="0.39" right="0" top="0.999999984981507" bottom="0.999999984981507" header="0.499999992490753" footer="0.499999992490753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2015-06-06T02:19:00Z</dcterms:created>
  <dcterms:modified xsi:type="dcterms:W3CDTF">2022-06-30T10:24:49Z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