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一般公共预算支出-上年数'!$A$1:$F$47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部门收入总表'!$A$1:$L$44</definedName>
    <definedName name="_xlnm.Print_Area" localSheetId="8">'8 部门支出总表'!$A$1:$H$41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rFont val="宋体"/>
            <charset val="134"/>
          </rPr>
          <t>本年支出下只保留有数据的功能科目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rFont val="宋体"/>
            <charset val="134"/>
          </rPr>
          <t xml:space="preserve">只保留有数据的功能科目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<sst xmlns="http://schemas.openxmlformats.org/spreadsheetml/2006/main" count="1552" uniqueCount="583">
  <si>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</si>
  <si>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</si>
  <si>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</si>
  <si>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</si>
  <si>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</si>
  <si>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</si>
  <si>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</si>
  <si>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</si>
  <si>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</si>
  <si>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</si>
  <si>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</si>
  <si>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</si>
  <si>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</si>
  <si>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</si>
  <si>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</si>
  <si>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</si>
  <si>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</si>
  <si>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</si>
  <si>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</si>
  <si>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</si>
  <si>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</si>
  <si>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</si>
  <si>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</si>
  <si>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</si>
  <si>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</si>
  <si>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</si>
  <si>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</si>
  <si>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</si>
  <si>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</si>
  <si>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</si>
  <si>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</si>
  <si>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</si>
  <si>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</si>
  <si>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</si>
  <si>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</si>
  <si>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</si>
  <si>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</si>
  <si>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</si>
  <si>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</si>
  <si>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</si>
  <si>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</si>
  <si>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</si>
  <si>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</si>
  <si>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</si>
  <si>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</si>
  <si>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</si>
  <si>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</si>
  <si>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</si>
  <si>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</si>
  <si>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</si>
  <si>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</si>
  <si>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</si>
  <si>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</si>
  <si>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</si>
  <si>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</si>
  <si>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</si>
  <si>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</si>
  <si>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</si>
  <si>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</si>
  <si>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</si>
  <si>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</si>
  <si>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</si>
  <si>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</si>
  <si>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</si>
  <si>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</si>
  <si>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</si>
  <si>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</si>
  <si>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</si>
  <si>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</si>
  <si>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</si>
  <si>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</si>
  <si>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</si>
  <si>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</si>
  <si>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</si>
  <si>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</si>
  <si>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</si>
  <si>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</si>
  <si>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</si>
  <si>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</si>
  <si>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</si>
  <si>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</si>
  <si>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</si>
  <si>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</si>
  <si>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</si>
  <si>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</si>
  <si>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</si>
  <si>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</si>
  <si>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</si>
  <si>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</si>
  <si>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</si>
  <si>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</si>
  <si>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</si>
  <si>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</si>
  <si>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</si>
  <si>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</si>
  <si>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</si>
  <si>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</si>
  <si>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</si>
  <si>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</si>
  <si>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</si>
  <si>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</si>
  <si>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</si>
  <si>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</si>
  <si>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</si>
  <si>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</si>
  <si>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</si>
  <si>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</si>
  <si>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</si>
  <si>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</si>
  <si>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</si>
  <si>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</si>
  <si>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</si>
  <si>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</si>
  <si>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</si>
  <si>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</si>
  <si>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</si>
  <si>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</si>
  <si>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</si>
  <si>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</si>
  <si>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</si>
  <si>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</si>
  <si>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</si>
  <si>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</si>
  <si>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</si>
  <si>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</si>
  <si>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</si>
  <si>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</si>
  <si>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</si>
  <si>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</si>
  <si>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</si>
  <si>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</si>
  <si>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</si>
  <si>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</si>
  <si>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</si>
  <si>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</si>
  <si>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</si>
  <si>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</si>
  <si>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</si>
  <si>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</si>
  <si>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</si>
  <si>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</si>
  <si>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</si>
  <si>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</si>
  <si>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</si>
  <si>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</si>
  <si>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</si>
  <si>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</si>
  <si>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</si>
  <si>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</si>
  <si>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</si>
  <si>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</si>
  <si>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</si>
  <si>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</si>
  <si>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</si>
  <si>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</si>
  <si>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</si>
  <si>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</si>
  <si>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</si>
  <si>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</si>
  <si>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</si>
  <si>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</si>
  <si>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</si>
  <si>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</si>
  <si>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</si>
  <si>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</si>
  <si>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</si>
  <si>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</si>
  <si>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</si>
  <si>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</si>
  <si>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</si>
  <si>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</si>
  <si>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</si>
  <si>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</si>
  <si>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</si>
  <si>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</si>
  <si>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</si>
  <si>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</si>
  <si>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</si>
  <si>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</si>
  <si>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</si>
  <si>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</si>
  <si>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</si>
  <si>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</si>
  <si>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</si>
  <si>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</si>
  <si>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</si>
  <si>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</si>
  <si>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</si>
  <si>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</si>
  <si>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</si>
  <si>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</si>
  <si>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</si>
  <si>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</si>
  <si>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</si>
  <si>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</si>
  <si>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</si>
  <si>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</si>
  <si>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</si>
  <si>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</si>
  <si>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</si>
  <si>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</si>
  <si>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</si>
  <si>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</si>
  <si>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</si>
  <si>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</si>
  <si>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</si>
  <si>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</si>
  <si>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</si>
  <si>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</si>
  <si>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</si>
  <si>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</si>
  <si>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</si>
  <si>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</si>
  <si>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</si>
  <si>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</si>
  <si>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</si>
  <si>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</si>
  <si>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</si>
  <si>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</si>
  <si>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</si>
  <si>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</si>
  <si>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</si>
  <si>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</si>
  <si>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</si>
  <si>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</si>
  <si>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</si>
  <si>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</si>
  <si>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</si>
  <si>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</si>
  <si>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</si>
  <si>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</si>
  <si>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</si>
  <si>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</si>
  <si>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</si>
  <si>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</si>
  <si>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</si>
  <si>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</si>
  <si>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</si>
  <si>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</si>
  <si>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</si>
  <si>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</si>
  <si>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</si>
  <si>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</si>
  <si>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</si>
  <si>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</si>
  <si>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</si>
  <si>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</si>
  <si>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</si>
  <si>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</si>
  <si>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</si>
  <si>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</si>
  <si>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</si>
  <si>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</si>
  <si>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</si>
  <si>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</si>
  <si>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</si>
  <si>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</si>
  <si>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</si>
  <si>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</si>
  <si>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</si>
  <si>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</si>
  <si>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</si>
  <si>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</si>
  <si>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</si>
  <si>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</si>
  <si>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</si>
  <si>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</si>
  <si>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</si>
  <si>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</si>
  <si>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</si>
  <si>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</si>
  <si>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</si>
  <si>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</si>
  <si>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</si>
  <si>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</si>
  <si>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</si>
  <si>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</si>
  <si>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</si>
  <si>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</si>
  <si>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</si>
  <si>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</si>
  <si>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</si>
  <si>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</si>
  <si>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</si>
  <si>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</si>
  <si>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</si>
  <si>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</si>
  <si>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</si>
  <si>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</si>
  <si>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</si>
  <si>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</si>
  <si>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</si>
  <si>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</si>
  <si>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</si>
  <si>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</si>
  <si>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</si>
  <si>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</si>
  <si>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</si>
  <si>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</si>
  <si>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</si>
  <si>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</si>
  <si>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</si>
  <si>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</si>
  <si>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</si>
  <si>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</si>
  <si>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</si>
  <si>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</si>
  <si>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</si>
  <si>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</si>
  <si>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</si>
  <si>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</si>
  <si>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</si>
  <si>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重庆市永川区教育委员会财政拨款收支总表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</si>
  <si>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</si>
  <si>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</si>
  <si>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</si>
  <si>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</si>
  <si>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</si>
  <si>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</si>
  <si>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</si>
  <si>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</si>
  <si>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</si>
  <si>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</si>
  <si>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</si>
  <si>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</si>
  <si>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</si>
  <si>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</si>
  <si>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</si>
  <si>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</si>
  <si>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</si>
  <si>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</si>
  <si>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</si>
  <si>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</si>
  <si>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</si>
  <si>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</si>
  <si>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</si>
  <si>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重庆市永川区教育委员会一般公共预算财政拨款支出预算表</t>
  </si>
  <si>
    <t>功能分类科目</t>
  </si>
  <si>
    <t>2019年预算数</t>
  </si>
  <si>
    <t>2020年预算数</t>
  </si>
  <si>
    <t>科目编码</t>
  </si>
  <si>
    <t>科目名称</t>
  </si>
  <si>
    <t>小计</t>
  </si>
  <si>
    <t>基本支出</t>
  </si>
  <si>
    <t>项目支出</t>
  </si>
  <si>
    <t>合       计</t>
  </si>
  <si>
    <t>205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</si>
  <si>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</si>
  <si>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</si>
  <si>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</si>
  <si>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</si>
  <si>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2050102</t>
  </si>
  <si>
    <t xml:space="preserve">    一般行政管理事务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</si>
  <si>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</si>
  <si>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</si>
  <si>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</si>
  <si>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</si>
  <si>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</si>
  <si>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</si>
  <si>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</si>
  <si>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</si>
  <si>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</si>
  <si>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</si>
  <si>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</si>
  <si>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</si>
  <si>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</si>
  <si>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</si>
  <si>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</si>
  <si>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</si>
  <si>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</si>
  <si>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</si>
  <si>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  2050304</t>
  </si>
  <si>
    <t xml:space="preserve">    职业高中教育</t>
  </si>
  <si>
    <t xml:space="preserve">    2050399</t>
  </si>
  <si>
    <t xml:space="preserve">    其他职业教育支出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</si>
  <si>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</si>
  <si>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</si>
  <si>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</si>
  <si>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</si>
  <si>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</si>
  <si>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</si>
  <si>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</si>
  <si>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</si>
  <si>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  2050799</t>
  </si>
  <si>
    <t xml:space="preserve">    其他特殊教育支出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</si>
  <si>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</si>
  <si>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</si>
  <si>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</si>
  <si>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</si>
  <si>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</si>
  <si>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</si>
  <si>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</si>
  <si>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</si>
  <si>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</si>
  <si>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</si>
  <si>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</si>
  <si>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</si>
  <si>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</si>
  <si>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</si>
  <si>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</si>
  <si>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</si>
  <si>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</si>
  <si>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</si>
  <si>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</si>
  <si>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</si>
  <si>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</si>
  <si>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</si>
  <si>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</si>
  <si>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</si>
  <si>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</si>
  <si>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</si>
  <si>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</si>
  <si>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</si>
  <si>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</si>
  <si>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</si>
  <si>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</si>
  <si>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</si>
  <si>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</si>
  <si>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</si>
  <si>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</si>
  <si>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</si>
  <si>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</si>
  <si>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</si>
  <si>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</si>
  <si>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重庆市永川区教育委员会一般公共预算财政拨款基本支出预算表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</si>
  <si>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</si>
  <si>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</si>
  <si>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</si>
  <si>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</si>
  <si>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</si>
  <si>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</si>
  <si>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</si>
  <si>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</si>
  <si>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</si>
  <si>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</si>
  <si>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</si>
  <si>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</si>
  <si>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</si>
  <si>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</si>
  <si>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</si>
  <si>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</si>
  <si>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</si>
  <si>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</si>
  <si>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</si>
  <si>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</si>
  <si>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</si>
  <si>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</si>
  <si>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</si>
  <si>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</si>
  <si>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</si>
  <si>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</si>
  <si>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</si>
  <si>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</si>
  <si>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</si>
  <si>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</si>
  <si>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</si>
  <si>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</si>
  <si>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</si>
  <si>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</si>
  <si>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</si>
  <si>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</si>
  <si>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</si>
  <si>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</si>
  <si>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</si>
  <si>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</si>
  <si>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</si>
  <si>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</si>
  <si>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</si>
  <si>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</si>
  <si>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</si>
  <si>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</si>
  <si>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</si>
  <si>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</si>
  <si>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</si>
  <si>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</si>
  <si>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</si>
  <si>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</si>
  <si>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</si>
  <si>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</si>
  <si>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</si>
  <si>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</si>
  <si>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</si>
  <si>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</si>
  <si>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</si>
  <si>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</si>
  <si>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</si>
  <si>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</si>
  <si>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</si>
  <si>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</si>
  <si>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</si>
  <si>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</si>
  <si>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</si>
  <si>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</si>
  <si>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</si>
  <si>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</si>
  <si>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</si>
  <si>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</si>
  <si>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</si>
  <si>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</si>
  <si>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</si>
  <si>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</si>
  <si>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</si>
  <si>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</si>
  <si>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</si>
  <si>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</si>
  <si>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</si>
  <si>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</si>
  <si>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</si>
  <si>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</si>
  <si>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</si>
  <si>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</si>
  <si>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</si>
  <si>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</si>
  <si>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</si>
  <si>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</si>
  <si>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</si>
  <si>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</si>
  <si>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</si>
  <si>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</si>
  <si>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</si>
  <si>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</si>
  <si>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</si>
  <si>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</si>
  <si>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</si>
  <si>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</si>
  <si>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</si>
  <si>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</si>
  <si>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</si>
  <si>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</si>
  <si>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</si>
  <si>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</si>
  <si>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</si>
  <si>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</si>
  <si>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</si>
  <si>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</si>
  <si>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</si>
  <si>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31007</t>
  </si>
  <si>
    <t xml:space="preserve">  信息网络及软件购置更新</t>
  </si>
  <si>
    <t>表4</t>
  </si>
  <si>
    <t>重庆市永川区教育委员会一般公共预算“三公”经费支出表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</si>
  <si>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</si>
  <si>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</si>
  <si>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</si>
  <si>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</si>
  <si>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</si>
  <si>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</si>
  <si>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重庆市永川区教育委员会政府性基金预算支出表</t>
  </si>
  <si>
    <t>本年政府性基金预算财政拨款支出</t>
  </si>
  <si>
    <t>合         计</t>
  </si>
  <si>
    <t>（备注：本单位无政府性基金收支，故此表无数据。）</t>
  </si>
  <si>
    <t>表6</t>
  </si>
  <si>
    <t>重庆市永川区教育委员会部门收支总表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</si>
  <si>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</si>
  <si>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</si>
  <si>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</si>
  <si>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</si>
  <si>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</si>
  <si>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</si>
  <si>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</si>
  <si>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</si>
  <si>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</si>
  <si>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</si>
  <si>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</si>
  <si>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</si>
  <si>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</si>
  <si>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</si>
  <si>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重庆市永川区教育委员会部门收入总表</t>
  </si>
  <si>
    <t>科目</t>
  </si>
  <si>
    <t>事业单位经营收入预算</t>
  </si>
  <si>
    <t>其他收入预算</t>
  </si>
  <si>
    <t>非教育收费收入预算</t>
  </si>
  <si>
    <t>教育收费收入预算</t>
  </si>
  <si>
    <t>表8</t>
  </si>
  <si>
    <t>重庆市永川区教育委员会部门支出总表</t>
  </si>
  <si>
    <t>上缴上级支出</t>
  </si>
  <si>
    <t>事业单位经营支出</t>
  </si>
  <si>
    <t>对下级单位补助支出</t>
  </si>
  <si>
    <t>表9</t>
  </si>
  <si>
    <t>重庆市永川区教育委员会政府采购预算明细表</t>
  </si>
  <si>
    <t>事业收入预算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</si>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</sst>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;;"/>
    <numFmt numFmtId="43" formatCode="_ * #,##0.00_ ;_ * \-#,##0.00_ ;_ * &quot;-&quot;??_ ;_ @_ "/>
    <numFmt numFmtId="178" formatCode="#,###.00"/>
    <numFmt numFmtId="179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sz val="9"/>
      <name val="SimSun"/>
      <charset val="134"/>
    </font>
    <font>
      <b/>
      <sz val="20"/>
      <name val="SimSun"/>
      <charset val="134"/>
    </font>
    <font>
      <b/>
      <sz val="14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8" fillId="0" borderId="0"/>
    <xf numFmtId="0" fontId="21" fillId="1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3" fillId="16" borderId="20" applyNumberFormat="false" applyAlignment="false" applyProtection="false">
      <alignment vertical="center"/>
    </xf>
    <xf numFmtId="0" fontId="34" fillId="18" borderId="21" applyNumberFormat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0" borderId="0"/>
    <xf numFmtId="0" fontId="24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2" fontId="28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8" fillId="19" borderId="22" applyNumberFormat="false" applyFon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40" fillId="16" borderId="16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7" borderId="16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</cellStyleXfs>
  <cellXfs count="137">
    <xf numFmtId="0" fontId="0" fillId="0" borderId="0" xfId="0"/>
    <xf numFmtId="0" fontId="1" fillId="0" borderId="0" xfId="0" applyFont="true" applyFill="true"/>
    <xf numFmtId="0" fontId="2" fillId="0" borderId="0" xfId="24" applyNumberFormat="true" applyFont="true" applyFill="true" applyAlignment="true" applyProtection="true">
      <alignment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24" applyFont="true" applyFill="true" applyBorder="true" applyAlignment="true">
      <alignment horizontal="center" vertical="center"/>
    </xf>
    <xf numFmtId="0" fontId="7" fillId="0" borderId="1" xfId="24" applyFont="true" applyFill="true" applyBorder="true" applyAlignment="true">
      <alignment horizontal="left" vertical="center" indent="2"/>
    </xf>
    <xf numFmtId="0" fontId="1" fillId="0" borderId="0" xfId="0" applyNumberFormat="true" applyFont="true" applyFill="true" applyBorder="true" applyAlignment="true"/>
    <xf numFmtId="0" fontId="8" fillId="0" borderId="0" xfId="1" applyFont="true" applyFill="true"/>
    <xf numFmtId="0" fontId="2" fillId="0" borderId="0" xfId="1" applyNumberFormat="true" applyFont="true" applyFill="true" applyAlignment="true" applyProtection="true">
      <alignment horizontal="left" vertical="center"/>
    </xf>
    <xf numFmtId="0" fontId="9" fillId="0" borderId="0" xfId="1" applyNumberFormat="true" applyFont="true" applyFill="true" applyAlignment="true" applyProtection="true">
      <alignment horizontal="centerContinuous"/>
    </xf>
    <xf numFmtId="0" fontId="8" fillId="0" borderId="0" xfId="1" applyFont="true" applyFill="true" applyAlignment="true">
      <alignment horizontal="centerContinuous"/>
    </xf>
    <xf numFmtId="0" fontId="10" fillId="0" borderId="0" xfId="1" applyFont="true" applyFill="true" applyAlignment="true">
      <alignment horizontal="centerContinuous"/>
    </xf>
    <xf numFmtId="0" fontId="11" fillId="0" borderId="0" xfId="1" applyFont="true" applyFill="true"/>
    <xf numFmtId="0" fontId="6" fillId="0" borderId="2" xfId="1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178" fontId="8" fillId="0" borderId="3" xfId="0" applyNumberFormat="true" applyFont="true" applyFill="true" applyBorder="true" applyAlignment="true">
      <alignment horizontal="right" vertical="center"/>
    </xf>
    <xf numFmtId="0" fontId="8" fillId="0" borderId="3" xfId="0" applyFont="true" applyFill="true" applyBorder="true" applyAlignment="true">
      <alignment horizontal="left" vertical="center"/>
    </xf>
    <xf numFmtId="0" fontId="10" fillId="0" borderId="0" xfId="1" applyNumberFormat="true" applyFont="true" applyFill="true" applyAlignment="true" applyProtection="true">
      <alignment horizontal="centerContinuous"/>
    </xf>
    <xf numFmtId="0" fontId="11" fillId="0" borderId="0" xfId="1" applyFont="true" applyFill="true" applyAlignment="true">
      <alignment horizontal="right"/>
    </xf>
    <xf numFmtId="178" fontId="8" fillId="0" borderId="3" xfId="0" applyNumberFormat="true" applyFont="true" applyFill="true" applyBorder="true" applyAlignment="true">
      <alignment horizontal="right" vertical="center" wrapText="true"/>
    </xf>
    <xf numFmtId="0" fontId="8" fillId="0" borderId="0" xfId="1" applyFont="true" applyFill="true" applyAlignment="true">
      <alignment vertical="center"/>
    </xf>
    <xf numFmtId="0" fontId="9" fillId="0" borderId="0" xfId="1" applyNumberFormat="true" applyFont="true" applyFill="true" applyAlignment="true" applyProtection="true">
      <alignment horizontal="centerContinuous" vertical="center"/>
    </xf>
    <xf numFmtId="0" fontId="10" fillId="0" borderId="0" xfId="1" applyNumberFormat="true" applyFont="true" applyFill="true" applyAlignment="true" applyProtection="true">
      <alignment horizontal="centerContinuous" vertical="center"/>
    </xf>
    <xf numFmtId="0" fontId="2" fillId="0" borderId="0" xfId="1" applyNumberFormat="true" applyFont="true" applyFill="true" applyAlignment="true" applyProtection="true">
      <alignment horizontal="centerContinuous" vertical="center"/>
    </xf>
    <xf numFmtId="0" fontId="6" fillId="0" borderId="0" xfId="1" applyNumberFormat="true" applyFont="true" applyFill="true" applyAlignment="true" applyProtection="true">
      <alignment horizontal="centerContinuous" vertical="center"/>
    </xf>
    <xf numFmtId="0" fontId="6" fillId="0" borderId="1" xfId="1" applyNumberFormat="true" applyFont="true" applyFill="true" applyBorder="true" applyAlignment="true" applyProtection="true">
      <alignment horizontal="center" vertical="center"/>
    </xf>
    <xf numFmtId="0" fontId="6" fillId="0" borderId="4" xfId="1" applyNumberFormat="true" applyFont="true" applyFill="true" applyBorder="true" applyAlignment="true" applyProtection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vertical="center"/>
    </xf>
    <xf numFmtId="0" fontId="11" fillId="0" borderId="3" xfId="0" applyFont="true" applyFill="true" applyBorder="true" applyAlignment="true">
      <alignment horizontal="center" vertical="center" wrapText="true"/>
    </xf>
    <xf numFmtId="4" fontId="8" fillId="0" borderId="3" xfId="0" applyNumberFormat="true" applyFont="true" applyFill="true" applyBorder="true" applyAlignment="true">
      <alignment horizontal="right" vertical="center"/>
    </xf>
    <xf numFmtId="0" fontId="8" fillId="0" borderId="3" xfId="0" applyFont="true" applyFill="true" applyBorder="true" applyAlignment="true">
      <alignment horizontal="left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12" fillId="0" borderId="0" xfId="1" applyFont="true" applyFill="true" applyAlignment="true">
      <alignment horizontal="right" vertical="center"/>
    </xf>
    <xf numFmtId="0" fontId="11" fillId="0" borderId="6" xfId="1" applyNumberFormat="true" applyFont="true" applyFill="true" applyBorder="true" applyAlignment="true" applyProtection="true">
      <alignment horizontal="right" vertical="center"/>
    </xf>
    <xf numFmtId="0" fontId="6" fillId="0" borderId="7" xfId="1" applyNumberFormat="true" applyFont="true" applyFill="true" applyBorder="true" applyAlignment="true" applyProtection="true">
      <alignment horizontal="center" vertical="center" wrapText="true"/>
    </xf>
    <xf numFmtId="0" fontId="13" fillId="0" borderId="0" xfId="1" applyFont="true" applyFill="true" applyAlignment="true">
      <alignment horizontal="right" vertical="center"/>
    </xf>
    <xf numFmtId="0" fontId="13" fillId="0" borderId="0" xfId="1" applyFont="true" applyFill="true" applyAlignment="true">
      <alignment vertical="center"/>
    </xf>
    <xf numFmtId="0" fontId="12" fillId="0" borderId="0" xfId="1" applyFont="true" applyFill="true" applyAlignment="true">
      <alignment horizontal="right"/>
    </xf>
    <xf numFmtId="0" fontId="9" fillId="0" borderId="0" xfId="1" applyFont="true" applyFill="true" applyAlignment="true">
      <alignment horizontal="centerContinuous" vertical="center"/>
    </xf>
    <xf numFmtId="0" fontId="14" fillId="0" borderId="0" xfId="1" applyFont="true" applyFill="true" applyAlignment="true">
      <alignment horizontal="centerContinuous" vertical="center"/>
    </xf>
    <xf numFmtId="0" fontId="13" fillId="0" borderId="0" xfId="1" applyFont="true" applyFill="true" applyAlignment="true">
      <alignment horizontal="centerContinuous" vertical="center"/>
    </xf>
    <xf numFmtId="0" fontId="11" fillId="0" borderId="0" xfId="1" applyFont="true" applyFill="true" applyAlignment="true">
      <alignment horizontal="center" vertical="center"/>
    </xf>
    <xf numFmtId="0" fontId="11" fillId="0" borderId="0" xfId="1" applyFont="true" applyFill="true" applyAlignment="true">
      <alignment vertical="center"/>
    </xf>
    <xf numFmtId="0" fontId="6" fillId="0" borderId="7" xfId="1" applyNumberFormat="true" applyFont="true" applyFill="true" applyBorder="true" applyAlignment="true" applyProtection="true">
      <alignment horizontal="center" vertical="center"/>
    </xf>
    <xf numFmtId="0" fontId="6" fillId="0" borderId="7" xfId="1" applyNumberFormat="true" applyFont="true" applyFill="true" applyBorder="true" applyAlignment="true" applyProtection="true">
      <alignment horizontal="centerContinuous" vertical="center" wrapText="true"/>
    </xf>
    <xf numFmtId="179" fontId="8" fillId="0" borderId="2" xfId="1" applyNumberFormat="true" applyFont="true" applyFill="true" applyBorder="true" applyAlignment="true">
      <alignment horizontal="right" vertical="center" wrapText="true"/>
    </xf>
    <xf numFmtId="0" fontId="8" fillId="0" borderId="8" xfId="1" applyFont="true" applyFill="true" applyBorder="true" applyAlignment="true">
      <alignment vertical="center"/>
    </xf>
    <xf numFmtId="179" fontId="8" fillId="0" borderId="1" xfId="1" applyNumberFormat="true" applyFont="true" applyFill="true" applyBorder="true" applyAlignment="true" applyProtection="true">
      <alignment horizontal="right" vertical="center" wrapText="true"/>
    </xf>
    <xf numFmtId="0" fontId="8" fillId="0" borderId="4" xfId="1" applyFont="true" applyFill="true" applyBorder="true" applyAlignment="true">
      <alignment vertical="center" wrapText="true"/>
    </xf>
    <xf numFmtId="0" fontId="8" fillId="0" borderId="8" xfId="1" applyFont="true" applyFill="true" applyBorder="true" applyAlignment="true">
      <alignment horizontal="left" vertical="center"/>
    </xf>
    <xf numFmtId="179" fontId="8" fillId="0" borderId="5" xfId="1" applyNumberFormat="true" applyFont="true" applyFill="true" applyBorder="true" applyAlignment="true" applyProtection="true">
      <alignment horizontal="right" vertical="center" wrapText="true"/>
    </xf>
    <xf numFmtId="179" fontId="8" fillId="0" borderId="2" xfId="1" applyNumberFormat="true" applyFont="true" applyFill="true" applyBorder="true" applyAlignment="true" applyProtection="true">
      <alignment horizontal="right" vertical="center" wrapText="true"/>
    </xf>
    <xf numFmtId="179" fontId="8" fillId="0" borderId="4" xfId="1" applyNumberFormat="true" applyFont="true" applyFill="true" applyBorder="true" applyAlignment="true">
      <alignment horizontal="right" vertical="center" wrapText="true"/>
    </xf>
    <xf numFmtId="179" fontId="8" fillId="0" borderId="1" xfId="1" applyNumberFormat="true" applyFont="true" applyFill="true" applyBorder="true" applyAlignment="true">
      <alignment horizontal="right" vertical="center" wrapText="true"/>
    </xf>
    <xf numFmtId="0" fontId="8" fillId="0" borderId="1" xfId="1" applyFont="true" applyFill="true" applyBorder="true" applyAlignment="true">
      <alignment vertical="center" wrapText="true"/>
    </xf>
    <xf numFmtId="0" fontId="8" fillId="0" borderId="1" xfId="1" applyNumberFormat="true" applyFont="true" applyFill="true" applyBorder="true" applyAlignment="true" applyProtection="true">
      <alignment horizontal="center" vertical="center"/>
    </xf>
    <xf numFmtId="0" fontId="8" fillId="0" borderId="1" xfId="1" applyNumberFormat="true" applyFont="true" applyFill="true" applyBorder="true" applyAlignment="true" applyProtection="true">
      <alignment vertical="center" wrapText="true"/>
    </xf>
    <xf numFmtId="0" fontId="8" fillId="0" borderId="1" xfId="1" applyFont="true" applyFill="true" applyBorder="true" applyAlignment="true">
      <alignment horizontal="center" vertical="center"/>
    </xf>
    <xf numFmtId="0" fontId="13" fillId="0" borderId="0" xfId="1" applyFont="true" applyFill="true"/>
    <xf numFmtId="0" fontId="8" fillId="0" borderId="0" xfId="1" applyFill="true"/>
    <xf numFmtId="0" fontId="9" fillId="0" borderId="0" xfId="1" applyFont="true" applyFill="true" applyAlignment="true">
      <alignment horizontal="centerContinuous"/>
    </xf>
    <xf numFmtId="0" fontId="15" fillId="0" borderId="0" xfId="1" applyFont="true" applyFill="true" applyAlignment="true">
      <alignment horizontal="centerContinuous"/>
    </xf>
    <xf numFmtId="0" fontId="6" fillId="0" borderId="0" xfId="1" applyFont="true" applyFill="true" applyAlignment="true">
      <alignment horizontal="centerContinuous"/>
    </xf>
    <xf numFmtId="0" fontId="6" fillId="0" borderId="5" xfId="1" applyNumberFormat="true" applyFont="true" applyFill="true" applyBorder="true" applyAlignment="true" applyProtection="true">
      <alignment horizontal="center" vertical="center"/>
    </xf>
    <xf numFmtId="0" fontId="8" fillId="0" borderId="1" xfId="1" applyFill="true" applyBorder="true"/>
    <xf numFmtId="0" fontId="11" fillId="0" borderId="1" xfId="0" applyFont="true" applyFill="true" applyBorder="true" applyAlignment="true">
      <alignment horizontal="center" vertical="center"/>
    </xf>
    <xf numFmtId="179" fontId="6" fillId="0" borderId="1" xfId="1" applyNumberFormat="true" applyFont="true" applyFill="true" applyBorder="true" applyAlignment="true" applyProtection="true">
      <alignment horizontal="center" vertical="center"/>
    </xf>
    <xf numFmtId="49" fontId="11" fillId="0" borderId="1" xfId="0" applyNumberFormat="true" applyFont="true" applyFill="true" applyBorder="true" applyAlignment="true" applyProtection="true">
      <alignment vertical="center"/>
    </xf>
    <xf numFmtId="0" fontId="11" fillId="0" borderId="1" xfId="0" applyFont="true" applyFill="true" applyBorder="true" applyAlignment="true">
      <alignment horizontal="left" vertical="center"/>
    </xf>
    <xf numFmtId="49" fontId="11" fillId="0" borderId="8" xfId="0" applyNumberFormat="true" applyFont="true" applyFill="true" applyBorder="true" applyAlignment="true" applyProtection="true">
      <alignment vertical="center"/>
    </xf>
    <xf numFmtId="49" fontId="11" fillId="0" borderId="8" xfId="1" applyNumberFormat="true" applyFont="true" applyFill="true" applyBorder="true" applyAlignment="true" applyProtection="true">
      <alignment horizontal="left" vertical="center"/>
    </xf>
    <xf numFmtId="177" fontId="11" fillId="0" borderId="1" xfId="1" applyNumberFormat="true" applyFont="true" applyFill="true" applyBorder="true" applyAlignment="true" applyProtection="true">
      <alignment horizontal="left" vertical="center"/>
    </xf>
    <xf numFmtId="179" fontId="11" fillId="0" borderId="1" xfId="1" applyNumberFormat="true" applyFont="true" applyFill="true" applyBorder="true" applyAlignment="true" applyProtection="true">
      <alignment horizontal="right" vertical="center" wrapText="true"/>
    </xf>
    <xf numFmtId="0" fontId="16" fillId="0" borderId="0" xfId="1" applyFont="true" applyFill="true"/>
    <xf numFmtId="0" fontId="6" fillId="0" borderId="0" xfId="1" applyFont="true" applyFill="true" applyAlignment="true">
      <alignment horizontal="right"/>
    </xf>
    <xf numFmtId="0" fontId="0" fillId="0" borderId="0" xfId="0" applyNumberFormat="true" applyFont="true" applyFill="true" applyBorder="true" applyAlignment="true"/>
    <xf numFmtId="0" fontId="6" fillId="0" borderId="9" xfId="1" applyNumberFormat="true" applyFont="true" applyFill="true" applyBorder="true" applyAlignment="true" applyProtection="true">
      <alignment horizontal="center" vertical="center" wrapText="true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5" xfId="1" applyNumberFormat="true" applyFont="true" applyFill="true" applyBorder="true" applyAlignment="true" applyProtection="true">
      <alignment horizontal="center" vertical="center" wrapText="true"/>
    </xf>
    <xf numFmtId="178" fontId="17" fillId="0" borderId="3" xfId="0" applyNumberFormat="true" applyFont="true" applyFill="true" applyBorder="true" applyAlignment="true">
      <alignment horizontal="right" vertical="center"/>
    </xf>
    <xf numFmtId="0" fontId="17" fillId="0" borderId="3" xfId="0" applyFont="true" applyFill="true" applyBorder="true" applyAlignment="true">
      <alignment horizontal="left" vertical="center"/>
    </xf>
    <xf numFmtId="0" fontId="6" fillId="0" borderId="8" xfId="1" applyNumberFormat="true" applyFont="true" applyFill="true" applyBorder="true" applyAlignment="true" applyProtection="true">
      <alignment horizontal="center" vertical="center"/>
    </xf>
    <xf numFmtId="0" fontId="6" fillId="0" borderId="10" xfId="1" applyNumberFormat="true" applyFont="true" applyFill="true" applyBorder="true" applyAlignment="true" applyProtection="true">
      <alignment horizontal="center" vertical="center"/>
    </xf>
    <xf numFmtId="0" fontId="6" fillId="0" borderId="6" xfId="1" applyNumberFormat="true" applyFont="true" applyFill="true" applyBorder="true" applyAlignment="true" applyProtection="true">
      <alignment horizontal="center" vertical="center"/>
    </xf>
    <xf numFmtId="0" fontId="6" fillId="0" borderId="11" xfId="1" applyNumberFormat="true" applyFont="true" applyFill="true" applyBorder="true" applyAlignment="true" applyProtection="true">
      <alignment horizontal="center" vertical="center"/>
    </xf>
    <xf numFmtId="0" fontId="12" fillId="0" borderId="0" xfId="1" applyFont="true" applyFill="true" applyAlignment="true">
      <alignment horizontal="center" vertical="center"/>
    </xf>
    <xf numFmtId="0" fontId="6" fillId="0" borderId="9" xfId="1" applyNumberFormat="true" applyFont="true" applyFill="true" applyBorder="true" applyAlignment="true" applyProtection="true">
      <alignment horizontal="center" vertical="center"/>
    </xf>
    <xf numFmtId="0" fontId="6" fillId="0" borderId="12" xfId="1" applyNumberFormat="true" applyFont="true" applyFill="true" applyBorder="true" applyAlignment="true" applyProtection="true">
      <alignment horizontal="center" vertical="center"/>
    </xf>
    <xf numFmtId="0" fontId="6" fillId="0" borderId="13" xfId="1" applyNumberFormat="true" applyFont="true" applyFill="true" applyBorder="true" applyAlignment="true" applyProtection="true">
      <alignment horizontal="center" vertical="center" wrapText="true"/>
    </xf>
    <xf numFmtId="49" fontId="9" fillId="0" borderId="0" xfId="1" applyNumberFormat="true" applyFont="true" applyFill="true" applyAlignment="true" applyProtection="true">
      <alignment horizontal="centerContinuous"/>
    </xf>
    <xf numFmtId="0" fontId="15" fillId="0" borderId="0" xfId="1" applyNumberFormat="true" applyFont="true" applyFill="true" applyAlignment="true" applyProtection="true">
      <alignment horizontal="centerContinuous"/>
    </xf>
    <xf numFmtId="49" fontId="8" fillId="0" borderId="1" xfId="1" applyNumberFormat="true" applyFont="true" applyFill="true" applyBorder="true" applyAlignment="true" applyProtection="true"/>
    <xf numFmtId="177" fontId="8" fillId="0" borderId="1" xfId="1" applyNumberFormat="true" applyFont="true" applyFill="true" applyBorder="true" applyAlignment="true" applyProtection="true">
      <alignment horizontal="center" vertical="center"/>
    </xf>
    <xf numFmtId="49" fontId="8" fillId="0" borderId="1" xfId="1" applyNumberFormat="true" applyFont="true" applyFill="true" applyBorder="true" applyAlignment="true" applyProtection="true">
      <alignment vertical="center"/>
    </xf>
    <xf numFmtId="177" fontId="8" fillId="0" borderId="1" xfId="1" applyNumberFormat="true" applyFont="true" applyFill="true" applyBorder="true" applyAlignment="true" applyProtection="true">
      <alignment vertical="center"/>
    </xf>
    <xf numFmtId="0" fontId="11" fillId="0" borderId="0" xfId="1" applyFont="true" applyFill="true" applyAlignment="true">
      <alignment horizontal="right" vertical="center"/>
    </xf>
    <xf numFmtId="176" fontId="8" fillId="0" borderId="0" xfId="1" applyNumberFormat="true" applyFont="true" applyFill="true"/>
    <xf numFmtId="176" fontId="15" fillId="0" borderId="0" xfId="1" applyNumberFormat="true" applyFont="true" applyFill="true" applyAlignment="true">
      <alignment horizontal="centerContinuous"/>
    </xf>
    <xf numFmtId="176" fontId="11" fillId="0" borderId="0" xfId="1" applyNumberFormat="true" applyFont="true" applyFill="true"/>
    <xf numFmtId="176" fontId="6" fillId="0" borderId="2" xfId="1" applyNumberFormat="true" applyFont="true" applyFill="true" applyBorder="true" applyAlignment="true" applyProtection="true">
      <alignment horizontal="center" vertical="center"/>
    </xf>
    <xf numFmtId="176" fontId="6" fillId="0" borderId="7" xfId="1" applyNumberFormat="true" applyFont="true" applyFill="true" applyBorder="true" applyAlignment="true" applyProtection="true">
      <alignment horizontal="center" vertical="center"/>
    </xf>
    <xf numFmtId="178" fontId="8" fillId="0" borderId="14" xfId="0" applyNumberFormat="true" applyFont="true" applyFill="true" applyBorder="true" applyAlignment="true">
      <alignment horizontal="right" vertical="center"/>
    </xf>
    <xf numFmtId="176" fontId="8" fillId="0" borderId="3" xfId="0" applyNumberFormat="true" applyFont="true" applyFill="true" applyBorder="true" applyAlignment="true">
      <alignment horizontal="right" vertical="center"/>
    </xf>
    <xf numFmtId="0" fontId="11" fillId="0" borderId="0" xfId="1" applyNumberFormat="true" applyFont="true" applyFill="true" applyAlignment="true" applyProtection="true">
      <alignment horizontal="right"/>
    </xf>
    <xf numFmtId="0" fontId="13" fillId="0" borderId="0" xfId="24" applyFont="true" applyFill="true"/>
    <xf numFmtId="0" fontId="8" fillId="0" borderId="0" xfId="24" applyFont="true" applyFill="true" applyAlignment="true">
      <alignment wrapText="true"/>
    </xf>
    <xf numFmtId="0" fontId="8" fillId="0" borderId="0" xfId="24" applyFont="true" applyFill="true"/>
    <xf numFmtId="0" fontId="13" fillId="0" borderId="0" xfId="24" applyFont="true" applyFill="true" applyAlignment="true">
      <alignment wrapText="true"/>
    </xf>
    <xf numFmtId="0" fontId="9" fillId="0" borderId="0" xfId="24" applyNumberFormat="true" applyFont="true" applyFill="true" applyAlignment="true" applyProtection="true">
      <alignment horizontal="centerContinuous"/>
    </xf>
    <xf numFmtId="0" fontId="13" fillId="0" borderId="0" xfId="24" applyFont="true" applyFill="true" applyAlignment="true">
      <alignment horizontal="centerContinuous"/>
    </xf>
    <xf numFmtId="0" fontId="11" fillId="0" borderId="0" xfId="24" applyFont="true" applyFill="true" applyAlignment="true">
      <alignment wrapText="true"/>
    </xf>
    <xf numFmtId="0" fontId="6" fillId="0" borderId="1" xfId="24" applyNumberFormat="true" applyFont="true" applyFill="true" applyBorder="true" applyAlignment="true" applyProtection="true">
      <alignment horizontal="center" vertical="center" wrapText="true"/>
    </xf>
    <xf numFmtId="0" fontId="6" fillId="0" borderId="7" xfId="24" applyNumberFormat="true" applyFont="true" applyFill="true" applyBorder="true" applyAlignment="true" applyProtection="true">
      <alignment horizontal="center" vertical="center" wrapText="true"/>
    </xf>
    <xf numFmtId="0" fontId="8" fillId="0" borderId="7" xfId="24" applyFont="true" applyFill="true" applyBorder="true" applyAlignment="true">
      <alignment horizontal="left" vertical="center"/>
    </xf>
    <xf numFmtId="179" fontId="8" fillId="0" borderId="1" xfId="24" applyNumberFormat="true" applyFont="true" applyFill="true" applyBorder="true" applyAlignment="true">
      <alignment horizontal="right" vertical="center" wrapText="true"/>
    </xf>
    <xf numFmtId="4" fontId="8" fillId="0" borderId="7" xfId="24" applyNumberFormat="true" applyFont="true" applyFill="true" applyBorder="true" applyAlignment="true">
      <alignment horizontal="left" vertical="center"/>
    </xf>
    <xf numFmtId="0" fontId="8" fillId="0" borderId="8" xfId="24" applyFont="true" applyFill="true" applyBorder="true" applyAlignment="true">
      <alignment horizontal="left" vertical="center"/>
    </xf>
    <xf numFmtId="0" fontId="8" fillId="0" borderId="1" xfId="24" applyFont="true" applyFill="true" applyBorder="true" applyAlignment="true">
      <alignment horizontal="left" vertical="center"/>
    </xf>
    <xf numFmtId="4" fontId="8" fillId="0" borderId="4" xfId="24" applyNumberFormat="true" applyFont="true" applyFill="true" applyBorder="true" applyAlignment="true">
      <alignment horizontal="left" vertical="center" wrapText="true"/>
    </xf>
    <xf numFmtId="0" fontId="8" fillId="0" borderId="1" xfId="24" applyFont="true" applyFill="true" applyBorder="true" applyAlignment="true">
      <alignment horizontal="center" vertical="center"/>
    </xf>
    <xf numFmtId="4" fontId="8" fillId="0" borderId="1" xfId="24" applyNumberFormat="true" applyFont="true" applyFill="true" applyBorder="true" applyAlignment="true">
      <alignment horizontal="left" vertical="center"/>
    </xf>
    <xf numFmtId="4" fontId="8" fillId="0" borderId="1" xfId="24" applyNumberFormat="true" applyFont="true" applyFill="true" applyBorder="true" applyAlignment="true">
      <alignment horizontal="center" vertical="center"/>
    </xf>
    <xf numFmtId="179" fontId="8" fillId="0" borderId="1" xfId="24" applyNumberFormat="true" applyFont="true" applyFill="true" applyBorder="true" applyAlignment="true">
      <alignment horizontal="right" vertical="center"/>
    </xf>
    <xf numFmtId="0" fontId="8" fillId="0" borderId="11" xfId="24" applyFont="true" applyFill="true" applyBorder="true" applyAlignment="true">
      <alignment wrapText="true"/>
    </xf>
    <xf numFmtId="0" fontId="11" fillId="0" borderId="0" xfId="24" applyNumberFormat="true" applyFont="true" applyFill="true" applyAlignment="true" applyProtection="true">
      <alignment horizontal="right"/>
    </xf>
    <xf numFmtId="4" fontId="8" fillId="0" borderId="3" xfId="0" applyNumberFormat="true" applyFont="true" applyFill="true" applyBorder="true" applyAlignment="true">
      <alignment horizontal="right"/>
    </xf>
    <xf numFmtId="0" fontId="0" fillId="0" borderId="0" xfId="0" applyAlignment="true">
      <alignment horizontal="center"/>
    </xf>
    <xf numFmtId="0" fontId="18" fillId="0" borderId="0" xfId="0" applyFont="true" applyAlignment="true">
      <alignment horizontal="center"/>
    </xf>
    <xf numFmtId="0" fontId="19" fillId="0" borderId="1" xfId="0" applyFont="true" applyBorder="true" applyAlignment="true">
      <alignment horizontal="center" vertical="center"/>
    </xf>
    <xf numFmtId="0" fontId="20" fillId="0" borderId="1" xfId="0" applyFont="true" applyBorder="true" applyAlignment="true">
      <alignment horizontal="center"/>
    </xf>
    <xf numFmtId="0" fontId="20" fillId="0" borderId="1" xfId="0" applyFont="true" applyBorder="true"/>
    <xf numFmtId="0" fontId="20" fillId="2" borderId="1" xfId="0" applyFont="true" applyFill="true" applyBorder="true" applyAlignment="true">
      <alignment horizontal="center"/>
    </xf>
    <xf numFmtId="0" fontId="20" fillId="2" borderId="1" xfId="0" applyFont="true" applyFill="true" applyBorder="true"/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0" hidden="true" customWidth="true"/>
    <col min="2" max="2" width="15.375" style="130" customWidth="true"/>
    <col min="3" max="3" width="59.75" customWidth="true"/>
    <col min="4" max="4" width="13" style="130" customWidth="true"/>
    <col min="5" max="5" width="101.5" customWidth="true"/>
    <col min="6" max="6" width="29.25" customWidth="true"/>
    <col min="7" max="7" width="30.75" style="130" customWidth="true"/>
    <col min="8" max="8" width="28.5" style="130" customWidth="true"/>
    <col min="9" max="9" width="72.875" customWidth="true"/>
  </cols>
  <sheetData>
    <row r="2" ht="24.75" customHeight="true" spans="1:9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ht="22.5" spans="1:9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ht="22.5" spans="1:9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ht="22.5" spans="1:9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ht="22.5" spans="1:9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ht="22.5" spans="1:9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ht="22.5" spans="1:9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ht="22.5" spans="1:9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ht="22.5" spans="1:9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ht="22.5" spans="1:9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ht="22.5" spans="1:9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ht="22.5" spans="1:9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ht="22.5" spans="1:9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ht="22.5" spans="1:9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ht="22.5" spans="1:9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ht="22.5" spans="1:9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ht="22.5" spans="1:9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ht="22.5" spans="1:9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ht="22.5" spans="1:9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ht="22.5" spans="1:9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ht="22.5" spans="1:9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ht="22.5" spans="1:9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ht="22.5" spans="1:9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ht="22.5" spans="1:9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ht="22.5" spans="1:9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ht="22.5" spans="1:9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ht="22.5" spans="1:9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ht="22.5" spans="1:9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ht="22.5" spans="1:9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ht="22.5" spans="1:9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ht="22.5" spans="1:9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ht="22.5" spans="1:9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ht="22.5" spans="1:9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ht="22.5" spans="1:9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ht="22.5" spans="1:9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ht="22.5" spans="1:9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ht="22.5" spans="1:9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ht="22.5" spans="1:9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ht="22.5" spans="1:9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ht="22.5" spans="1:9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ht="22.5" spans="1:9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ht="22.5" spans="1:9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ht="22.5" spans="1:9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ht="22.5" spans="1:9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ht="22.5" spans="1:9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ht="22.5" spans="1:9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ht="22.5" spans="1:9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ht="22.5" spans="1:9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ht="22.5" spans="1:9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ht="22.5" spans="1:9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ht="22.5" spans="1:9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ht="22.5" spans="1:9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ht="22.5" spans="1:9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ht="22.5" spans="1:9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ht="22.5" spans="1:9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ht="22.5" spans="1:9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ht="22.5" spans="1:9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ht="22.5" spans="1:9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ht="22.5" spans="1:9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ht="22.5" spans="1:9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ht="22.5" spans="1:9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ht="22.5" spans="1:9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ht="22.5" spans="1:9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ht="22.5" spans="1:9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ht="22.5" spans="1:9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ht="22.5" spans="1:9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ht="22.5" spans="1:9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ht="22.5" spans="1:9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ht="22.5" spans="1:9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ht="22.5" spans="1:9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ht="22.5" spans="1:9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ht="22.5" spans="1:9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ht="22.5" spans="1:9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ht="22.5" spans="1:9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ht="22.5" spans="1:9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ht="22.5" spans="1:9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ht="22.5" spans="1:9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ht="22.5" spans="1:9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ht="22.5" spans="1:9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ht="22.5" spans="1:9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ht="22.5" spans="1:9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ht="22.5" spans="1:9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ht="22.5" spans="1:9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ht="22.5" spans="1:9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ht="22.5" spans="1:9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ht="22.5" spans="1:9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ht="22.5" spans="1:9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ht="22.5" spans="1:9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ht="22.5" spans="1:9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ht="22.5" spans="1:9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ht="22.5" spans="1:9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ht="22.5" spans="1:9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ht="22.5" spans="1:9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ht="22.5" spans="1:9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ht="22.5" spans="1:9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ht="22.5" spans="1:9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ht="22.5" spans="1:9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ht="22.5" spans="1:9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ht="22.5" spans="1:9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ht="22.5" spans="1:9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ht="22.5" spans="1:9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ht="22.5" spans="1:9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ht="22.5" spans="1:9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ht="22.5" spans="1:9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ht="22.5" spans="1:9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ht="22.5" spans="1:9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ht="22.5" spans="1:9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ht="22.5" spans="1:9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ht="22.5" spans="1:9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ht="22.5" spans="1:9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ht="22.5" spans="1:9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ht="22.5" spans="1:9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ht="22.5" spans="1:9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ht="22.5" spans="1:9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ht="22.5" spans="1:9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ht="22.5" spans="1:9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ht="22.5" spans="1:9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ht="22.5" spans="1:9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ht="22.5" spans="1:9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ht="22.5" spans="1:9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ht="22.5" spans="1:9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ht="22.5" spans="1:9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ht="22.5" spans="1:9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ht="22.5" spans="1:9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ht="22.5" spans="1:9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ht="22.5" spans="1:9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ht="22.5" spans="1:9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ht="22.5" spans="1:9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ht="22.5" spans="1:9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ht="22.5" spans="1:9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ht="22.5" spans="1:9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ht="22.5" spans="1:9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ht="22.5" spans="1:9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ht="22.5" spans="1:9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ht="22.5" spans="1:9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ht="22.5" spans="1:9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ht="22.5" spans="1:9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ht="22.5" spans="1:9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ht="22.5" spans="1:9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ht="22.5" spans="1:9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ht="22.5" spans="1:9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ht="22.5" spans="1:9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ht="22.5" spans="1:9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ht="22.5" spans="1:9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ht="22.5" spans="1:9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ht="22.5" spans="1:9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ht="22.5" spans="1:9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ht="22.5" spans="1:9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ht="22.5" spans="1:9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ht="22.5" spans="1:9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ht="22.5" spans="1:9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ht="22.5" spans="1:9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ht="22.5" spans="1:9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ht="22.5" spans="1:9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ht="22.5" spans="1:9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ht="22.5" spans="1:9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ht="22.5" spans="1:9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ht="22.5" spans="1:9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ht="22.5" spans="1:9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ht="22.5" spans="1:9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ht="22.5" spans="1:9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ht="22.5" spans="1:9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ht="22.5" spans="1:9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ht="22.5" spans="1:9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ht="22.5" spans="1:9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ht="22.5" spans="1:9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ht="22.5" spans="1:9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ht="22.5" spans="1:9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ht="22.5" spans="1:9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ht="22.5" spans="1:9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ht="22.5" spans="1:9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ht="22.5" spans="1:9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ht="22.5" spans="1:9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ht="22.5" spans="1:9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ht="22.5" spans="1:9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ht="22.5" spans="1:9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ht="22.5" spans="1:9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ht="22.5" spans="1:9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ht="22.5" spans="1:9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ht="22.5" spans="1:9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ht="22.5" spans="1:9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ht="22.5" spans="1:9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ht="22.5" spans="1:9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ht="22.5" spans="1:9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ht="22.5" spans="1:9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ht="22.5" spans="1:9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ht="22.5" spans="1:9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ht="22.5" spans="1:9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ht="22.5" spans="1:9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ht="22.5" spans="1:9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ht="22.5" spans="1:9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ht="22.5" spans="1:9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ht="22.5" spans="1:9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ht="22.5" spans="1:9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ht="22.5" spans="1:9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ht="22.5" spans="1:9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ht="22.5" spans="1:9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ht="22.5" spans="1:9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ht="22.5" spans="1:9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ht="22.5" spans="1:9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ht="22.5" spans="1:9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ht="22.5" spans="1:9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ht="22.5" spans="1:9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ht="22.5" spans="1:9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ht="22.5" spans="1:9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ht="22.5" spans="1:9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ht="22.5" spans="1:9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ht="22.5" spans="1:9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ht="22.5" spans="1:9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ht="22.5" spans="1:9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ht="22.5" spans="1:9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ht="22.5" spans="1:9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ht="22.5" spans="1:9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ht="22.5" spans="1:9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ht="22.5" spans="1:9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ht="22.5" spans="1:9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ht="22.5" spans="1:9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ht="22.5" spans="1:9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ht="22.5" spans="1:9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ht="22.5" spans="1:9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ht="22.5" spans="1:9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ht="22.5" spans="1:9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ht="22.5" spans="1:9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ht="22.5" spans="1:9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ht="22.5" spans="1:9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ht="22.5" spans="1:9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ht="22.5" spans="1:9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ht="22.5" spans="1:9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ht="22.5" spans="1:9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ht="22.5" spans="1:9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ht="22.5" spans="1:9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ht="22.5" spans="1:9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ht="22.5" spans="1:9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ht="22.5" spans="1:9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ht="22.5" spans="1:9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ht="22.5" spans="1:9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ht="22.5" spans="1:9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ht="22.5" spans="1:9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ht="22.5" spans="1:9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ht="22.5" spans="1:9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ht="22.5" spans="1:9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ht="22.5" spans="1:9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ht="22.5" spans="1:9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ht="22.5" spans="1:9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ht="22.5" spans="1:9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ht="22.5" spans="1:9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ht="22.5" spans="1:9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ht="22.5" spans="1:9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ht="22.5" spans="1:9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ht="22.5" spans="1:9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ht="22.5" spans="1:9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ht="22.5" spans="1:9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ht="22.5" spans="1:9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ht="22.5" spans="1:9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ht="22.5" spans="1:9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ht="22.5" spans="1:9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showGridLines="0" showZeros="0" workbookViewId="0">
      <pane ySplit="6" topLeftCell="A7" activePane="bottomLeft" state="frozen"/>
      <selection/>
      <selection pane="bottomLeft" activeCell="A1" sqref="A1"/>
    </sheetView>
  </sheetViews>
  <sheetFormatPr defaultColWidth="6.875" defaultRowHeight="20.1" customHeight="true" outlineLevelCol="6"/>
  <cols>
    <col min="1" max="1" width="22.875" style="109" customWidth="true"/>
    <col min="2" max="2" width="19" style="109" customWidth="true"/>
    <col min="3" max="3" width="26.5" style="109" customWidth="true"/>
    <col min="4" max="4" width="19" style="109" customWidth="true"/>
    <col min="5" max="5" width="17.5" style="109" customWidth="true"/>
    <col min="6" max="6" width="17.125" style="109" customWidth="true"/>
    <col min="7" max="7" width="16.375" style="109" customWidth="true"/>
    <col min="8" max="256" width="6.875" style="110"/>
    <col min="257" max="257" width="22.875" style="110" customWidth="true"/>
    <col min="258" max="258" width="19" style="110" customWidth="true"/>
    <col min="259" max="259" width="20.5" style="110" customWidth="true"/>
    <col min="260" max="263" width="19" style="110" customWidth="true"/>
    <col min="264" max="512" width="6.875" style="110"/>
    <col min="513" max="513" width="22.875" style="110" customWidth="true"/>
    <col min="514" max="514" width="19" style="110" customWidth="true"/>
    <col min="515" max="515" width="20.5" style="110" customWidth="true"/>
    <col min="516" max="519" width="19" style="110" customWidth="true"/>
    <col min="520" max="768" width="6.875" style="110"/>
    <col min="769" max="769" width="22.875" style="110" customWidth="true"/>
    <col min="770" max="770" width="19" style="110" customWidth="true"/>
    <col min="771" max="771" width="20.5" style="110" customWidth="true"/>
    <col min="772" max="775" width="19" style="110" customWidth="true"/>
    <col min="776" max="1024" width="6.875" style="110"/>
    <col min="1025" max="1025" width="22.875" style="110" customWidth="true"/>
    <col min="1026" max="1026" width="19" style="110" customWidth="true"/>
    <col min="1027" max="1027" width="20.5" style="110" customWidth="true"/>
    <col min="1028" max="1031" width="19" style="110" customWidth="true"/>
    <col min="1032" max="1280" width="6.875" style="110"/>
    <col min="1281" max="1281" width="22.875" style="110" customWidth="true"/>
    <col min="1282" max="1282" width="19" style="110" customWidth="true"/>
    <col min="1283" max="1283" width="20.5" style="110" customWidth="true"/>
    <col min="1284" max="1287" width="19" style="110" customWidth="true"/>
    <col min="1288" max="1536" width="6.875" style="110"/>
    <col min="1537" max="1537" width="22.875" style="110" customWidth="true"/>
    <col min="1538" max="1538" width="19" style="110" customWidth="true"/>
    <col min="1539" max="1539" width="20.5" style="110" customWidth="true"/>
    <col min="1540" max="1543" width="19" style="110" customWidth="true"/>
    <col min="1544" max="1792" width="6.875" style="110"/>
    <col min="1793" max="1793" width="22.875" style="110" customWidth="true"/>
    <col min="1794" max="1794" width="19" style="110" customWidth="true"/>
    <col min="1795" max="1795" width="20.5" style="110" customWidth="true"/>
    <col min="1796" max="1799" width="19" style="110" customWidth="true"/>
    <col min="1800" max="2048" width="6.875" style="110"/>
    <col min="2049" max="2049" width="22.875" style="110" customWidth="true"/>
    <col min="2050" max="2050" width="19" style="110" customWidth="true"/>
    <col min="2051" max="2051" width="20.5" style="110" customWidth="true"/>
    <col min="2052" max="2055" width="19" style="110" customWidth="true"/>
    <col min="2056" max="2304" width="6.875" style="110"/>
    <col min="2305" max="2305" width="22.875" style="110" customWidth="true"/>
    <col min="2306" max="2306" width="19" style="110" customWidth="true"/>
    <col min="2307" max="2307" width="20.5" style="110" customWidth="true"/>
    <col min="2308" max="2311" width="19" style="110" customWidth="true"/>
    <col min="2312" max="2560" width="6.875" style="110"/>
    <col min="2561" max="2561" width="22.875" style="110" customWidth="true"/>
    <col min="2562" max="2562" width="19" style="110" customWidth="true"/>
    <col min="2563" max="2563" width="20.5" style="110" customWidth="true"/>
    <col min="2564" max="2567" width="19" style="110" customWidth="true"/>
    <col min="2568" max="2816" width="6.875" style="110"/>
    <col min="2817" max="2817" width="22.875" style="110" customWidth="true"/>
    <col min="2818" max="2818" width="19" style="110" customWidth="true"/>
    <col min="2819" max="2819" width="20.5" style="110" customWidth="true"/>
    <col min="2820" max="2823" width="19" style="110" customWidth="true"/>
    <col min="2824" max="3072" width="6.875" style="110"/>
    <col min="3073" max="3073" width="22.875" style="110" customWidth="true"/>
    <col min="3074" max="3074" width="19" style="110" customWidth="true"/>
    <col min="3075" max="3075" width="20.5" style="110" customWidth="true"/>
    <col min="3076" max="3079" width="19" style="110" customWidth="true"/>
    <col min="3080" max="3328" width="6.875" style="110"/>
    <col min="3329" max="3329" width="22.875" style="110" customWidth="true"/>
    <col min="3330" max="3330" width="19" style="110" customWidth="true"/>
    <col min="3331" max="3331" width="20.5" style="110" customWidth="true"/>
    <col min="3332" max="3335" width="19" style="110" customWidth="true"/>
    <col min="3336" max="3584" width="6.875" style="110"/>
    <col min="3585" max="3585" width="22.875" style="110" customWidth="true"/>
    <col min="3586" max="3586" width="19" style="110" customWidth="true"/>
    <col min="3587" max="3587" width="20.5" style="110" customWidth="true"/>
    <col min="3588" max="3591" width="19" style="110" customWidth="true"/>
    <col min="3592" max="3840" width="6.875" style="110"/>
    <col min="3841" max="3841" width="22.875" style="110" customWidth="true"/>
    <col min="3842" max="3842" width="19" style="110" customWidth="true"/>
    <col min="3843" max="3843" width="20.5" style="110" customWidth="true"/>
    <col min="3844" max="3847" width="19" style="110" customWidth="true"/>
    <col min="3848" max="4096" width="6.875" style="110"/>
    <col min="4097" max="4097" width="22.875" style="110" customWidth="true"/>
    <col min="4098" max="4098" width="19" style="110" customWidth="true"/>
    <col min="4099" max="4099" width="20.5" style="110" customWidth="true"/>
    <col min="4100" max="4103" width="19" style="110" customWidth="true"/>
    <col min="4104" max="4352" width="6.875" style="110"/>
    <col min="4353" max="4353" width="22.875" style="110" customWidth="true"/>
    <col min="4354" max="4354" width="19" style="110" customWidth="true"/>
    <col min="4355" max="4355" width="20.5" style="110" customWidth="true"/>
    <col min="4356" max="4359" width="19" style="110" customWidth="true"/>
    <col min="4360" max="4608" width="6.875" style="110"/>
    <col min="4609" max="4609" width="22.875" style="110" customWidth="true"/>
    <col min="4610" max="4610" width="19" style="110" customWidth="true"/>
    <col min="4611" max="4611" width="20.5" style="110" customWidth="true"/>
    <col min="4612" max="4615" width="19" style="110" customWidth="true"/>
    <col min="4616" max="4864" width="6.875" style="110"/>
    <col min="4865" max="4865" width="22.875" style="110" customWidth="true"/>
    <col min="4866" max="4866" width="19" style="110" customWidth="true"/>
    <col min="4867" max="4867" width="20.5" style="110" customWidth="true"/>
    <col min="4868" max="4871" width="19" style="110" customWidth="true"/>
    <col min="4872" max="5120" width="6.875" style="110"/>
    <col min="5121" max="5121" width="22.875" style="110" customWidth="true"/>
    <col min="5122" max="5122" width="19" style="110" customWidth="true"/>
    <col min="5123" max="5123" width="20.5" style="110" customWidth="true"/>
    <col min="5124" max="5127" width="19" style="110" customWidth="true"/>
    <col min="5128" max="5376" width="6.875" style="110"/>
    <col min="5377" max="5377" width="22.875" style="110" customWidth="true"/>
    <col min="5378" max="5378" width="19" style="110" customWidth="true"/>
    <col min="5379" max="5379" width="20.5" style="110" customWidth="true"/>
    <col min="5380" max="5383" width="19" style="110" customWidth="true"/>
    <col min="5384" max="5632" width="6.875" style="110"/>
    <col min="5633" max="5633" width="22.875" style="110" customWidth="true"/>
    <col min="5634" max="5634" width="19" style="110" customWidth="true"/>
    <col min="5635" max="5635" width="20.5" style="110" customWidth="true"/>
    <col min="5636" max="5639" width="19" style="110" customWidth="true"/>
    <col min="5640" max="5888" width="6.875" style="110"/>
    <col min="5889" max="5889" width="22.875" style="110" customWidth="true"/>
    <col min="5890" max="5890" width="19" style="110" customWidth="true"/>
    <col min="5891" max="5891" width="20.5" style="110" customWidth="true"/>
    <col min="5892" max="5895" width="19" style="110" customWidth="true"/>
    <col min="5896" max="6144" width="6.875" style="110"/>
    <col min="6145" max="6145" width="22.875" style="110" customWidth="true"/>
    <col min="6146" max="6146" width="19" style="110" customWidth="true"/>
    <col min="6147" max="6147" width="20.5" style="110" customWidth="true"/>
    <col min="6148" max="6151" width="19" style="110" customWidth="true"/>
    <col min="6152" max="6400" width="6.875" style="110"/>
    <col min="6401" max="6401" width="22.875" style="110" customWidth="true"/>
    <col min="6402" max="6402" width="19" style="110" customWidth="true"/>
    <col min="6403" max="6403" width="20.5" style="110" customWidth="true"/>
    <col min="6404" max="6407" width="19" style="110" customWidth="true"/>
    <col min="6408" max="6656" width="6.875" style="110"/>
    <col min="6657" max="6657" width="22.875" style="110" customWidth="true"/>
    <col min="6658" max="6658" width="19" style="110" customWidth="true"/>
    <col min="6659" max="6659" width="20.5" style="110" customWidth="true"/>
    <col min="6660" max="6663" width="19" style="110" customWidth="true"/>
    <col min="6664" max="6912" width="6.875" style="110"/>
    <col min="6913" max="6913" width="22.875" style="110" customWidth="true"/>
    <col min="6914" max="6914" width="19" style="110" customWidth="true"/>
    <col min="6915" max="6915" width="20.5" style="110" customWidth="true"/>
    <col min="6916" max="6919" width="19" style="110" customWidth="true"/>
    <col min="6920" max="7168" width="6.875" style="110"/>
    <col min="7169" max="7169" width="22.875" style="110" customWidth="true"/>
    <col min="7170" max="7170" width="19" style="110" customWidth="true"/>
    <col min="7171" max="7171" width="20.5" style="110" customWidth="true"/>
    <col min="7172" max="7175" width="19" style="110" customWidth="true"/>
    <col min="7176" max="7424" width="6.875" style="110"/>
    <col min="7425" max="7425" width="22.875" style="110" customWidth="true"/>
    <col min="7426" max="7426" width="19" style="110" customWidth="true"/>
    <col min="7427" max="7427" width="20.5" style="110" customWidth="true"/>
    <col min="7428" max="7431" width="19" style="110" customWidth="true"/>
    <col min="7432" max="7680" width="6.875" style="110"/>
    <col min="7681" max="7681" width="22.875" style="110" customWidth="true"/>
    <col min="7682" max="7682" width="19" style="110" customWidth="true"/>
    <col min="7683" max="7683" width="20.5" style="110" customWidth="true"/>
    <col min="7684" max="7687" width="19" style="110" customWidth="true"/>
    <col min="7688" max="7936" width="6.875" style="110"/>
    <col min="7937" max="7937" width="22.875" style="110" customWidth="true"/>
    <col min="7938" max="7938" width="19" style="110" customWidth="true"/>
    <col min="7939" max="7939" width="20.5" style="110" customWidth="true"/>
    <col min="7940" max="7943" width="19" style="110" customWidth="true"/>
    <col min="7944" max="8192" width="6.875" style="110"/>
    <col min="8193" max="8193" width="22.875" style="110" customWidth="true"/>
    <col min="8194" max="8194" width="19" style="110" customWidth="true"/>
    <col min="8195" max="8195" width="20.5" style="110" customWidth="true"/>
    <col min="8196" max="8199" width="19" style="110" customWidth="true"/>
    <col min="8200" max="8448" width="6.875" style="110"/>
    <col min="8449" max="8449" width="22.875" style="110" customWidth="true"/>
    <col min="8450" max="8450" width="19" style="110" customWidth="true"/>
    <col min="8451" max="8451" width="20.5" style="110" customWidth="true"/>
    <col min="8452" max="8455" width="19" style="110" customWidth="true"/>
    <col min="8456" max="8704" width="6.875" style="110"/>
    <col min="8705" max="8705" width="22.875" style="110" customWidth="true"/>
    <col min="8706" max="8706" width="19" style="110" customWidth="true"/>
    <col min="8707" max="8707" width="20.5" style="110" customWidth="true"/>
    <col min="8708" max="8711" width="19" style="110" customWidth="true"/>
    <col min="8712" max="8960" width="6.875" style="110"/>
    <col min="8961" max="8961" width="22.875" style="110" customWidth="true"/>
    <col min="8962" max="8962" width="19" style="110" customWidth="true"/>
    <col min="8963" max="8963" width="20.5" style="110" customWidth="true"/>
    <col min="8964" max="8967" width="19" style="110" customWidth="true"/>
    <col min="8968" max="9216" width="6.875" style="110"/>
    <col min="9217" max="9217" width="22.875" style="110" customWidth="true"/>
    <col min="9218" max="9218" width="19" style="110" customWidth="true"/>
    <col min="9219" max="9219" width="20.5" style="110" customWidth="true"/>
    <col min="9220" max="9223" width="19" style="110" customWidth="true"/>
    <col min="9224" max="9472" width="6.875" style="110"/>
    <col min="9473" max="9473" width="22.875" style="110" customWidth="true"/>
    <col min="9474" max="9474" width="19" style="110" customWidth="true"/>
    <col min="9475" max="9475" width="20.5" style="110" customWidth="true"/>
    <col min="9476" max="9479" width="19" style="110" customWidth="true"/>
    <col min="9480" max="9728" width="6.875" style="110"/>
    <col min="9729" max="9729" width="22.875" style="110" customWidth="true"/>
    <col min="9730" max="9730" width="19" style="110" customWidth="true"/>
    <col min="9731" max="9731" width="20.5" style="110" customWidth="true"/>
    <col min="9732" max="9735" width="19" style="110" customWidth="true"/>
    <col min="9736" max="9984" width="6.875" style="110"/>
    <col min="9985" max="9985" width="22.875" style="110" customWidth="true"/>
    <col min="9986" max="9986" width="19" style="110" customWidth="true"/>
    <col min="9987" max="9987" width="20.5" style="110" customWidth="true"/>
    <col min="9988" max="9991" width="19" style="110" customWidth="true"/>
    <col min="9992" max="10240" width="6.875" style="110"/>
    <col min="10241" max="10241" width="22.875" style="110" customWidth="true"/>
    <col min="10242" max="10242" width="19" style="110" customWidth="true"/>
    <col min="10243" max="10243" width="20.5" style="110" customWidth="true"/>
    <col min="10244" max="10247" width="19" style="110" customWidth="true"/>
    <col min="10248" max="10496" width="6.875" style="110"/>
    <col min="10497" max="10497" width="22.875" style="110" customWidth="true"/>
    <col min="10498" max="10498" width="19" style="110" customWidth="true"/>
    <col min="10499" max="10499" width="20.5" style="110" customWidth="true"/>
    <col min="10500" max="10503" width="19" style="110" customWidth="true"/>
    <col min="10504" max="10752" width="6.875" style="110"/>
    <col min="10753" max="10753" width="22.875" style="110" customWidth="true"/>
    <col min="10754" max="10754" width="19" style="110" customWidth="true"/>
    <col min="10755" max="10755" width="20.5" style="110" customWidth="true"/>
    <col min="10756" max="10759" width="19" style="110" customWidth="true"/>
    <col min="10760" max="11008" width="6.875" style="110"/>
    <col min="11009" max="11009" width="22.875" style="110" customWidth="true"/>
    <col min="11010" max="11010" width="19" style="110" customWidth="true"/>
    <col min="11011" max="11011" width="20.5" style="110" customWidth="true"/>
    <col min="11012" max="11015" width="19" style="110" customWidth="true"/>
    <col min="11016" max="11264" width="6.875" style="110"/>
    <col min="11265" max="11265" width="22.875" style="110" customWidth="true"/>
    <col min="11266" max="11266" width="19" style="110" customWidth="true"/>
    <col min="11267" max="11267" width="20.5" style="110" customWidth="true"/>
    <col min="11268" max="11271" width="19" style="110" customWidth="true"/>
    <col min="11272" max="11520" width="6.875" style="110"/>
    <col min="11521" max="11521" width="22.875" style="110" customWidth="true"/>
    <col min="11522" max="11522" width="19" style="110" customWidth="true"/>
    <col min="11523" max="11523" width="20.5" style="110" customWidth="true"/>
    <col min="11524" max="11527" width="19" style="110" customWidth="true"/>
    <col min="11528" max="11776" width="6.875" style="110"/>
    <col min="11777" max="11777" width="22.875" style="110" customWidth="true"/>
    <col min="11778" max="11778" width="19" style="110" customWidth="true"/>
    <col min="11779" max="11779" width="20.5" style="110" customWidth="true"/>
    <col min="11780" max="11783" width="19" style="110" customWidth="true"/>
    <col min="11784" max="12032" width="6.875" style="110"/>
    <col min="12033" max="12033" width="22.875" style="110" customWidth="true"/>
    <col min="12034" max="12034" width="19" style="110" customWidth="true"/>
    <col min="12035" max="12035" width="20.5" style="110" customWidth="true"/>
    <col min="12036" max="12039" width="19" style="110" customWidth="true"/>
    <col min="12040" max="12288" width="6.875" style="110"/>
    <col min="12289" max="12289" width="22.875" style="110" customWidth="true"/>
    <col min="12290" max="12290" width="19" style="110" customWidth="true"/>
    <col min="12291" max="12291" width="20.5" style="110" customWidth="true"/>
    <col min="12292" max="12295" width="19" style="110" customWidth="true"/>
    <col min="12296" max="12544" width="6.875" style="110"/>
    <col min="12545" max="12545" width="22.875" style="110" customWidth="true"/>
    <col min="12546" max="12546" width="19" style="110" customWidth="true"/>
    <col min="12547" max="12547" width="20.5" style="110" customWidth="true"/>
    <col min="12548" max="12551" width="19" style="110" customWidth="true"/>
    <col min="12552" max="12800" width="6.875" style="110"/>
    <col min="12801" max="12801" width="22.875" style="110" customWidth="true"/>
    <col min="12802" max="12802" width="19" style="110" customWidth="true"/>
    <col min="12803" max="12803" width="20.5" style="110" customWidth="true"/>
    <col min="12804" max="12807" width="19" style="110" customWidth="true"/>
    <col min="12808" max="13056" width="6.875" style="110"/>
    <col min="13057" max="13057" width="22.875" style="110" customWidth="true"/>
    <col min="13058" max="13058" width="19" style="110" customWidth="true"/>
    <col min="13059" max="13059" width="20.5" style="110" customWidth="true"/>
    <col min="13060" max="13063" width="19" style="110" customWidth="true"/>
    <col min="13064" max="13312" width="6.875" style="110"/>
    <col min="13313" max="13313" width="22.875" style="110" customWidth="true"/>
    <col min="13314" max="13314" width="19" style="110" customWidth="true"/>
    <col min="13315" max="13315" width="20.5" style="110" customWidth="true"/>
    <col min="13316" max="13319" width="19" style="110" customWidth="true"/>
    <col min="13320" max="13568" width="6.875" style="110"/>
    <col min="13569" max="13569" width="22.875" style="110" customWidth="true"/>
    <col min="13570" max="13570" width="19" style="110" customWidth="true"/>
    <col min="13571" max="13571" width="20.5" style="110" customWidth="true"/>
    <col min="13572" max="13575" width="19" style="110" customWidth="true"/>
    <col min="13576" max="13824" width="6.875" style="110"/>
    <col min="13825" max="13825" width="22.875" style="110" customWidth="true"/>
    <col min="13826" max="13826" width="19" style="110" customWidth="true"/>
    <col min="13827" max="13827" width="20.5" style="110" customWidth="true"/>
    <col min="13828" max="13831" width="19" style="110" customWidth="true"/>
    <col min="13832" max="14080" width="6.875" style="110"/>
    <col min="14081" max="14081" width="22.875" style="110" customWidth="true"/>
    <col min="14082" max="14082" width="19" style="110" customWidth="true"/>
    <col min="14083" max="14083" width="20.5" style="110" customWidth="true"/>
    <col min="14084" max="14087" width="19" style="110" customWidth="true"/>
    <col min="14088" max="14336" width="6.875" style="110"/>
    <col min="14337" max="14337" width="22.875" style="110" customWidth="true"/>
    <col min="14338" max="14338" width="19" style="110" customWidth="true"/>
    <col min="14339" max="14339" width="20.5" style="110" customWidth="true"/>
    <col min="14340" max="14343" width="19" style="110" customWidth="true"/>
    <col min="14344" max="14592" width="6.875" style="110"/>
    <col min="14593" max="14593" width="22.875" style="110" customWidth="true"/>
    <col min="14594" max="14594" width="19" style="110" customWidth="true"/>
    <col min="14595" max="14595" width="20.5" style="110" customWidth="true"/>
    <col min="14596" max="14599" width="19" style="110" customWidth="true"/>
    <col min="14600" max="14848" width="6.875" style="110"/>
    <col min="14849" max="14849" width="22.875" style="110" customWidth="true"/>
    <col min="14850" max="14850" width="19" style="110" customWidth="true"/>
    <col min="14851" max="14851" width="20.5" style="110" customWidth="true"/>
    <col min="14852" max="14855" width="19" style="110" customWidth="true"/>
    <col min="14856" max="15104" width="6.875" style="110"/>
    <col min="15105" max="15105" width="22.875" style="110" customWidth="true"/>
    <col min="15106" max="15106" width="19" style="110" customWidth="true"/>
    <col min="15107" max="15107" width="20.5" style="110" customWidth="true"/>
    <col min="15108" max="15111" width="19" style="110" customWidth="true"/>
    <col min="15112" max="15360" width="6.875" style="110"/>
    <col min="15361" max="15361" width="22.875" style="110" customWidth="true"/>
    <col min="15362" max="15362" width="19" style="110" customWidth="true"/>
    <col min="15363" max="15363" width="20.5" style="110" customWidth="true"/>
    <col min="15364" max="15367" width="19" style="110" customWidth="true"/>
    <col min="15368" max="15616" width="6.875" style="110"/>
    <col min="15617" max="15617" width="22.875" style="110" customWidth="true"/>
    <col min="15618" max="15618" width="19" style="110" customWidth="true"/>
    <col min="15619" max="15619" width="20.5" style="110" customWidth="true"/>
    <col min="15620" max="15623" width="19" style="110" customWidth="true"/>
    <col min="15624" max="15872" width="6.875" style="110"/>
    <col min="15873" max="15873" width="22.875" style="110" customWidth="true"/>
    <col min="15874" max="15874" width="19" style="110" customWidth="true"/>
    <col min="15875" max="15875" width="20.5" style="110" customWidth="true"/>
    <col min="15876" max="15879" width="19" style="110" customWidth="true"/>
    <col min="15880" max="16128" width="6.875" style="110"/>
    <col min="16129" max="16129" width="22.875" style="110" customWidth="true"/>
    <col min="16130" max="16130" width="19" style="110" customWidth="true"/>
    <col min="16131" max="16131" width="20.5" style="110" customWidth="true"/>
    <col min="16132" max="16135" width="19" style="110" customWidth="true"/>
    <col min="16136" max="16384" width="6.875" style="110"/>
  </cols>
  <sheetData>
    <row r="1" s="108" customFormat="true" customHeight="true" spans="1:7">
      <c r="A1" s="2" t="s">
        <v>311</v>
      </c>
      <c r="B1" s="111"/>
      <c r="C1" s="111"/>
      <c r="D1" s="111"/>
      <c r="E1" s="111"/>
      <c r="F1" s="111"/>
      <c r="G1" s="111"/>
    </row>
    <row r="2" s="108" customFormat="true" ht="39" customHeight="true" spans="1:7">
      <c r="A2" s="112" t="s">
        <v>312</v>
      </c>
      <c r="B2" s="113"/>
      <c r="C2" s="113"/>
      <c r="D2" s="113"/>
      <c r="E2" s="113"/>
      <c r="F2" s="113"/>
      <c r="G2" s="113"/>
    </row>
    <row r="3" s="108" customFormat="true" ht="13.15" customHeight="true" spans="1:7">
      <c r="A3" s="111"/>
      <c r="B3" s="111"/>
      <c r="C3" s="111"/>
      <c r="D3" s="111"/>
      <c r="E3" s="111"/>
      <c r="F3" s="111"/>
      <c r="G3" s="111"/>
    </row>
    <row r="4" s="108" customFormat="true" ht="30.75" customHeight="true" spans="1:7">
      <c r="A4" s="114"/>
      <c r="B4" s="114"/>
      <c r="C4" s="114"/>
      <c r="D4" s="114"/>
      <c r="E4" s="114"/>
      <c r="F4" s="114"/>
      <c r="G4" s="128" t="s">
        <v>313</v>
      </c>
    </row>
    <row r="5" s="108" customFormat="true" customHeight="true" spans="1:7">
      <c r="A5" s="115" t="s">
        <v>314</v>
      </c>
      <c r="B5" s="115"/>
      <c r="C5" s="115" t="s">
        <v>315</v>
      </c>
      <c r="D5" s="115"/>
      <c r="E5" s="115"/>
      <c r="F5" s="115"/>
      <c r="G5" s="115"/>
    </row>
    <row r="6" s="108" customFormat="true" ht="45" customHeight="true" spans="1:7">
      <c r="A6" s="116" t="s">
        <v>316</v>
      </c>
      <c r="B6" s="116" t="s">
        <v>317</v>
      </c>
      <c r="C6" s="116" t="s">
        <v>316</v>
      </c>
      <c r="D6" s="116" t="s">
        <v>318</v>
      </c>
      <c r="E6" s="116" t="s">
        <v>319</v>
      </c>
      <c r="F6" s="116" t="s">
        <v>320</v>
      </c>
      <c r="G6" s="116" t="s">
        <v>321</v>
      </c>
    </row>
    <row r="7" customHeight="true" spans="1:7">
      <c r="A7" s="117" t="s">
        <v>322</v>
      </c>
      <c r="B7" s="118">
        <f>B8+B9+B10</f>
        <v>221454.4</v>
      </c>
      <c r="C7" s="119" t="s">
        <v>323</v>
      </c>
      <c r="D7" s="118">
        <f t="shared" ref="D7:D14" si="0">SUM(E7:G7)</f>
        <v>223491.3</v>
      </c>
      <c r="E7" s="118">
        <f>SUM(E8:E14)</f>
        <v>223491.3</v>
      </c>
      <c r="F7" s="129">
        <f t="shared" ref="F7:G7" si="1">SUM(F8:F14)</f>
        <v>0</v>
      </c>
      <c r="G7" s="129">
        <f t="shared" si="1"/>
        <v>0</v>
      </c>
    </row>
    <row r="8" customHeight="true" spans="1:7">
      <c r="A8" s="120" t="s">
        <v>324</v>
      </c>
      <c r="B8" s="118">
        <v>221454.4</v>
      </c>
      <c r="C8" s="120" t="s">
        <v>325</v>
      </c>
      <c r="D8" s="118">
        <f t="shared" si="0"/>
        <v>171985.23</v>
      </c>
      <c r="E8" s="118">
        <v>171985.23</v>
      </c>
      <c r="F8" s="118"/>
      <c r="G8" s="118"/>
    </row>
    <row r="9" customHeight="true" spans="1:7">
      <c r="A9" s="120" t="s">
        <v>326</v>
      </c>
      <c r="B9" s="118"/>
      <c r="C9" s="120" t="s">
        <v>327</v>
      </c>
      <c r="D9" s="118">
        <f t="shared" si="0"/>
        <v>25777.28</v>
      </c>
      <c r="E9" s="118">
        <v>25777.28</v>
      </c>
      <c r="F9" s="118"/>
      <c r="G9" s="118"/>
    </row>
    <row r="10" customHeight="true" spans="1:7">
      <c r="A10" s="120" t="s">
        <v>328</v>
      </c>
      <c r="B10" s="118"/>
      <c r="C10" s="120" t="s">
        <v>329</v>
      </c>
      <c r="D10" s="118">
        <f t="shared" si="0"/>
        <v>11506.52</v>
      </c>
      <c r="E10" s="118">
        <v>11506.52</v>
      </c>
      <c r="F10" s="118"/>
      <c r="G10" s="118"/>
    </row>
    <row r="11" customHeight="true" spans="1:7">
      <c r="A11" s="121" t="s">
        <v>330</v>
      </c>
      <c r="B11" s="118">
        <f>B12+B13+B14</f>
        <v>2036.9</v>
      </c>
      <c r="C11" s="120" t="s">
        <v>331</v>
      </c>
      <c r="D11" s="118">
        <f t="shared" si="0"/>
        <v>14222.27</v>
      </c>
      <c r="E11" s="118">
        <v>14222.27</v>
      </c>
      <c r="F11" s="118"/>
      <c r="G11" s="118"/>
    </row>
    <row r="12" customHeight="true" spans="1:7">
      <c r="A12" s="120" t="s">
        <v>324</v>
      </c>
      <c r="B12" s="118">
        <v>2036.9</v>
      </c>
      <c r="C12" s="122"/>
      <c r="D12" s="118">
        <f t="shared" si="0"/>
        <v>0</v>
      </c>
      <c r="E12" s="118"/>
      <c r="F12" s="118"/>
      <c r="G12" s="118"/>
    </row>
    <row r="13" customHeight="true" spans="1:7">
      <c r="A13" s="120" t="s">
        <v>326</v>
      </c>
      <c r="B13" s="118"/>
      <c r="C13" s="122"/>
      <c r="D13" s="118">
        <f t="shared" si="0"/>
        <v>0</v>
      </c>
      <c r="E13" s="118"/>
      <c r="F13" s="118"/>
      <c r="G13" s="118"/>
    </row>
    <row r="14" customHeight="true" spans="1:7">
      <c r="A14" s="120" t="s">
        <v>328</v>
      </c>
      <c r="B14" s="118"/>
      <c r="C14" s="122"/>
      <c r="D14" s="118">
        <f t="shared" si="0"/>
        <v>0</v>
      </c>
      <c r="E14" s="118"/>
      <c r="F14" s="118"/>
      <c r="G14" s="118"/>
    </row>
    <row r="15" customHeight="true" spans="1:7">
      <c r="A15" s="123"/>
      <c r="B15" s="118"/>
      <c r="C15" s="124" t="s">
        <v>332</v>
      </c>
      <c r="D15" s="118">
        <f t="shared" ref="D15" si="2">SUM(E15:G15)</f>
        <v>0</v>
      </c>
      <c r="E15" s="126"/>
      <c r="F15" s="126"/>
      <c r="G15" s="126"/>
    </row>
    <row r="16" customHeight="true" spans="1:7">
      <c r="A16" s="123"/>
      <c r="B16" s="118"/>
      <c r="C16" s="124"/>
      <c r="D16" s="118"/>
      <c r="E16" s="126"/>
      <c r="F16" s="126"/>
      <c r="G16" s="126"/>
    </row>
    <row r="17" customHeight="true" spans="1:7">
      <c r="A17" s="123" t="s">
        <v>333</v>
      </c>
      <c r="B17" s="118">
        <f>B7+B11</f>
        <v>223491.3</v>
      </c>
      <c r="C17" s="125" t="s">
        <v>334</v>
      </c>
      <c r="D17" s="126">
        <f>D15+D7</f>
        <v>223491.3</v>
      </c>
      <c r="E17" s="126">
        <f>E15+E7</f>
        <v>223491.3</v>
      </c>
      <c r="F17" s="126">
        <f>F15+F7</f>
        <v>0</v>
      </c>
      <c r="G17" s="126">
        <f>G15+G7</f>
        <v>0</v>
      </c>
    </row>
    <row r="18" customHeight="true" spans="1:6">
      <c r="A18" s="127"/>
      <c r="B18" s="127"/>
      <c r="C18" s="127"/>
      <c r="D18" s="127"/>
      <c r="E18" s="127"/>
      <c r="F18" s="127"/>
    </row>
  </sheetData>
  <mergeCells count="2">
    <mergeCell ref="A5:B5"/>
    <mergeCell ref="C5:G5"/>
  </mergeCells>
  <dataValidations count="1">
    <dataValidation showInputMessage="1" showErrorMessage="1" prompt="若无数据则为空,不输&quot;0&quot;" sqref="B7:B17 D7:G17"/>
  </dataValidations>
  <printOptions horizontalCentered="true"/>
  <pageMargins left="0" right="0" top="0.59" bottom="0" header="0.64" footer="0.499999992490753"/>
  <pageSetup paperSize="9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showGridLines="0" showZeros="0" workbookViewId="0">
      <pane xSplit="2" ySplit="6" topLeftCell="C43" activePane="bottomRight" state="frozen"/>
      <selection/>
      <selection pane="topRight"/>
      <selection pane="bottomLeft"/>
      <selection pane="bottomRight" activeCell="A1" sqref="A1"/>
    </sheetView>
  </sheetViews>
  <sheetFormatPr defaultColWidth="6.875" defaultRowHeight="12.75" customHeight="true" outlineLevelCol="5"/>
  <cols>
    <col min="1" max="1" width="14.75" style="10" customWidth="true"/>
    <col min="2" max="2" width="32.125" style="10" customWidth="true"/>
    <col min="3" max="3" width="20.25" style="100" customWidth="true"/>
    <col min="4" max="4" width="19.875" style="10" customWidth="true"/>
    <col min="5" max="5" width="19.375" style="10" customWidth="true"/>
    <col min="6" max="6" width="18.5" style="10" customWidth="true"/>
    <col min="7" max="223" width="6.875" style="10"/>
    <col min="224" max="224" width="23.625" style="10" customWidth="true"/>
    <col min="225" max="225" width="44.625" style="10" customWidth="true"/>
    <col min="226" max="226" width="16.5" style="10" customWidth="true"/>
    <col min="227" max="229" width="13.625" style="10" customWidth="true"/>
    <col min="230" max="479" width="6.875" style="10"/>
    <col min="480" max="480" width="23.625" style="10" customWidth="true"/>
    <col min="481" max="481" width="44.625" style="10" customWidth="true"/>
    <col min="482" max="482" width="16.5" style="10" customWidth="true"/>
    <col min="483" max="485" width="13.625" style="10" customWidth="true"/>
    <col min="486" max="735" width="6.875" style="10"/>
    <col min="736" max="736" width="23.625" style="10" customWidth="true"/>
    <col min="737" max="737" width="44.625" style="10" customWidth="true"/>
    <col min="738" max="738" width="16.5" style="10" customWidth="true"/>
    <col min="739" max="741" width="13.625" style="10" customWidth="true"/>
    <col min="742" max="991" width="6.875" style="10"/>
    <col min="992" max="992" width="23.625" style="10" customWidth="true"/>
    <col min="993" max="993" width="44.625" style="10" customWidth="true"/>
    <col min="994" max="994" width="16.5" style="10" customWidth="true"/>
    <col min="995" max="997" width="13.625" style="10" customWidth="true"/>
    <col min="998" max="1247" width="6.875" style="10"/>
    <col min="1248" max="1248" width="23.625" style="10" customWidth="true"/>
    <col min="1249" max="1249" width="44.625" style="10" customWidth="true"/>
    <col min="1250" max="1250" width="16.5" style="10" customWidth="true"/>
    <col min="1251" max="1253" width="13.625" style="10" customWidth="true"/>
    <col min="1254" max="1503" width="6.875" style="10"/>
    <col min="1504" max="1504" width="23.625" style="10" customWidth="true"/>
    <col min="1505" max="1505" width="44.625" style="10" customWidth="true"/>
    <col min="1506" max="1506" width="16.5" style="10" customWidth="true"/>
    <col min="1507" max="1509" width="13.625" style="10" customWidth="true"/>
    <col min="1510" max="1759" width="6.875" style="10"/>
    <col min="1760" max="1760" width="23.625" style="10" customWidth="true"/>
    <col min="1761" max="1761" width="44.625" style="10" customWidth="true"/>
    <col min="1762" max="1762" width="16.5" style="10" customWidth="true"/>
    <col min="1763" max="1765" width="13.625" style="10" customWidth="true"/>
    <col min="1766" max="2015" width="6.875" style="10"/>
    <col min="2016" max="2016" width="23.625" style="10" customWidth="true"/>
    <col min="2017" max="2017" width="44.625" style="10" customWidth="true"/>
    <col min="2018" max="2018" width="16.5" style="10" customWidth="true"/>
    <col min="2019" max="2021" width="13.625" style="10" customWidth="true"/>
    <col min="2022" max="2271" width="6.875" style="10"/>
    <col min="2272" max="2272" width="23.625" style="10" customWidth="true"/>
    <col min="2273" max="2273" width="44.625" style="10" customWidth="true"/>
    <col min="2274" max="2274" width="16.5" style="10" customWidth="true"/>
    <col min="2275" max="2277" width="13.625" style="10" customWidth="true"/>
    <col min="2278" max="2527" width="6.875" style="10"/>
    <col min="2528" max="2528" width="23.625" style="10" customWidth="true"/>
    <col min="2529" max="2529" width="44.625" style="10" customWidth="true"/>
    <col min="2530" max="2530" width="16.5" style="10" customWidth="true"/>
    <col min="2531" max="2533" width="13.625" style="10" customWidth="true"/>
    <col min="2534" max="2783" width="6.875" style="10"/>
    <col min="2784" max="2784" width="23.625" style="10" customWidth="true"/>
    <col min="2785" max="2785" width="44.625" style="10" customWidth="true"/>
    <col min="2786" max="2786" width="16.5" style="10" customWidth="true"/>
    <col min="2787" max="2789" width="13.625" style="10" customWidth="true"/>
    <col min="2790" max="3039" width="6.875" style="10"/>
    <col min="3040" max="3040" width="23.625" style="10" customWidth="true"/>
    <col min="3041" max="3041" width="44.625" style="10" customWidth="true"/>
    <col min="3042" max="3042" width="16.5" style="10" customWidth="true"/>
    <col min="3043" max="3045" width="13.625" style="10" customWidth="true"/>
    <col min="3046" max="3295" width="6.875" style="10"/>
    <col min="3296" max="3296" width="23.625" style="10" customWidth="true"/>
    <col min="3297" max="3297" width="44.625" style="10" customWidth="true"/>
    <col min="3298" max="3298" width="16.5" style="10" customWidth="true"/>
    <col min="3299" max="3301" width="13.625" style="10" customWidth="true"/>
    <col min="3302" max="3551" width="6.875" style="10"/>
    <col min="3552" max="3552" width="23.625" style="10" customWidth="true"/>
    <col min="3553" max="3553" width="44.625" style="10" customWidth="true"/>
    <col min="3554" max="3554" width="16.5" style="10" customWidth="true"/>
    <col min="3555" max="3557" width="13.625" style="10" customWidth="true"/>
    <col min="3558" max="3807" width="6.875" style="10"/>
    <col min="3808" max="3808" width="23.625" style="10" customWidth="true"/>
    <col min="3809" max="3809" width="44.625" style="10" customWidth="true"/>
    <col min="3810" max="3810" width="16.5" style="10" customWidth="true"/>
    <col min="3811" max="3813" width="13.625" style="10" customWidth="true"/>
    <col min="3814" max="4063" width="6.875" style="10"/>
    <col min="4064" max="4064" width="23.625" style="10" customWidth="true"/>
    <col min="4065" max="4065" width="44.625" style="10" customWidth="true"/>
    <col min="4066" max="4066" width="16.5" style="10" customWidth="true"/>
    <col min="4067" max="4069" width="13.625" style="10" customWidth="true"/>
    <col min="4070" max="4319" width="6.875" style="10"/>
    <col min="4320" max="4320" width="23.625" style="10" customWidth="true"/>
    <col min="4321" max="4321" width="44.625" style="10" customWidth="true"/>
    <col min="4322" max="4322" width="16.5" style="10" customWidth="true"/>
    <col min="4323" max="4325" width="13.625" style="10" customWidth="true"/>
    <col min="4326" max="4575" width="6.875" style="10"/>
    <col min="4576" max="4576" width="23.625" style="10" customWidth="true"/>
    <col min="4577" max="4577" width="44.625" style="10" customWidth="true"/>
    <col min="4578" max="4578" width="16.5" style="10" customWidth="true"/>
    <col min="4579" max="4581" width="13.625" style="10" customWidth="true"/>
    <col min="4582" max="4831" width="6.875" style="10"/>
    <col min="4832" max="4832" width="23.625" style="10" customWidth="true"/>
    <col min="4833" max="4833" width="44.625" style="10" customWidth="true"/>
    <col min="4834" max="4834" width="16.5" style="10" customWidth="true"/>
    <col min="4835" max="4837" width="13.625" style="10" customWidth="true"/>
    <col min="4838" max="5087" width="6.875" style="10"/>
    <col min="5088" max="5088" width="23.625" style="10" customWidth="true"/>
    <col min="5089" max="5089" width="44.625" style="10" customWidth="true"/>
    <col min="5090" max="5090" width="16.5" style="10" customWidth="true"/>
    <col min="5091" max="5093" width="13.625" style="10" customWidth="true"/>
    <col min="5094" max="5343" width="6.875" style="10"/>
    <col min="5344" max="5344" width="23.625" style="10" customWidth="true"/>
    <col min="5345" max="5345" width="44.625" style="10" customWidth="true"/>
    <col min="5346" max="5346" width="16.5" style="10" customWidth="true"/>
    <col min="5347" max="5349" width="13.625" style="10" customWidth="true"/>
    <col min="5350" max="5599" width="6.875" style="10"/>
    <col min="5600" max="5600" width="23.625" style="10" customWidth="true"/>
    <col min="5601" max="5601" width="44.625" style="10" customWidth="true"/>
    <col min="5602" max="5602" width="16.5" style="10" customWidth="true"/>
    <col min="5603" max="5605" width="13.625" style="10" customWidth="true"/>
    <col min="5606" max="5855" width="6.875" style="10"/>
    <col min="5856" max="5856" width="23.625" style="10" customWidth="true"/>
    <col min="5857" max="5857" width="44.625" style="10" customWidth="true"/>
    <col min="5858" max="5858" width="16.5" style="10" customWidth="true"/>
    <col min="5859" max="5861" width="13.625" style="10" customWidth="true"/>
    <col min="5862" max="6111" width="6.875" style="10"/>
    <col min="6112" max="6112" width="23.625" style="10" customWidth="true"/>
    <col min="6113" max="6113" width="44.625" style="10" customWidth="true"/>
    <col min="6114" max="6114" width="16.5" style="10" customWidth="true"/>
    <col min="6115" max="6117" width="13.625" style="10" customWidth="true"/>
    <col min="6118" max="6367" width="6.875" style="10"/>
    <col min="6368" max="6368" width="23.625" style="10" customWidth="true"/>
    <col min="6369" max="6369" width="44.625" style="10" customWidth="true"/>
    <col min="6370" max="6370" width="16.5" style="10" customWidth="true"/>
    <col min="6371" max="6373" width="13.625" style="10" customWidth="true"/>
    <col min="6374" max="6623" width="6.875" style="10"/>
    <col min="6624" max="6624" width="23.625" style="10" customWidth="true"/>
    <col min="6625" max="6625" width="44.625" style="10" customWidth="true"/>
    <col min="6626" max="6626" width="16.5" style="10" customWidth="true"/>
    <col min="6627" max="6629" width="13.625" style="10" customWidth="true"/>
    <col min="6630" max="6879" width="6.875" style="10"/>
    <col min="6880" max="6880" width="23.625" style="10" customWidth="true"/>
    <col min="6881" max="6881" width="44.625" style="10" customWidth="true"/>
    <col min="6882" max="6882" width="16.5" style="10" customWidth="true"/>
    <col min="6883" max="6885" width="13.625" style="10" customWidth="true"/>
    <col min="6886" max="7135" width="6.875" style="10"/>
    <col min="7136" max="7136" width="23.625" style="10" customWidth="true"/>
    <col min="7137" max="7137" width="44.625" style="10" customWidth="true"/>
    <col min="7138" max="7138" width="16.5" style="10" customWidth="true"/>
    <col min="7139" max="7141" width="13.625" style="10" customWidth="true"/>
    <col min="7142" max="7391" width="6.875" style="10"/>
    <col min="7392" max="7392" width="23.625" style="10" customWidth="true"/>
    <col min="7393" max="7393" width="44.625" style="10" customWidth="true"/>
    <col min="7394" max="7394" width="16.5" style="10" customWidth="true"/>
    <col min="7395" max="7397" width="13.625" style="10" customWidth="true"/>
    <col min="7398" max="7647" width="6.875" style="10"/>
    <col min="7648" max="7648" width="23.625" style="10" customWidth="true"/>
    <col min="7649" max="7649" width="44.625" style="10" customWidth="true"/>
    <col min="7650" max="7650" width="16.5" style="10" customWidth="true"/>
    <col min="7651" max="7653" width="13.625" style="10" customWidth="true"/>
    <col min="7654" max="7903" width="6.875" style="10"/>
    <col min="7904" max="7904" width="23.625" style="10" customWidth="true"/>
    <col min="7905" max="7905" width="44.625" style="10" customWidth="true"/>
    <col min="7906" max="7906" width="16.5" style="10" customWidth="true"/>
    <col min="7907" max="7909" width="13.625" style="10" customWidth="true"/>
    <col min="7910" max="8159" width="6.875" style="10"/>
    <col min="8160" max="8160" width="23.625" style="10" customWidth="true"/>
    <col min="8161" max="8161" width="44.625" style="10" customWidth="true"/>
    <col min="8162" max="8162" width="16.5" style="10" customWidth="true"/>
    <col min="8163" max="8165" width="13.625" style="10" customWidth="true"/>
    <col min="8166" max="8415" width="6.875" style="10"/>
    <col min="8416" max="8416" width="23.625" style="10" customWidth="true"/>
    <col min="8417" max="8417" width="44.625" style="10" customWidth="true"/>
    <col min="8418" max="8418" width="16.5" style="10" customWidth="true"/>
    <col min="8419" max="8421" width="13.625" style="10" customWidth="true"/>
    <col min="8422" max="8671" width="6.875" style="10"/>
    <col min="8672" max="8672" width="23.625" style="10" customWidth="true"/>
    <col min="8673" max="8673" width="44.625" style="10" customWidth="true"/>
    <col min="8674" max="8674" width="16.5" style="10" customWidth="true"/>
    <col min="8675" max="8677" width="13.625" style="10" customWidth="true"/>
    <col min="8678" max="8927" width="6.875" style="10"/>
    <col min="8928" max="8928" width="23.625" style="10" customWidth="true"/>
    <col min="8929" max="8929" width="44.625" style="10" customWidth="true"/>
    <col min="8930" max="8930" width="16.5" style="10" customWidth="true"/>
    <col min="8931" max="8933" width="13.625" style="10" customWidth="true"/>
    <col min="8934" max="9183" width="6.875" style="10"/>
    <col min="9184" max="9184" width="23.625" style="10" customWidth="true"/>
    <col min="9185" max="9185" width="44.625" style="10" customWidth="true"/>
    <col min="9186" max="9186" width="16.5" style="10" customWidth="true"/>
    <col min="9187" max="9189" width="13.625" style="10" customWidth="true"/>
    <col min="9190" max="9439" width="6.875" style="10"/>
    <col min="9440" max="9440" width="23.625" style="10" customWidth="true"/>
    <col min="9441" max="9441" width="44.625" style="10" customWidth="true"/>
    <col min="9442" max="9442" width="16.5" style="10" customWidth="true"/>
    <col min="9443" max="9445" width="13.625" style="10" customWidth="true"/>
    <col min="9446" max="9695" width="6.875" style="10"/>
    <col min="9696" max="9696" width="23.625" style="10" customWidth="true"/>
    <col min="9697" max="9697" width="44.625" style="10" customWidth="true"/>
    <col min="9698" max="9698" width="16.5" style="10" customWidth="true"/>
    <col min="9699" max="9701" width="13.625" style="10" customWidth="true"/>
    <col min="9702" max="9951" width="6.875" style="10"/>
    <col min="9952" max="9952" width="23.625" style="10" customWidth="true"/>
    <col min="9953" max="9953" width="44.625" style="10" customWidth="true"/>
    <col min="9954" max="9954" width="16.5" style="10" customWidth="true"/>
    <col min="9955" max="9957" width="13.625" style="10" customWidth="true"/>
    <col min="9958" max="10207" width="6.875" style="10"/>
    <col min="10208" max="10208" width="23.625" style="10" customWidth="true"/>
    <col min="10209" max="10209" width="44.625" style="10" customWidth="true"/>
    <col min="10210" max="10210" width="16.5" style="10" customWidth="true"/>
    <col min="10211" max="10213" width="13.625" style="10" customWidth="true"/>
    <col min="10214" max="10463" width="6.875" style="10"/>
    <col min="10464" max="10464" width="23.625" style="10" customWidth="true"/>
    <col min="10465" max="10465" width="44.625" style="10" customWidth="true"/>
    <col min="10466" max="10466" width="16.5" style="10" customWidth="true"/>
    <col min="10467" max="10469" width="13.625" style="10" customWidth="true"/>
    <col min="10470" max="10719" width="6.875" style="10"/>
    <col min="10720" max="10720" width="23.625" style="10" customWidth="true"/>
    <col min="10721" max="10721" width="44.625" style="10" customWidth="true"/>
    <col min="10722" max="10722" width="16.5" style="10" customWidth="true"/>
    <col min="10723" max="10725" width="13.625" style="10" customWidth="true"/>
    <col min="10726" max="10975" width="6.875" style="10"/>
    <col min="10976" max="10976" width="23.625" style="10" customWidth="true"/>
    <col min="10977" max="10977" width="44.625" style="10" customWidth="true"/>
    <col min="10978" max="10978" width="16.5" style="10" customWidth="true"/>
    <col min="10979" max="10981" width="13.625" style="10" customWidth="true"/>
    <col min="10982" max="11231" width="6.875" style="10"/>
    <col min="11232" max="11232" width="23.625" style="10" customWidth="true"/>
    <col min="11233" max="11233" width="44.625" style="10" customWidth="true"/>
    <col min="11234" max="11234" width="16.5" style="10" customWidth="true"/>
    <col min="11235" max="11237" width="13.625" style="10" customWidth="true"/>
    <col min="11238" max="11487" width="6.875" style="10"/>
    <col min="11488" max="11488" width="23.625" style="10" customWidth="true"/>
    <col min="11489" max="11489" width="44.625" style="10" customWidth="true"/>
    <col min="11490" max="11490" width="16.5" style="10" customWidth="true"/>
    <col min="11491" max="11493" width="13.625" style="10" customWidth="true"/>
    <col min="11494" max="11743" width="6.875" style="10"/>
    <col min="11744" max="11744" width="23.625" style="10" customWidth="true"/>
    <col min="11745" max="11745" width="44.625" style="10" customWidth="true"/>
    <col min="11746" max="11746" width="16.5" style="10" customWidth="true"/>
    <col min="11747" max="11749" width="13.625" style="10" customWidth="true"/>
    <col min="11750" max="11999" width="6.875" style="10"/>
    <col min="12000" max="12000" width="23.625" style="10" customWidth="true"/>
    <col min="12001" max="12001" width="44.625" style="10" customWidth="true"/>
    <col min="12002" max="12002" width="16.5" style="10" customWidth="true"/>
    <col min="12003" max="12005" width="13.625" style="10" customWidth="true"/>
    <col min="12006" max="12255" width="6.875" style="10"/>
    <col min="12256" max="12256" width="23.625" style="10" customWidth="true"/>
    <col min="12257" max="12257" width="44.625" style="10" customWidth="true"/>
    <col min="12258" max="12258" width="16.5" style="10" customWidth="true"/>
    <col min="12259" max="12261" width="13.625" style="10" customWidth="true"/>
    <col min="12262" max="12511" width="6.875" style="10"/>
    <col min="12512" max="12512" width="23.625" style="10" customWidth="true"/>
    <col min="12513" max="12513" width="44.625" style="10" customWidth="true"/>
    <col min="12514" max="12514" width="16.5" style="10" customWidth="true"/>
    <col min="12515" max="12517" width="13.625" style="10" customWidth="true"/>
    <col min="12518" max="12767" width="6.875" style="10"/>
    <col min="12768" max="12768" width="23.625" style="10" customWidth="true"/>
    <col min="12769" max="12769" width="44.625" style="10" customWidth="true"/>
    <col min="12770" max="12770" width="16.5" style="10" customWidth="true"/>
    <col min="12771" max="12773" width="13.625" style="10" customWidth="true"/>
    <col min="12774" max="13023" width="6.875" style="10"/>
    <col min="13024" max="13024" width="23.625" style="10" customWidth="true"/>
    <col min="13025" max="13025" width="44.625" style="10" customWidth="true"/>
    <col min="13026" max="13026" width="16.5" style="10" customWidth="true"/>
    <col min="13027" max="13029" width="13.625" style="10" customWidth="true"/>
    <col min="13030" max="13279" width="6.875" style="10"/>
    <col min="13280" max="13280" width="23.625" style="10" customWidth="true"/>
    <col min="13281" max="13281" width="44.625" style="10" customWidth="true"/>
    <col min="13282" max="13282" width="16.5" style="10" customWidth="true"/>
    <col min="13283" max="13285" width="13.625" style="10" customWidth="true"/>
    <col min="13286" max="13535" width="6.875" style="10"/>
    <col min="13536" max="13536" width="23.625" style="10" customWidth="true"/>
    <col min="13537" max="13537" width="44.625" style="10" customWidth="true"/>
    <col min="13538" max="13538" width="16.5" style="10" customWidth="true"/>
    <col min="13539" max="13541" width="13.625" style="10" customWidth="true"/>
    <col min="13542" max="13791" width="6.875" style="10"/>
    <col min="13792" max="13792" width="23.625" style="10" customWidth="true"/>
    <col min="13793" max="13793" width="44.625" style="10" customWidth="true"/>
    <col min="13794" max="13794" width="16.5" style="10" customWidth="true"/>
    <col min="13795" max="13797" width="13.625" style="10" customWidth="true"/>
    <col min="13798" max="14047" width="6.875" style="10"/>
    <col min="14048" max="14048" width="23.625" style="10" customWidth="true"/>
    <col min="14049" max="14049" width="44.625" style="10" customWidth="true"/>
    <col min="14050" max="14050" width="16.5" style="10" customWidth="true"/>
    <col min="14051" max="14053" width="13.625" style="10" customWidth="true"/>
    <col min="14054" max="14303" width="6.875" style="10"/>
    <col min="14304" max="14304" width="23.625" style="10" customWidth="true"/>
    <col min="14305" max="14305" width="44.625" style="10" customWidth="true"/>
    <col min="14306" max="14306" width="16.5" style="10" customWidth="true"/>
    <col min="14307" max="14309" width="13.625" style="10" customWidth="true"/>
    <col min="14310" max="14559" width="6.875" style="10"/>
    <col min="14560" max="14560" width="23.625" style="10" customWidth="true"/>
    <col min="14561" max="14561" width="44.625" style="10" customWidth="true"/>
    <col min="14562" max="14562" width="16.5" style="10" customWidth="true"/>
    <col min="14563" max="14565" width="13.625" style="10" customWidth="true"/>
    <col min="14566" max="14815" width="6.875" style="10"/>
    <col min="14816" max="14816" width="23.625" style="10" customWidth="true"/>
    <col min="14817" max="14817" width="44.625" style="10" customWidth="true"/>
    <col min="14818" max="14818" width="16.5" style="10" customWidth="true"/>
    <col min="14819" max="14821" width="13.625" style="10" customWidth="true"/>
    <col min="14822" max="15071" width="6.875" style="10"/>
    <col min="15072" max="15072" width="23.625" style="10" customWidth="true"/>
    <col min="15073" max="15073" width="44.625" style="10" customWidth="true"/>
    <col min="15074" max="15074" width="16.5" style="10" customWidth="true"/>
    <col min="15075" max="15077" width="13.625" style="10" customWidth="true"/>
    <col min="15078" max="15327" width="6.875" style="10"/>
    <col min="15328" max="15328" width="23.625" style="10" customWidth="true"/>
    <col min="15329" max="15329" width="44.625" style="10" customWidth="true"/>
    <col min="15330" max="15330" width="16.5" style="10" customWidth="true"/>
    <col min="15331" max="15333" width="13.625" style="10" customWidth="true"/>
    <col min="15334" max="15583" width="6.875" style="10"/>
    <col min="15584" max="15584" width="23.625" style="10" customWidth="true"/>
    <col min="15585" max="15585" width="44.625" style="10" customWidth="true"/>
    <col min="15586" max="15586" width="16.5" style="10" customWidth="true"/>
    <col min="15587" max="15589" width="13.625" style="10" customWidth="true"/>
    <col min="15590" max="15839" width="6.875" style="10"/>
    <col min="15840" max="15840" width="23.625" style="10" customWidth="true"/>
    <col min="15841" max="15841" width="44.625" style="10" customWidth="true"/>
    <col min="15842" max="15842" width="16.5" style="10" customWidth="true"/>
    <col min="15843" max="15845" width="13.625" style="10" customWidth="true"/>
    <col min="15846" max="16095" width="6.875" style="10"/>
    <col min="16096" max="16096" width="23.625" style="10" customWidth="true"/>
    <col min="16097" max="16097" width="44.625" style="10" customWidth="true"/>
    <col min="16098" max="16098" width="16.5" style="10" customWidth="true"/>
    <col min="16099" max="16101" width="13.625" style="10" customWidth="true"/>
    <col min="16102" max="16384" width="6.875" style="10"/>
  </cols>
  <sheetData>
    <row r="1" ht="20.1" customHeight="true" spans="1:1">
      <c r="A1" s="11" t="s">
        <v>335</v>
      </c>
    </row>
    <row r="2" ht="42" customHeight="true" spans="1:6">
      <c r="A2" s="93" t="s">
        <v>336</v>
      </c>
      <c r="B2" s="65"/>
      <c r="C2" s="101"/>
      <c r="D2" s="65"/>
      <c r="E2" s="65"/>
      <c r="F2" s="65"/>
    </row>
    <row r="3" ht="20.1" customHeight="true" spans="1:6">
      <c r="A3" s="65"/>
      <c r="B3" s="65"/>
      <c r="C3" s="101"/>
      <c r="D3" s="65"/>
      <c r="E3" s="65"/>
      <c r="F3" s="65"/>
    </row>
    <row r="4" ht="30.75" customHeight="true" spans="1:6">
      <c r="A4" s="15"/>
      <c r="B4" s="15"/>
      <c r="C4" s="102"/>
      <c r="D4" s="15"/>
      <c r="E4" s="15"/>
      <c r="F4" s="107" t="s">
        <v>313</v>
      </c>
    </row>
    <row r="5" ht="20.1" customHeight="true" spans="1:6">
      <c r="A5" s="28" t="s">
        <v>337</v>
      </c>
      <c r="B5" s="28"/>
      <c r="C5" s="103" t="s">
        <v>338</v>
      </c>
      <c r="D5" s="28" t="s">
        <v>339</v>
      </c>
      <c r="E5" s="28"/>
      <c r="F5" s="28"/>
    </row>
    <row r="6" ht="20.1" customHeight="true" spans="1:6">
      <c r="A6" s="47" t="s">
        <v>340</v>
      </c>
      <c r="B6" s="47" t="s">
        <v>341</v>
      </c>
      <c r="C6" s="104"/>
      <c r="D6" s="47" t="s">
        <v>342</v>
      </c>
      <c r="E6" s="47" t="s">
        <v>343</v>
      </c>
      <c r="F6" s="47" t="s">
        <v>344</v>
      </c>
    </row>
    <row r="7" ht="20.1" customHeight="true" spans="1:6">
      <c r="A7" s="19"/>
      <c r="B7" s="17" t="s">
        <v>345</v>
      </c>
      <c r="C7" s="105">
        <f>C8+C34+C39+C45</f>
        <v>190759.25</v>
      </c>
      <c r="D7" s="105">
        <f t="shared" ref="D7:F7" si="0">D8+D34+D39+D45</f>
        <v>223491.3</v>
      </c>
      <c r="E7" s="105">
        <f t="shared" si="0"/>
        <v>189045.02</v>
      </c>
      <c r="F7" s="105">
        <f t="shared" si="0"/>
        <v>34446.28</v>
      </c>
    </row>
    <row r="8" ht="20.1" customHeight="true" spans="1:6">
      <c r="A8" s="19" t="s">
        <v>346</v>
      </c>
      <c r="B8" s="19" t="s">
        <v>325</v>
      </c>
      <c r="C8" s="106">
        <f>C9+C13+C19+C25+C28+C31+C32</f>
        <v>144532.8</v>
      </c>
      <c r="D8" s="105">
        <f>D9+D13+D19+D23+D25+D28+D30+D32</f>
        <v>171985.23</v>
      </c>
      <c r="E8" s="105">
        <f t="shared" ref="E8:F8" si="1">E9+E13+E19+E23+E25+E28+E30+E32</f>
        <v>137538.95</v>
      </c>
      <c r="F8" s="105">
        <f t="shared" si="1"/>
        <v>34446.28</v>
      </c>
    </row>
    <row r="9" ht="20.1" customHeight="true" spans="1:6">
      <c r="A9" s="19" t="s">
        <v>347</v>
      </c>
      <c r="B9" s="19" t="s">
        <v>348</v>
      </c>
      <c r="C9" s="106">
        <f>SUM(C10:C12)</f>
        <v>2269.53</v>
      </c>
      <c r="D9" s="18">
        <f>SUM(D10:D12)</f>
        <v>11597.56</v>
      </c>
      <c r="E9" s="18">
        <f t="shared" ref="E9:F9" si="2">SUM(E10:E12)</f>
        <v>1838.24</v>
      </c>
      <c r="F9" s="18">
        <f t="shared" si="2"/>
        <v>9759.32</v>
      </c>
    </row>
    <row r="10" ht="20.1" customHeight="true" spans="1:6">
      <c r="A10" s="19" t="s">
        <v>349</v>
      </c>
      <c r="B10" s="19" t="s">
        <v>350</v>
      </c>
      <c r="C10" s="106">
        <v>361.22</v>
      </c>
      <c r="D10" s="18">
        <v>395.47</v>
      </c>
      <c r="E10" s="18">
        <v>395.47</v>
      </c>
      <c r="F10" s="18"/>
    </row>
    <row r="11" ht="20.1" customHeight="true" spans="1:6">
      <c r="A11" s="19" t="s">
        <v>351</v>
      </c>
      <c r="B11" s="19" t="s">
        <v>352</v>
      </c>
      <c r="C11" s="106">
        <v>286.32</v>
      </c>
      <c r="D11" s="18">
        <v>262.32</v>
      </c>
      <c r="E11" s="18"/>
      <c r="F11" s="18">
        <v>262.32</v>
      </c>
    </row>
    <row r="12" ht="20.1" customHeight="true" spans="1:6">
      <c r="A12" s="19" t="s">
        <v>353</v>
      </c>
      <c r="B12" s="19" t="s">
        <v>354</v>
      </c>
      <c r="C12" s="106">
        <v>1621.99</v>
      </c>
      <c r="D12" s="18">
        <v>10939.77</v>
      </c>
      <c r="E12" s="18">
        <v>1442.77</v>
      </c>
      <c r="F12" s="18">
        <v>9497</v>
      </c>
    </row>
    <row r="13" ht="20.1" customHeight="true" spans="1:6">
      <c r="A13" s="19" t="s">
        <v>355</v>
      </c>
      <c r="B13" s="19" t="s">
        <v>356</v>
      </c>
      <c r="C13" s="106">
        <f>SUM(C14:C18)</f>
        <v>126622.24</v>
      </c>
      <c r="D13" s="18">
        <f>SUM(D14:D18)</f>
        <v>145327.17</v>
      </c>
      <c r="E13" s="18">
        <f t="shared" ref="E13:F13" si="3">SUM(E14:E18)</f>
        <v>128177.92</v>
      </c>
      <c r="F13" s="18">
        <f t="shared" si="3"/>
        <v>17149.25</v>
      </c>
    </row>
    <row r="14" ht="20.1" customHeight="true" spans="1:6">
      <c r="A14" s="19" t="s">
        <v>357</v>
      </c>
      <c r="B14" s="19" t="s">
        <v>358</v>
      </c>
      <c r="C14" s="106">
        <v>6994.05</v>
      </c>
      <c r="D14" s="18">
        <f>E14+F14</f>
        <v>7133.31</v>
      </c>
      <c r="E14" s="18">
        <v>3105.97</v>
      </c>
      <c r="F14" s="18">
        <v>4027.34</v>
      </c>
    </row>
    <row r="15" ht="20.1" customHeight="true" spans="1:6">
      <c r="A15" s="19" t="s">
        <v>359</v>
      </c>
      <c r="B15" s="19" t="s">
        <v>360</v>
      </c>
      <c r="C15" s="106">
        <v>57760.01</v>
      </c>
      <c r="D15" s="18">
        <f>E15+F15</f>
        <v>67834.34</v>
      </c>
      <c r="E15" s="18">
        <v>65361.94</v>
      </c>
      <c r="F15" s="18">
        <v>2472.4</v>
      </c>
    </row>
    <row r="16" ht="20.1" customHeight="true" spans="1:6">
      <c r="A16" s="19" t="s">
        <v>361</v>
      </c>
      <c r="B16" s="19" t="s">
        <v>362</v>
      </c>
      <c r="C16" s="106">
        <v>38227.54</v>
      </c>
      <c r="D16" s="18">
        <v>51993.74</v>
      </c>
      <c r="E16" s="18">
        <v>43696.22</v>
      </c>
      <c r="F16" s="18">
        <v>8297.52</v>
      </c>
    </row>
    <row r="17" ht="20.1" customHeight="true" spans="1:6">
      <c r="A17" s="19" t="s">
        <v>363</v>
      </c>
      <c r="B17" s="19" t="s">
        <v>364</v>
      </c>
      <c r="C17" s="106">
        <v>14981.64</v>
      </c>
      <c r="D17" s="18">
        <v>17802.78</v>
      </c>
      <c r="E17" s="18">
        <v>16013.79</v>
      </c>
      <c r="F17" s="18">
        <v>1788.99</v>
      </c>
    </row>
    <row r="18" ht="20.1" customHeight="true" spans="1:6">
      <c r="A18" s="19" t="s">
        <v>365</v>
      </c>
      <c r="B18" s="19" t="s">
        <v>366</v>
      </c>
      <c r="C18" s="106">
        <v>8659</v>
      </c>
      <c r="D18" s="18">
        <v>563</v>
      </c>
      <c r="E18" s="18"/>
      <c r="F18" s="18">
        <v>563</v>
      </c>
    </row>
    <row r="19" ht="20.1" customHeight="true" spans="1:6">
      <c r="A19" s="19" t="s">
        <v>367</v>
      </c>
      <c r="B19" s="19" t="s">
        <v>368</v>
      </c>
      <c r="C19" s="106">
        <f>SUM(C20:C22)</f>
        <v>12784.22</v>
      </c>
      <c r="D19" s="18">
        <f>D20+D21+D22</f>
        <v>13369.14</v>
      </c>
      <c r="E19" s="18">
        <f t="shared" ref="E19:F19" si="4">E20+E21+E22</f>
        <v>6822.97</v>
      </c>
      <c r="F19" s="18">
        <f t="shared" si="4"/>
        <v>6546.17</v>
      </c>
    </row>
    <row r="20" ht="20.1" customHeight="true" spans="1:6">
      <c r="A20" s="19" t="s">
        <v>369</v>
      </c>
      <c r="B20" s="19" t="s">
        <v>370</v>
      </c>
      <c r="C20" s="106"/>
      <c r="D20" s="18">
        <v>13183.25</v>
      </c>
      <c r="E20" s="18">
        <v>6822.97</v>
      </c>
      <c r="F20" s="18">
        <v>6360.28</v>
      </c>
    </row>
    <row r="21" ht="20.1" customHeight="true" spans="1:6">
      <c r="A21" s="19" t="s">
        <v>371</v>
      </c>
      <c r="B21" s="19" t="s">
        <v>372</v>
      </c>
      <c r="C21" s="106">
        <v>12284.22</v>
      </c>
      <c r="D21" s="18"/>
      <c r="E21" s="18"/>
      <c r="F21" s="18"/>
    </row>
    <row r="22" ht="20.1" customHeight="true" spans="1:6">
      <c r="A22" s="19" t="s">
        <v>373</v>
      </c>
      <c r="B22" s="19" t="s">
        <v>374</v>
      </c>
      <c r="C22" s="106">
        <v>500</v>
      </c>
      <c r="D22" s="18">
        <v>185.89</v>
      </c>
      <c r="E22" s="18"/>
      <c r="F22" s="18">
        <v>185.89</v>
      </c>
    </row>
    <row r="23" ht="20.1" customHeight="true" spans="1:6">
      <c r="A23" s="19" t="s">
        <v>375</v>
      </c>
      <c r="B23" s="19" t="s">
        <v>376</v>
      </c>
      <c r="C23" s="106"/>
      <c r="D23" s="18">
        <f>D24</f>
        <v>20</v>
      </c>
      <c r="E23" s="18">
        <f t="shared" ref="E23:F23" si="5">E24</f>
        <v>0</v>
      </c>
      <c r="F23" s="18">
        <f t="shared" si="5"/>
        <v>20</v>
      </c>
    </row>
    <row r="24" ht="20.1" customHeight="true" spans="1:6">
      <c r="A24" s="19" t="s">
        <v>377</v>
      </c>
      <c r="B24" s="19" t="s">
        <v>378</v>
      </c>
      <c r="C24" s="106"/>
      <c r="D24" s="18">
        <v>20</v>
      </c>
      <c r="E24" s="18"/>
      <c r="F24" s="18">
        <v>20</v>
      </c>
    </row>
    <row r="25" ht="20.1" customHeight="true" spans="1:6">
      <c r="A25" s="19" t="s">
        <v>379</v>
      </c>
      <c r="B25" s="19" t="s">
        <v>380</v>
      </c>
      <c r="C25" s="106">
        <f>C26+C27</f>
        <v>823.81</v>
      </c>
      <c r="D25" s="18">
        <f>D26+D27</f>
        <v>916.36</v>
      </c>
      <c r="E25" s="18">
        <f t="shared" ref="E25:F25" si="6">E26+E27</f>
        <v>699.82</v>
      </c>
      <c r="F25" s="18">
        <f t="shared" si="6"/>
        <v>216.54</v>
      </c>
    </row>
    <row r="26" ht="20.1" customHeight="true" spans="1:6">
      <c r="A26" s="19" t="s">
        <v>381</v>
      </c>
      <c r="B26" s="19" t="s">
        <v>382</v>
      </c>
      <c r="C26" s="106">
        <v>823.81</v>
      </c>
      <c r="D26" s="18">
        <v>839.36</v>
      </c>
      <c r="E26" s="18">
        <v>699.82</v>
      </c>
      <c r="F26" s="18">
        <v>139.54</v>
      </c>
    </row>
    <row r="27" ht="20.1" customHeight="true" spans="1:6">
      <c r="A27" s="19" t="s">
        <v>383</v>
      </c>
      <c r="B27" s="19" t="s">
        <v>384</v>
      </c>
      <c r="C27" s="106"/>
      <c r="D27" s="18">
        <v>77</v>
      </c>
      <c r="E27" s="18"/>
      <c r="F27" s="18">
        <v>77</v>
      </c>
    </row>
    <row r="28" ht="20.1" customHeight="true" spans="1:6">
      <c r="A28" s="19" t="s">
        <v>385</v>
      </c>
      <c r="B28" s="19" t="s">
        <v>386</v>
      </c>
      <c r="C28" s="106">
        <v>22</v>
      </c>
      <c r="D28" s="18">
        <f>D29</f>
        <v>22</v>
      </c>
      <c r="E28" s="18">
        <f t="shared" ref="E28:F28" si="7">E29</f>
        <v>0</v>
      </c>
      <c r="F28" s="18">
        <f t="shared" si="7"/>
        <v>22</v>
      </c>
    </row>
    <row r="29" ht="20.1" customHeight="true" spans="1:6">
      <c r="A29" s="19" t="s">
        <v>387</v>
      </c>
      <c r="B29" s="19" t="s">
        <v>388</v>
      </c>
      <c r="C29" s="106">
        <v>22</v>
      </c>
      <c r="D29" s="18">
        <v>22</v>
      </c>
      <c r="E29" s="18"/>
      <c r="F29" s="18">
        <v>22</v>
      </c>
    </row>
    <row r="30" ht="20.1" customHeight="true" spans="1:6">
      <c r="A30" s="19" t="s">
        <v>389</v>
      </c>
      <c r="B30" s="19" t="s">
        <v>390</v>
      </c>
      <c r="C30" s="106">
        <f>C31</f>
        <v>1911</v>
      </c>
      <c r="D30" s="18">
        <f>D31</f>
        <v>0</v>
      </c>
      <c r="E30" s="18">
        <f t="shared" ref="E30:F30" si="8">E31</f>
        <v>0</v>
      </c>
      <c r="F30" s="18">
        <f t="shared" si="8"/>
        <v>0</v>
      </c>
    </row>
    <row r="31" ht="20.1" customHeight="true" spans="1:6">
      <c r="A31" s="19" t="s">
        <v>391</v>
      </c>
      <c r="B31" s="19" t="s">
        <v>392</v>
      </c>
      <c r="C31" s="106">
        <v>1911</v>
      </c>
      <c r="D31" s="18"/>
      <c r="E31" s="18"/>
      <c r="F31" s="18"/>
    </row>
    <row r="32" ht="20.1" customHeight="true" spans="1:6">
      <c r="A32" s="19" t="s">
        <v>393</v>
      </c>
      <c r="B32" s="19" t="s">
        <v>394</v>
      </c>
      <c r="C32" s="106">
        <f>C33</f>
        <v>100</v>
      </c>
      <c r="D32" s="18">
        <f>D33</f>
        <v>733</v>
      </c>
      <c r="E32" s="18">
        <f t="shared" ref="E32:F32" si="9">E33</f>
        <v>0</v>
      </c>
      <c r="F32" s="18">
        <f t="shared" si="9"/>
        <v>733</v>
      </c>
    </row>
    <row r="33" ht="20.1" customHeight="true" spans="1:6">
      <c r="A33" s="19" t="s">
        <v>395</v>
      </c>
      <c r="B33" s="19" t="s">
        <v>396</v>
      </c>
      <c r="C33" s="106">
        <v>100</v>
      </c>
      <c r="D33" s="18">
        <v>733</v>
      </c>
      <c r="E33" s="18"/>
      <c r="F33" s="18">
        <v>733</v>
      </c>
    </row>
    <row r="34" ht="20.1" customHeight="true" spans="1:6">
      <c r="A34" s="19" t="s">
        <v>397</v>
      </c>
      <c r="B34" s="19" t="s">
        <v>327</v>
      </c>
      <c r="C34" s="106">
        <f>C35</f>
        <v>26275.54</v>
      </c>
      <c r="D34" s="18">
        <f>D35</f>
        <v>25777.28</v>
      </c>
      <c r="E34" s="18">
        <f t="shared" ref="E34:F34" si="10">E35</f>
        <v>25777.28</v>
      </c>
      <c r="F34" s="18">
        <f t="shared" si="10"/>
        <v>0</v>
      </c>
    </row>
    <row r="35" ht="20.1" customHeight="true" spans="1:6">
      <c r="A35" s="19" t="s">
        <v>398</v>
      </c>
      <c r="B35" s="19" t="s">
        <v>399</v>
      </c>
      <c r="C35" s="106">
        <f>SUM(C36:C38)</f>
        <v>26275.54</v>
      </c>
      <c r="D35" s="18">
        <f>D36+D37+D38</f>
        <v>25777.28</v>
      </c>
      <c r="E35" s="18">
        <f t="shared" ref="E35:F35" si="11">E36+E37+E38</f>
        <v>25777.28</v>
      </c>
      <c r="F35" s="18">
        <f t="shared" si="11"/>
        <v>0</v>
      </c>
    </row>
    <row r="36" ht="20.1" customHeight="true" spans="1:6">
      <c r="A36" s="19" t="s">
        <v>400</v>
      </c>
      <c r="B36" s="19" t="s">
        <v>401</v>
      </c>
      <c r="C36" s="106">
        <v>14496.06</v>
      </c>
      <c r="D36" s="18">
        <v>12515.38</v>
      </c>
      <c r="E36" s="18">
        <v>12515.38</v>
      </c>
      <c r="F36" s="18"/>
    </row>
    <row r="37" ht="20.1" customHeight="true" spans="1:6">
      <c r="A37" s="19" t="s">
        <v>402</v>
      </c>
      <c r="B37" s="19" t="s">
        <v>403</v>
      </c>
      <c r="C37" s="106">
        <v>5798.43</v>
      </c>
      <c r="D37" s="18">
        <v>6257.69</v>
      </c>
      <c r="E37" s="18">
        <v>6257.69</v>
      </c>
      <c r="F37" s="18"/>
    </row>
    <row r="38" ht="20.1" customHeight="true" spans="1:6">
      <c r="A38" s="19" t="s">
        <v>404</v>
      </c>
      <c r="B38" s="19" t="s">
        <v>405</v>
      </c>
      <c r="C38" s="106">
        <v>5981.05</v>
      </c>
      <c r="D38" s="18">
        <v>7004.21</v>
      </c>
      <c r="E38" s="18">
        <v>7004.21</v>
      </c>
      <c r="F38" s="18"/>
    </row>
    <row r="39" ht="20.1" customHeight="true" spans="1:6">
      <c r="A39" s="19" t="s">
        <v>406</v>
      </c>
      <c r="B39" s="19" t="s">
        <v>329</v>
      </c>
      <c r="C39" s="106">
        <f>C40</f>
        <v>11253.27</v>
      </c>
      <c r="D39" s="18">
        <f>D40</f>
        <v>11506.52</v>
      </c>
      <c r="E39" s="18">
        <f t="shared" ref="E39:F39" si="12">E40</f>
        <v>11506.52</v>
      </c>
      <c r="F39" s="18">
        <f t="shared" si="12"/>
        <v>0</v>
      </c>
    </row>
    <row r="40" ht="20.1" customHeight="true" spans="1:6">
      <c r="A40" s="19" t="s">
        <v>407</v>
      </c>
      <c r="B40" s="19" t="s">
        <v>408</v>
      </c>
      <c r="C40" s="106">
        <f>SUM(C41:C44)</f>
        <v>11253.27</v>
      </c>
      <c r="D40" s="18">
        <f>D41+D42+D43+D44</f>
        <v>11506.52</v>
      </c>
      <c r="E40" s="18">
        <f t="shared" ref="E40:F40" si="13">E41+E42+E43+E44</f>
        <v>11506.52</v>
      </c>
      <c r="F40" s="18">
        <f t="shared" si="13"/>
        <v>0</v>
      </c>
    </row>
    <row r="41" ht="20.1" customHeight="true" spans="1:6">
      <c r="A41" s="19" t="s">
        <v>409</v>
      </c>
      <c r="B41" s="19" t="s">
        <v>410</v>
      </c>
      <c r="C41" s="106">
        <v>14.94</v>
      </c>
      <c r="D41" s="18">
        <v>14.31</v>
      </c>
      <c r="E41" s="18">
        <v>14.31</v>
      </c>
      <c r="F41" s="18"/>
    </row>
    <row r="42" ht="20.1" customHeight="true" spans="1:6">
      <c r="A42" s="19" t="s">
        <v>411</v>
      </c>
      <c r="B42" s="19" t="s">
        <v>412</v>
      </c>
      <c r="C42" s="106">
        <v>6145.91</v>
      </c>
      <c r="D42" s="18">
        <v>6634.51</v>
      </c>
      <c r="E42" s="18">
        <v>6634.51</v>
      </c>
      <c r="F42" s="18"/>
    </row>
    <row r="43" ht="20.1" customHeight="true" spans="1:6">
      <c r="A43" s="19" t="s">
        <v>413</v>
      </c>
      <c r="B43" s="19" t="s">
        <v>414</v>
      </c>
      <c r="C43" s="106">
        <v>3094.91</v>
      </c>
      <c r="D43" s="18">
        <v>3215.03</v>
      </c>
      <c r="E43" s="18">
        <v>3215.03</v>
      </c>
      <c r="F43" s="18"/>
    </row>
    <row r="44" ht="20.1" customHeight="true" spans="1:6">
      <c r="A44" s="19" t="s">
        <v>415</v>
      </c>
      <c r="B44" s="19" t="s">
        <v>416</v>
      </c>
      <c r="C44" s="106">
        <v>1997.51</v>
      </c>
      <c r="D44" s="18">
        <v>1642.67</v>
      </c>
      <c r="E44" s="18">
        <v>1642.67</v>
      </c>
      <c r="F44" s="18"/>
    </row>
    <row r="45" ht="20.1" customHeight="true" spans="1:6">
      <c r="A45" s="19" t="s">
        <v>417</v>
      </c>
      <c r="B45" s="19" t="s">
        <v>331</v>
      </c>
      <c r="C45" s="106">
        <f t="shared" ref="C45:D46" si="14">C46</f>
        <v>8697.64</v>
      </c>
      <c r="D45" s="18">
        <f t="shared" si="14"/>
        <v>14222.27</v>
      </c>
      <c r="E45" s="18">
        <f t="shared" ref="E45:F46" si="15">E46</f>
        <v>14222.27</v>
      </c>
      <c r="F45" s="18">
        <f t="shared" si="15"/>
        <v>0</v>
      </c>
    </row>
    <row r="46" ht="20.1" customHeight="true" spans="1:6">
      <c r="A46" s="19" t="s">
        <v>418</v>
      </c>
      <c r="B46" s="19" t="s">
        <v>419</v>
      </c>
      <c r="C46" s="106">
        <f t="shared" si="14"/>
        <v>8697.64</v>
      </c>
      <c r="D46" s="18">
        <f t="shared" si="14"/>
        <v>14222.27</v>
      </c>
      <c r="E46" s="18">
        <f t="shared" si="15"/>
        <v>14222.27</v>
      </c>
      <c r="F46" s="18">
        <f t="shared" si="15"/>
        <v>0</v>
      </c>
    </row>
    <row r="47" ht="21.6" customHeight="true" spans="1:6">
      <c r="A47" s="19" t="s">
        <v>420</v>
      </c>
      <c r="B47" s="19" t="s">
        <v>421</v>
      </c>
      <c r="C47" s="106">
        <v>8697.64</v>
      </c>
      <c r="D47" s="18">
        <v>14222.27</v>
      </c>
      <c r="E47" s="18">
        <v>14222.27</v>
      </c>
      <c r="F47" s="18"/>
    </row>
    <row r="48" ht="20.1" customHeight="true" spans="1:1">
      <c r="A48" s="77" t="s">
        <v>422</v>
      </c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showZeros="0" workbookViewId="0">
      <pane ySplit="7" topLeftCell="A62" activePane="bottomLeft" state="frozen"/>
      <selection/>
      <selection pane="bottomLeft" activeCell="A1" sqref="A1"/>
    </sheetView>
  </sheetViews>
  <sheetFormatPr defaultColWidth="6.875" defaultRowHeight="20.1" customHeight="true" outlineLevelCol="4"/>
  <cols>
    <col min="1" max="1" width="14.5" style="63" customWidth="true"/>
    <col min="2" max="2" width="22.75" style="63" customWidth="true"/>
    <col min="3" max="5" width="25.625" style="63" customWidth="true"/>
    <col min="6" max="218" width="6.875" style="63"/>
    <col min="219" max="219" width="14.5" style="63" customWidth="true"/>
    <col min="220" max="220" width="33.375" style="63" customWidth="true"/>
    <col min="221" max="223" width="20.625" style="63" customWidth="true"/>
    <col min="224" max="474" width="6.875" style="63"/>
    <col min="475" max="475" width="14.5" style="63" customWidth="true"/>
    <col min="476" max="476" width="33.375" style="63" customWidth="true"/>
    <col min="477" max="479" width="20.625" style="63" customWidth="true"/>
    <col min="480" max="730" width="6.875" style="63"/>
    <col min="731" max="731" width="14.5" style="63" customWidth="true"/>
    <col min="732" max="732" width="33.375" style="63" customWidth="true"/>
    <col min="733" max="735" width="20.625" style="63" customWidth="true"/>
    <col min="736" max="986" width="6.875" style="63"/>
    <col min="987" max="987" width="14.5" style="63" customWidth="true"/>
    <col min="988" max="988" width="33.375" style="63" customWidth="true"/>
    <col min="989" max="991" width="20.625" style="63" customWidth="true"/>
    <col min="992" max="1242" width="6.875" style="63"/>
    <col min="1243" max="1243" width="14.5" style="63" customWidth="true"/>
    <col min="1244" max="1244" width="33.375" style="63" customWidth="true"/>
    <col min="1245" max="1247" width="20.625" style="63" customWidth="true"/>
    <col min="1248" max="1498" width="6.875" style="63"/>
    <col min="1499" max="1499" width="14.5" style="63" customWidth="true"/>
    <col min="1500" max="1500" width="33.375" style="63" customWidth="true"/>
    <col min="1501" max="1503" width="20.625" style="63" customWidth="true"/>
    <col min="1504" max="1754" width="6.875" style="63"/>
    <col min="1755" max="1755" width="14.5" style="63" customWidth="true"/>
    <col min="1756" max="1756" width="33.375" style="63" customWidth="true"/>
    <col min="1757" max="1759" width="20.625" style="63" customWidth="true"/>
    <col min="1760" max="2010" width="6.875" style="63"/>
    <col min="2011" max="2011" width="14.5" style="63" customWidth="true"/>
    <col min="2012" max="2012" width="33.375" style="63" customWidth="true"/>
    <col min="2013" max="2015" width="20.625" style="63" customWidth="true"/>
    <col min="2016" max="2266" width="6.875" style="63"/>
    <col min="2267" max="2267" width="14.5" style="63" customWidth="true"/>
    <col min="2268" max="2268" width="33.375" style="63" customWidth="true"/>
    <col min="2269" max="2271" width="20.625" style="63" customWidth="true"/>
    <col min="2272" max="2522" width="6.875" style="63"/>
    <col min="2523" max="2523" width="14.5" style="63" customWidth="true"/>
    <col min="2524" max="2524" width="33.375" style="63" customWidth="true"/>
    <col min="2525" max="2527" width="20.625" style="63" customWidth="true"/>
    <col min="2528" max="2778" width="6.875" style="63"/>
    <col min="2779" max="2779" width="14.5" style="63" customWidth="true"/>
    <col min="2780" max="2780" width="33.375" style="63" customWidth="true"/>
    <col min="2781" max="2783" width="20.625" style="63" customWidth="true"/>
    <col min="2784" max="3034" width="6.875" style="63"/>
    <col min="3035" max="3035" width="14.5" style="63" customWidth="true"/>
    <col min="3036" max="3036" width="33.375" style="63" customWidth="true"/>
    <col min="3037" max="3039" width="20.625" style="63" customWidth="true"/>
    <col min="3040" max="3290" width="6.875" style="63"/>
    <col min="3291" max="3291" width="14.5" style="63" customWidth="true"/>
    <col min="3292" max="3292" width="33.375" style="63" customWidth="true"/>
    <col min="3293" max="3295" width="20.625" style="63" customWidth="true"/>
    <col min="3296" max="3546" width="6.875" style="63"/>
    <col min="3547" max="3547" width="14.5" style="63" customWidth="true"/>
    <col min="3548" max="3548" width="33.375" style="63" customWidth="true"/>
    <col min="3549" max="3551" width="20.625" style="63" customWidth="true"/>
    <col min="3552" max="3802" width="6.875" style="63"/>
    <col min="3803" max="3803" width="14.5" style="63" customWidth="true"/>
    <col min="3804" max="3804" width="33.375" style="63" customWidth="true"/>
    <col min="3805" max="3807" width="20.625" style="63" customWidth="true"/>
    <col min="3808" max="4058" width="6.875" style="63"/>
    <col min="4059" max="4059" width="14.5" style="63" customWidth="true"/>
    <col min="4060" max="4060" width="33.375" style="63" customWidth="true"/>
    <col min="4061" max="4063" width="20.625" style="63" customWidth="true"/>
    <col min="4064" max="4314" width="6.875" style="63"/>
    <col min="4315" max="4315" width="14.5" style="63" customWidth="true"/>
    <col min="4316" max="4316" width="33.375" style="63" customWidth="true"/>
    <col min="4317" max="4319" width="20.625" style="63" customWidth="true"/>
    <col min="4320" max="4570" width="6.875" style="63"/>
    <col min="4571" max="4571" width="14.5" style="63" customWidth="true"/>
    <col min="4572" max="4572" width="33.375" style="63" customWidth="true"/>
    <col min="4573" max="4575" width="20.625" style="63" customWidth="true"/>
    <col min="4576" max="4826" width="6.875" style="63"/>
    <col min="4827" max="4827" width="14.5" style="63" customWidth="true"/>
    <col min="4828" max="4828" width="33.375" style="63" customWidth="true"/>
    <col min="4829" max="4831" width="20.625" style="63" customWidth="true"/>
    <col min="4832" max="5082" width="6.875" style="63"/>
    <col min="5083" max="5083" width="14.5" style="63" customWidth="true"/>
    <col min="5084" max="5084" width="33.375" style="63" customWidth="true"/>
    <col min="5085" max="5087" width="20.625" style="63" customWidth="true"/>
    <col min="5088" max="5338" width="6.875" style="63"/>
    <col min="5339" max="5339" width="14.5" style="63" customWidth="true"/>
    <col min="5340" max="5340" width="33.375" style="63" customWidth="true"/>
    <col min="5341" max="5343" width="20.625" style="63" customWidth="true"/>
    <col min="5344" max="5594" width="6.875" style="63"/>
    <col min="5595" max="5595" width="14.5" style="63" customWidth="true"/>
    <col min="5596" max="5596" width="33.375" style="63" customWidth="true"/>
    <col min="5597" max="5599" width="20.625" style="63" customWidth="true"/>
    <col min="5600" max="5850" width="6.875" style="63"/>
    <col min="5851" max="5851" width="14.5" style="63" customWidth="true"/>
    <col min="5852" max="5852" width="33.375" style="63" customWidth="true"/>
    <col min="5853" max="5855" width="20.625" style="63" customWidth="true"/>
    <col min="5856" max="6106" width="6.875" style="63"/>
    <col min="6107" max="6107" width="14.5" style="63" customWidth="true"/>
    <col min="6108" max="6108" width="33.375" style="63" customWidth="true"/>
    <col min="6109" max="6111" width="20.625" style="63" customWidth="true"/>
    <col min="6112" max="6362" width="6.875" style="63"/>
    <col min="6363" max="6363" width="14.5" style="63" customWidth="true"/>
    <col min="6364" max="6364" width="33.375" style="63" customWidth="true"/>
    <col min="6365" max="6367" width="20.625" style="63" customWidth="true"/>
    <col min="6368" max="6618" width="6.875" style="63"/>
    <col min="6619" max="6619" width="14.5" style="63" customWidth="true"/>
    <col min="6620" max="6620" width="33.375" style="63" customWidth="true"/>
    <col min="6621" max="6623" width="20.625" style="63" customWidth="true"/>
    <col min="6624" max="6874" width="6.875" style="63"/>
    <col min="6875" max="6875" width="14.5" style="63" customWidth="true"/>
    <col min="6876" max="6876" width="33.375" style="63" customWidth="true"/>
    <col min="6877" max="6879" width="20.625" style="63" customWidth="true"/>
    <col min="6880" max="7130" width="6.875" style="63"/>
    <col min="7131" max="7131" width="14.5" style="63" customWidth="true"/>
    <col min="7132" max="7132" width="33.375" style="63" customWidth="true"/>
    <col min="7133" max="7135" width="20.625" style="63" customWidth="true"/>
    <col min="7136" max="7386" width="6.875" style="63"/>
    <col min="7387" max="7387" width="14.5" style="63" customWidth="true"/>
    <col min="7388" max="7388" width="33.375" style="63" customWidth="true"/>
    <col min="7389" max="7391" width="20.625" style="63" customWidth="true"/>
    <col min="7392" max="7642" width="6.875" style="63"/>
    <col min="7643" max="7643" width="14.5" style="63" customWidth="true"/>
    <col min="7644" max="7644" width="33.375" style="63" customWidth="true"/>
    <col min="7645" max="7647" width="20.625" style="63" customWidth="true"/>
    <col min="7648" max="7898" width="6.875" style="63"/>
    <col min="7899" max="7899" width="14.5" style="63" customWidth="true"/>
    <col min="7900" max="7900" width="33.375" style="63" customWidth="true"/>
    <col min="7901" max="7903" width="20.625" style="63" customWidth="true"/>
    <col min="7904" max="8154" width="6.875" style="63"/>
    <col min="8155" max="8155" width="14.5" style="63" customWidth="true"/>
    <col min="8156" max="8156" width="33.375" style="63" customWidth="true"/>
    <col min="8157" max="8159" width="20.625" style="63" customWidth="true"/>
    <col min="8160" max="8410" width="6.875" style="63"/>
    <col min="8411" max="8411" width="14.5" style="63" customWidth="true"/>
    <col min="8412" max="8412" width="33.375" style="63" customWidth="true"/>
    <col min="8413" max="8415" width="20.625" style="63" customWidth="true"/>
    <col min="8416" max="8666" width="6.875" style="63"/>
    <col min="8667" max="8667" width="14.5" style="63" customWidth="true"/>
    <col min="8668" max="8668" width="33.375" style="63" customWidth="true"/>
    <col min="8669" max="8671" width="20.625" style="63" customWidth="true"/>
    <col min="8672" max="8922" width="6.875" style="63"/>
    <col min="8923" max="8923" width="14.5" style="63" customWidth="true"/>
    <col min="8924" max="8924" width="33.375" style="63" customWidth="true"/>
    <col min="8925" max="8927" width="20.625" style="63" customWidth="true"/>
    <col min="8928" max="9178" width="6.875" style="63"/>
    <col min="9179" max="9179" width="14.5" style="63" customWidth="true"/>
    <col min="9180" max="9180" width="33.375" style="63" customWidth="true"/>
    <col min="9181" max="9183" width="20.625" style="63" customWidth="true"/>
    <col min="9184" max="9434" width="6.875" style="63"/>
    <col min="9435" max="9435" width="14.5" style="63" customWidth="true"/>
    <col min="9436" max="9436" width="33.375" style="63" customWidth="true"/>
    <col min="9437" max="9439" width="20.625" style="63" customWidth="true"/>
    <col min="9440" max="9690" width="6.875" style="63"/>
    <col min="9691" max="9691" width="14.5" style="63" customWidth="true"/>
    <col min="9692" max="9692" width="33.375" style="63" customWidth="true"/>
    <col min="9693" max="9695" width="20.625" style="63" customWidth="true"/>
    <col min="9696" max="9946" width="6.875" style="63"/>
    <col min="9947" max="9947" width="14.5" style="63" customWidth="true"/>
    <col min="9948" max="9948" width="33.375" style="63" customWidth="true"/>
    <col min="9949" max="9951" width="20.625" style="63" customWidth="true"/>
    <col min="9952" max="10202" width="6.875" style="63"/>
    <col min="10203" max="10203" width="14.5" style="63" customWidth="true"/>
    <col min="10204" max="10204" width="33.375" style="63" customWidth="true"/>
    <col min="10205" max="10207" width="20.625" style="63" customWidth="true"/>
    <col min="10208" max="10458" width="6.875" style="63"/>
    <col min="10459" max="10459" width="14.5" style="63" customWidth="true"/>
    <col min="10460" max="10460" width="33.375" style="63" customWidth="true"/>
    <col min="10461" max="10463" width="20.625" style="63" customWidth="true"/>
    <col min="10464" max="10714" width="6.875" style="63"/>
    <col min="10715" max="10715" width="14.5" style="63" customWidth="true"/>
    <col min="10716" max="10716" width="33.375" style="63" customWidth="true"/>
    <col min="10717" max="10719" width="20.625" style="63" customWidth="true"/>
    <col min="10720" max="10970" width="6.875" style="63"/>
    <col min="10971" max="10971" width="14.5" style="63" customWidth="true"/>
    <col min="10972" max="10972" width="33.375" style="63" customWidth="true"/>
    <col min="10973" max="10975" width="20.625" style="63" customWidth="true"/>
    <col min="10976" max="11226" width="6.875" style="63"/>
    <col min="11227" max="11227" width="14.5" style="63" customWidth="true"/>
    <col min="11228" max="11228" width="33.375" style="63" customWidth="true"/>
    <col min="11229" max="11231" width="20.625" style="63" customWidth="true"/>
    <col min="11232" max="11482" width="6.875" style="63"/>
    <col min="11483" max="11483" width="14.5" style="63" customWidth="true"/>
    <col min="11484" max="11484" width="33.375" style="63" customWidth="true"/>
    <col min="11485" max="11487" width="20.625" style="63" customWidth="true"/>
    <col min="11488" max="11738" width="6.875" style="63"/>
    <col min="11739" max="11739" width="14.5" style="63" customWidth="true"/>
    <col min="11740" max="11740" width="33.375" style="63" customWidth="true"/>
    <col min="11741" max="11743" width="20.625" style="63" customWidth="true"/>
    <col min="11744" max="11994" width="6.875" style="63"/>
    <col min="11995" max="11995" width="14.5" style="63" customWidth="true"/>
    <col min="11996" max="11996" width="33.375" style="63" customWidth="true"/>
    <col min="11997" max="11999" width="20.625" style="63" customWidth="true"/>
    <col min="12000" max="12250" width="6.875" style="63"/>
    <col min="12251" max="12251" width="14.5" style="63" customWidth="true"/>
    <col min="12252" max="12252" width="33.375" style="63" customWidth="true"/>
    <col min="12253" max="12255" width="20.625" style="63" customWidth="true"/>
    <col min="12256" max="12506" width="6.875" style="63"/>
    <col min="12507" max="12507" width="14.5" style="63" customWidth="true"/>
    <col min="12508" max="12508" width="33.375" style="63" customWidth="true"/>
    <col min="12509" max="12511" width="20.625" style="63" customWidth="true"/>
    <col min="12512" max="12762" width="6.875" style="63"/>
    <col min="12763" max="12763" width="14.5" style="63" customWidth="true"/>
    <col min="12764" max="12764" width="33.375" style="63" customWidth="true"/>
    <col min="12765" max="12767" width="20.625" style="63" customWidth="true"/>
    <col min="12768" max="13018" width="6.875" style="63"/>
    <col min="13019" max="13019" width="14.5" style="63" customWidth="true"/>
    <col min="13020" max="13020" width="33.375" style="63" customWidth="true"/>
    <col min="13021" max="13023" width="20.625" style="63" customWidth="true"/>
    <col min="13024" max="13274" width="6.875" style="63"/>
    <col min="13275" max="13275" width="14.5" style="63" customWidth="true"/>
    <col min="13276" max="13276" width="33.375" style="63" customWidth="true"/>
    <col min="13277" max="13279" width="20.625" style="63" customWidth="true"/>
    <col min="13280" max="13530" width="6.875" style="63"/>
    <col min="13531" max="13531" width="14.5" style="63" customWidth="true"/>
    <col min="13532" max="13532" width="33.375" style="63" customWidth="true"/>
    <col min="13533" max="13535" width="20.625" style="63" customWidth="true"/>
    <col min="13536" max="13786" width="6.875" style="63"/>
    <col min="13787" max="13787" width="14.5" style="63" customWidth="true"/>
    <col min="13788" max="13788" width="33.375" style="63" customWidth="true"/>
    <col min="13789" max="13791" width="20.625" style="63" customWidth="true"/>
    <col min="13792" max="14042" width="6.875" style="63"/>
    <col min="14043" max="14043" width="14.5" style="63" customWidth="true"/>
    <col min="14044" max="14044" width="33.375" style="63" customWidth="true"/>
    <col min="14045" max="14047" width="20.625" style="63" customWidth="true"/>
    <col min="14048" max="14298" width="6.875" style="63"/>
    <col min="14299" max="14299" width="14.5" style="63" customWidth="true"/>
    <col min="14300" max="14300" width="33.375" style="63" customWidth="true"/>
    <col min="14301" max="14303" width="20.625" style="63" customWidth="true"/>
    <col min="14304" max="14554" width="6.875" style="63"/>
    <col min="14555" max="14555" width="14.5" style="63" customWidth="true"/>
    <col min="14556" max="14556" width="33.375" style="63" customWidth="true"/>
    <col min="14557" max="14559" width="20.625" style="63" customWidth="true"/>
    <col min="14560" max="14810" width="6.875" style="63"/>
    <col min="14811" max="14811" width="14.5" style="63" customWidth="true"/>
    <col min="14812" max="14812" width="33.375" style="63" customWidth="true"/>
    <col min="14813" max="14815" width="20.625" style="63" customWidth="true"/>
    <col min="14816" max="15066" width="6.875" style="63"/>
    <col min="15067" max="15067" width="14.5" style="63" customWidth="true"/>
    <col min="15068" max="15068" width="33.375" style="63" customWidth="true"/>
    <col min="15069" max="15071" width="20.625" style="63" customWidth="true"/>
    <col min="15072" max="15322" width="6.875" style="63"/>
    <col min="15323" max="15323" width="14.5" style="63" customWidth="true"/>
    <col min="15324" max="15324" width="33.375" style="63" customWidth="true"/>
    <col min="15325" max="15327" width="20.625" style="63" customWidth="true"/>
    <col min="15328" max="15578" width="6.875" style="63"/>
    <col min="15579" max="15579" width="14.5" style="63" customWidth="true"/>
    <col min="15580" max="15580" width="33.375" style="63" customWidth="true"/>
    <col min="15581" max="15583" width="20.625" style="63" customWidth="true"/>
    <col min="15584" max="15834" width="6.875" style="63"/>
    <col min="15835" max="15835" width="14.5" style="63" customWidth="true"/>
    <col min="15836" max="15836" width="33.375" style="63" customWidth="true"/>
    <col min="15837" max="15839" width="20.625" style="63" customWidth="true"/>
    <col min="15840" max="16090" width="6.875" style="63"/>
    <col min="16091" max="16091" width="14.5" style="63" customWidth="true"/>
    <col min="16092" max="16092" width="33.375" style="63" customWidth="true"/>
    <col min="16093" max="16095" width="20.625" style="63" customWidth="true"/>
    <col min="16096" max="16384" width="6.875" style="63"/>
  </cols>
  <sheetData>
    <row r="1" customHeight="true" spans="1:5">
      <c r="A1" s="11" t="s">
        <v>423</v>
      </c>
      <c r="E1" s="36"/>
    </row>
    <row r="2" ht="34.5" customHeight="true" spans="1:5">
      <c r="A2" s="93" t="s">
        <v>424</v>
      </c>
      <c r="B2" s="94"/>
      <c r="C2" s="94"/>
      <c r="D2" s="94"/>
      <c r="E2" s="94"/>
    </row>
    <row r="3" customHeight="true" spans="1:5">
      <c r="A3" s="94"/>
      <c r="B3" s="94"/>
      <c r="C3" s="94"/>
      <c r="D3" s="94"/>
      <c r="E3" s="94"/>
    </row>
    <row r="4" s="62" customFormat="true" ht="30.75" customHeight="true" spans="1:5">
      <c r="A4" s="15"/>
      <c r="B4" s="15"/>
      <c r="C4" s="15"/>
      <c r="D4" s="15"/>
      <c r="E4" s="99" t="s">
        <v>313</v>
      </c>
    </row>
    <row r="5" s="62" customFormat="true" customHeight="true" spans="1:5">
      <c r="A5" s="28" t="s">
        <v>425</v>
      </c>
      <c r="B5" s="28"/>
      <c r="C5" s="28" t="s">
        <v>426</v>
      </c>
      <c r="D5" s="28"/>
      <c r="E5" s="28"/>
    </row>
    <row r="6" s="62" customFormat="true" customHeight="true" spans="1:5">
      <c r="A6" s="28" t="s">
        <v>340</v>
      </c>
      <c r="B6" s="28" t="s">
        <v>341</v>
      </c>
      <c r="C6" s="28" t="s">
        <v>318</v>
      </c>
      <c r="D6" s="28" t="s">
        <v>427</v>
      </c>
      <c r="E6" s="28" t="s">
        <v>428</v>
      </c>
    </row>
    <row r="7" s="62" customFormat="true" customHeight="true" spans="1:5">
      <c r="A7" s="95" t="s">
        <v>429</v>
      </c>
      <c r="B7" s="96" t="s">
        <v>430</v>
      </c>
      <c r="C7" s="83">
        <f>C8+C20+C48+C58</f>
        <v>189045.02</v>
      </c>
      <c r="D7" s="83">
        <f>D8+D20+D48+D58</f>
        <v>168055.29</v>
      </c>
      <c r="E7" s="83">
        <f>E8+E20+E48+E58</f>
        <v>20989.73</v>
      </c>
    </row>
    <row r="8" s="62" customFormat="true" customHeight="true" spans="1:5">
      <c r="A8" s="97" t="s">
        <v>431</v>
      </c>
      <c r="B8" s="98" t="s">
        <v>432</v>
      </c>
      <c r="C8" s="83">
        <f>SUM(C9:C19)</f>
        <v>160774.5</v>
      </c>
      <c r="D8" s="83">
        <f>SUM(D9:D19)</f>
        <v>160774.5</v>
      </c>
      <c r="E8" s="83">
        <f>SUM(E9:E19)</f>
        <v>0</v>
      </c>
    </row>
    <row r="9" s="62" customFormat="true" customHeight="true" spans="1:5">
      <c r="A9" s="97" t="s">
        <v>433</v>
      </c>
      <c r="B9" s="98" t="s">
        <v>434</v>
      </c>
      <c r="C9" s="83">
        <f>SUM(D9:E9)</f>
        <v>41853.17</v>
      </c>
      <c r="D9" s="83">
        <v>41853.17</v>
      </c>
      <c r="E9" s="83"/>
    </row>
    <row r="10" s="62" customFormat="true" customHeight="true" spans="1:5">
      <c r="A10" s="97" t="s">
        <v>435</v>
      </c>
      <c r="B10" s="98" t="s">
        <v>436</v>
      </c>
      <c r="C10" s="83">
        <f t="shared" ref="C10:C20" si="0">SUM(D10:E10)</f>
        <v>2917.9</v>
      </c>
      <c r="D10" s="83">
        <v>2917.9</v>
      </c>
      <c r="E10" s="83"/>
    </row>
    <row r="11" s="62" customFormat="true" customHeight="true" spans="1:5">
      <c r="A11" s="97" t="s">
        <v>437</v>
      </c>
      <c r="B11" s="98" t="s">
        <v>438</v>
      </c>
      <c r="C11" s="83">
        <f t="shared" si="0"/>
        <v>60.05</v>
      </c>
      <c r="D11" s="83">
        <v>60.05</v>
      </c>
      <c r="E11" s="83"/>
    </row>
    <row r="12" s="62" customFormat="true" customHeight="true" spans="1:5">
      <c r="A12" s="97" t="s">
        <v>439</v>
      </c>
      <c r="B12" s="98" t="s">
        <v>440</v>
      </c>
      <c r="C12" s="83">
        <f t="shared" si="0"/>
        <v>33437.43</v>
      </c>
      <c r="D12" s="83">
        <v>33437.43</v>
      </c>
      <c r="E12" s="83"/>
    </row>
    <row r="13" s="62" customFormat="true" customHeight="true" spans="1:5">
      <c r="A13" s="97" t="s">
        <v>441</v>
      </c>
      <c r="B13" s="98" t="s">
        <v>442</v>
      </c>
      <c r="C13" s="83">
        <f t="shared" si="0"/>
        <v>12515.38</v>
      </c>
      <c r="D13" s="83">
        <v>12515.38</v>
      </c>
      <c r="E13" s="83"/>
    </row>
    <row r="14" s="62" customFormat="true" customHeight="true" spans="1:5">
      <c r="A14" s="97" t="s">
        <v>443</v>
      </c>
      <c r="B14" s="98" t="s">
        <v>444</v>
      </c>
      <c r="C14" s="83">
        <f t="shared" si="0"/>
        <v>6257.69</v>
      </c>
      <c r="D14" s="83">
        <v>6257.69</v>
      </c>
      <c r="E14" s="83"/>
    </row>
    <row r="15" s="62" customFormat="true" ht="20.45" customHeight="true" spans="1:5">
      <c r="A15" s="97" t="s">
        <v>445</v>
      </c>
      <c r="B15" s="98" t="s">
        <v>446</v>
      </c>
      <c r="C15" s="83">
        <f t="shared" si="0"/>
        <v>6648.82</v>
      </c>
      <c r="D15" s="83">
        <v>6648.82</v>
      </c>
      <c r="E15" s="83"/>
    </row>
    <row r="16" s="62" customFormat="true" customHeight="true" spans="1:5">
      <c r="A16" s="97" t="s">
        <v>447</v>
      </c>
      <c r="B16" s="98" t="s">
        <v>448</v>
      </c>
      <c r="C16" s="83">
        <f t="shared" si="0"/>
        <v>3215.03</v>
      </c>
      <c r="D16" s="83">
        <v>3215.03</v>
      </c>
      <c r="E16" s="83"/>
    </row>
    <row r="17" s="62" customFormat="true" customHeight="true" spans="1:5">
      <c r="A17" s="97" t="s">
        <v>449</v>
      </c>
      <c r="B17" s="98" t="s">
        <v>450</v>
      </c>
      <c r="C17" s="83">
        <f t="shared" si="0"/>
        <v>2841.59</v>
      </c>
      <c r="D17" s="83">
        <v>2841.59</v>
      </c>
      <c r="E17" s="83"/>
    </row>
    <row r="18" s="62" customFormat="true" customHeight="true" spans="1:5">
      <c r="A18" s="97" t="s">
        <v>451</v>
      </c>
      <c r="B18" s="98" t="s">
        <v>452</v>
      </c>
      <c r="C18" s="83">
        <f t="shared" si="0"/>
        <v>14222.27</v>
      </c>
      <c r="D18" s="83">
        <v>14222.27</v>
      </c>
      <c r="E18" s="83"/>
    </row>
    <row r="19" s="62" customFormat="true" customHeight="true" spans="1:5">
      <c r="A19" s="97" t="s">
        <v>453</v>
      </c>
      <c r="B19" s="98" t="s">
        <v>454</v>
      </c>
      <c r="C19" s="83">
        <f t="shared" si="0"/>
        <v>36805.17</v>
      </c>
      <c r="D19" s="83">
        <v>36805.17</v>
      </c>
      <c r="E19" s="83"/>
    </row>
    <row r="20" s="62" customFormat="true" customHeight="true" spans="1:5">
      <c r="A20" s="97" t="s">
        <v>455</v>
      </c>
      <c r="B20" s="98" t="s">
        <v>456</v>
      </c>
      <c r="C20" s="83">
        <f t="shared" si="0"/>
        <v>20975.23</v>
      </c>
      <c r="D20" s="83">
        <f>SUM(D21:D47)</f>
        <v>0</v>
      </c>
      <c r="E20" s="83">
        <f>SUM(E21:E47)</f>
        <v>20975.23</v>
      </c>
    </row>
    <row r="21" s="62" customFormat="true" customHeight="true" spans="1:5">
      <c r="A21" s="97" t="s">
        <v>457</v>
      </c>
      <c r="B21" s="98" t="s">
        <v>458</v>
      </c>
      <c r="C21" s="83">
        <f t="shared" ref="C21:C61" si="1">SUM(D21:E21)</f>
        <v>3397.75</v>
      </c>
      <c r="D21" s="83"/>
      <c r="E21" s="83">
        <v>3397.75</v>
      </c>
    </row>
    <row r="22" s="62" customFormat="true" customHeight="true" spans="1:5">
      <c r="A22" s="97" t="s">
        <v>459</v>
      </c>
      <c r="B22" s="98" t="s">
        <v>460</v>
      </c>
      <c r="C22" s="83">
        <f t="shared" si="1"/>
        <v>1327.91</v>
      </c>
      <c r="D22" s="83"/>
      <c r="E22" s="83">
        <v>1327.91</v>
      </c>
    </row>
    <row r="23" s="62" customFormat="true" customHeight="true" spans="1:5">
      <c r="A23" s="97" t="s">
        <v>461</v>
      </c>
      <c r="B23" s="98" t="s">
        <v>462</v>
      </c>
      <c r="C23" s="83">
        <f t="shared" si="1"/>
        <v>29.6</v>
      </c>
      <c r="D23" s="83"/>
      <c r="E23" s="83">
        <v>29.6</v>
      </c>
    </row>
    <row r="24" s="62" customFormat="true" customHeight="true" spans="1:5">
      <c r="A24" s="97" t="s">
        <v>463</v>
      </c>
      <c r="B24" s="98" t="s">
        <v>464</v>
      </c>
      <c r="C24" s="83">
        <f t="shared" si="1"/>
        <v>2.8</v>
      </c>
      <c r="D24" s="83"/>
      <c r="E24" s="83">
        <v>2.8</v>
      </c>
    </row>
    <row r="25" s="62" customFormat="true" customHeight="true" spans="1:5">
      <c r="A25" s="97" t="s">
        <v>465</v>
      </c>
      <c r="B25" s="98" t="s">
        <v>466</v>
      </c>
      <c r="C25" s="83">
        <f t="shared" si="1"/>
        <v>824.41</v>
      </c>
      <c r="D25" s="83"/>
      <c r="E25" s="83">
        <v>824.41</v>
      </c>
    </row>
    <row r="26" s="62" customFormat="true" customHeight="true" spans="1:5">
      <c r="A26" s="97" t="s">
        <v>467</v>
      </c>
      <c r="B26" s="98" t="s">
        <v>468</v>
      </c>
      <c r="C26" s="83">
        <f t="shared" si="1"/>
        <v>1081.19</v>
      </c>
      <c r="D26" s="83"/>
      <c r="E26" s="83">
        <v>1081.19</v>
      </c>
    </row>
    <row r="27" s="62" customFormat="true" customHeight="true" spans="1:5">
      <c r="A27" s="97" t="s">
        <v>469</v>
      </c>
      <c r="B27" s="98" t="s">
        <v>470</v>
      </c>
      <c r="C27" s="83">
        <f t="shared" si="1"/>
        <v>440.95</v>
      </c>
      <c r="D27" s="83"/>
      <c r="E27" s="83">
        <v>440.95</v>
      </c>
    </row>
    <row r="28" s="62" customFormat="true" customHeight="true" spans="1:5">
      <c r="A28" s="97" t="s">
        <v>471</v>
      </c>
      <c r="B28" s="31" t="s">
        <v>472</v>
      </c>
      <c r="C28" s="83">
        <f t="shared" si="1"/>
        <v>579.77</v>
      </c>
      <c r="D28" s="83"/>
      <c r="E28" s="83">
        <v>579.77</v>
      </c>
    </row>
    <row r="29" s="62" customFormat="true" customHeight="true" spans="1:5">
      <c r="A29" s="97" t="s">
        <v>473</v>
      </c>
      <c r="B29" s="31" t="s">
        <v>474</v>
      </c>
      <c r="C29" s="83">
        <f t="shared" si="1"/>
        <v>1862.83</v>
      </c>
      <c r="D29" s="83"/>
      <c r="E29" s="83">
        <v>1862.83</v>
      </c>
    </row>
    <row r="30" s="62" customFormat="true" customHeight="true" spans="1:5">
      <c r="A30" s="97" t="s">
        <v>475</v>
      </c>
      <c r="B30" s="31" t="s">
        <v>476</v>
      </c>
      <c r="C30" s="83">
        <f t="shared" si="1"/>
        <v>0</v>
      </c>
      <c r="D30" s="83"/>
      <c r="E30" s="83"/>
    </row>
    <row r="31" s="62" customFormat="true" customHeight="true" spans="1:5">
      <c r="A31" s="97" t="s">
        <v>477</v>
      </c>
      <c r="B31" s="31" t="s">
        <v>478</v>
      </c>
      <c r="C31" s="83">
        <f t="shared" si="1"/>
        <v>2212.01</v>
      </c>
      <c r="D31" s="83"/>
      <c r="E31" s="83">
        <v>2212.01</v>
      </c>
    </row>
    <row r="32" s="62" customFormat="true" customHeight="true" spans="1:5">
      <c r="A32" s="97" t="s">
        <v>479</v>
      </c>
      <c r="B32" s="31" t="s">
        <v>480</v>
      </c>
      <c r="C32" s="83">
        <f t="shared" si="1"/>
        <v>80.39</v>
      </c>
      <c r="D32" s="83"/>
      <c r="E32" s="83">
        <v>80.39</v>
      </c>
    </row>
    <row r="33" s="62" customFormat="true" customHeight="true" spans="1:5">
      <c r="A33" s="97" t="s">
        <v>481</v>
      </c>
      <c r="B33" s="31" t="s">
        <v>482</v>
      </c>
      <c r="C33" s="83">
        <f t="shared" si="1"/>
        <v>27</v>
      </c>
      <c r="D33" s="83"/>
      <c r="E33" s="83">
        <v>27</v>
      </c>
    </row>
    <row r="34" s="62" customFormat="true" customHeight="true" spans="1:5">
      <c r="A34" s="97" t="s">
        <v>483</v>
      </c>
      <c r="B34" s="31" t="s">
        <v>484</v>
      </c>
      <c r="C34" s="83">
        <f t="shared" si="1"/>
        <v>1761.01</v>
      </c>
      <c r="D34" s="83"/>
      <c r="E34" s="83">
        <v>1761.01</v>
      </c>
    </row>
    <row r="35" s="62" customFormat="true" customHeight="true" spans="1:5">
      <c r="A35" s="97" t="s">
        <v>485</v>
      </c>
      <c r="B35" s="31" t="s">
        <v>486</v>
      </c>
      <c r="C35" s="83">
        <f t="shared" si="1"/>
        <v>129.68</v>
      </c>
      <c r="D35" s="83"/>
      <c r="E35" s="83">
        <v>129.68</v>
      </c>
    </row>
    <row r="36" s="62" customFormat="true" customHeight="true" spans="1:5">
      <c r="A36" s="97" t="s">
        <v>487</v>
      </c>
      <c r="B36" s="31" t="s">
        <v>488</v>
      </c>
      <c r="C36" s="83">
        <f t="shared" si="1"/>
        <v>699.87</v>
      </c>
      <c r="D36" s="83"/>
      <c r="E36" s="83">
        <v>699.87</v>
      </c>
    </row>
    <row r="37" s="62" customFormat="true" customHeight="true" spans="1:5">
      <c r="A37" s="97" t="s">
        <v>489</v>
      </c>
      <c r="B37" s="31" t="s">
        <v>490</v>
      </c>
      <c r="C37" s="83">
        <f t="shared" si="1"/>
        <v>0</v>
      </c>
      <c r="D37" s="83"/>
      <c r="E37" s="83"/>
    </row>
    <row r="38" s="62" customFormat="true" customHeight="true" spans="1:5">
      <c r="A38" s="97" t="s">
        <v>491</v>
      </c>
      <c r="B38" s="31" t="s">
        <v>492</v>
      </c>
      <c r="C38" s="83">
        <f t="shared" si="1"/>
        <v>0</v>
      </c>
      <c r="D38" s="83"/>
      <c r="E38" s="83"/>
    </row>
    <row r="39" s="62" customFormat="true" customHeight="true" spans="1:5">
      <c r="A39" s="97" t="s">
        <v>493</v>
      </c>
      <c r="B39" s="31" t="s">
        <v>494</v>
      </c>
      <c r="C39" s="83">
        <f t="shared" si="1"/>
        <v>0</v>
      </c>
      <c r="D39" s="83"/>
      <c r="E39" s="83"/>
    </row>
    <row r="40" s="62" customFormat="true" customHeight="true" spans="1:5">
      <c r="A40" s="97" t="s">
        <v>495</v>
      </c>
      <c r="B40" s="31" t="s">
        <v>496</v>
      </c>
      <c r="C40" s="83">
        <f t="shared" si="1"/>
        <v>1319.12</v>
      </c>
      <c r="D40" s="83"/>
      <c r="E40" s="83">
        <v>1319.12</v>
      </c>
    </row>
    <row r="41" s="62" customFormat="true" customHeight="true" spans="1:5">
      <c r="A41" s="97" t="s">
        <v>497</v>
      </c>
      <c r="B41" s="31" t="s">
        <v>498</v>
      </c>
      <c r="C41" s="83">
        <f t="shared" si="1"/>
        <v>1</v>
      </c>
      <c r="D41" s="83"/>
      <c r="E41" s="83">
        <v>1</v>
      </c>
    </row>
    <row r="42" s="62" customFormat="true" customHeight="true" spans="1:5">
      <c r="A42" s="97" t="s">
        <v>499</v>
      </c>
      <c r="B42" s="31" t="s">
        <v>500</v>
      </c>
      <c r="C42" s="83">
        <f t="shared" si="1"/>
        <v>1422.03</v>
      </c>
      <c r="D42" s="83"/>
      <c r="E42" s="83">
        <v>1422.03</v>
      </c>
    </row>
    <row r="43" s="62" customFormat="true" customHeight="true" spans="1:5">
      <c r="A43" s="97" t="s">
        <v>501</v>
      </c>
      <c r="B43" s="31" t="s">
        <v>502</v>
      </c>
      <c r="C43" s="83">
        <f t="shared" si="1"/>
        <v>1626.46</v>
      </c>
      <c r="D43" s="83"/>
      <c r="E43" s="83">
        <v>1626.46</v>
      </c>
    </row>
    <row r="44" s="62" customFormat="true" customHeight="true" spans="1:5">
      <c r="A44" s="97" t="s">
        <v>503</v>
      </c>
      <c r="B44" s="31" t="s">
        <v>504</v>
      </c>
      <c r="C44" s="83">
        <f t="shared" si="1"/>
        <v>47</v>
      </c>
      <c r="D44" s="83"/>
      <c r="E44" s="83">
        <v>47</v>
      </c>
    </row>
    <row r="45" s="62" customFormat="true" customHeight="true" spans="1:5">
      <c r="A45" s="97" t="s">
        <v>505</v>
      </c>
      <c r="B45" s="31" t="s">
        <v>506</v>
      </c>
      <c r="C45" s="83">
        <f t="shared" si="1"/>
        <v>33.28</v>
      </c>
      <c r="D45" s="83"/>
      <c r="E45" s="83">
        <v>33.28</v>
      </c>
    </row>
    <row r="46" s="62" customFormat="true" customHeight="true" spans="1:5">
      <c r="A46" s="97" t="s">
        <v>507</v>
      </c>
      <c r="B46" s="31" t="s">
        <v>508</v>
      </c>
      <c r="C46" s="83">
        <f t="shared" si="1"/>
        <v>0</v>
      </c>
      <c r="D46" s="83"/>
      <c r="E46" s="83"/>
    </row>
    <row r="47" s="62" customFormat="true" customHeight="true" spans="1:5">
      <c r="A47" s="97" t="s">
        <v>509</v>
      </c>
      <c r="B47" s="31" t="s">
        <v>510</v>
      </c>
      <c r="C47" s="83">
        <f t="shared" si="1"/>
        <v>2069.17</v>
      </c>
      <c r="D47" s="83"/>
      <c r="E47" s="83">
        <v>2069.17</v>
      </c>
    </row>
    <row r="48" s="62" customFormat="true" customHeight="true" spans="1:5">
      <c r="A48" s="97" t="s">
        <v>511</v>
      </c>
      <c r="B48" s="98" t="s">
        <v>512</v>
      </c>
      <c r="C48" s="83">
        <f t="shared" si="1"/>
        <v>7280.79</v>
      </c>
      <c r="D48" s="83">
        <f>SUM(D49:D57)</f>
        <v>7280.79</v>
      </c>
      <c r="E48" s="83">
        <f>SUM(E49:E57)</f>
        <v>0</v>
      </c>
    </row>
    <row r="49" s="62" customFormat="true" customHeight="true" spans="1:5">
      <c r="A49" s="97" t="s">
        <v>513</v>
      </c>
      <c r="B49" s="98" t="s">
        <v>514</v>
      </c>
      <c r="C49" s="83">
        <f t="shared" si="1"/>
        <v>0</v>
      </c>
      <c r="D49" s="83"/>
      <c r="E49" s="83"/>
    </row>
    <row r="50" s="62" customFormat="true" customHeight="true" spans="1:5">
      <c r="A50" s="97" t="s">
        <v>515</v>
      </c>
      <c r="B50" s="98" t="s">
        <v>516</v>
      </c>
      <c r="C50" s="83">
        <f t="shared" si="1"/>
        <v>0</v>
      </c>
      <c r="D50" s="83"/>
      <c r="E50" s="83"/>
    </row>
    <row r="51" s="62" customFormat="true" customHeight="true" spans="1:5">
      <c r="A51" s="97" t="s">
        <v>517</v>
      </c>
      <c r="B51" s="31" t="s">
        <v>518</v>
      </c>
      <c r="C51" s="83">
        <f t="shared" si="1"/>
        <v>298.59</v>
      </c>
      <c r="D51" s="83">
        <v>298.59</v>
      </c>
      <c r="E51" s="83"/>
    </row>
    <row r="52" s="62" customFormat="true" customHeight="true" spans="1:5">
      <c r="A52" s="97" t="s">
        <v>519</v>
      </c>
      <c r="B52" s="31" t="s">
        <v>520</v>
      </c>
      <c r="C52" s="83">
        <f t="shared" si="1"/>
        <v>0</v>
      </c>
      <c r="D52" s="83"/>
      <c r="E52" s="83"/>
    </row>
    <row r="53" s="62" customFormat="true" customHeight="true" spans="1:5">
      <c r="A53" s="97" t="s">
        <v>521</v>
      </c>
      <c r="B53" s="31" t="s">
        <v>522</v>
      </c>
      <c r="C53" s="83">
        <f t="shared" si="1"/>
        <v>0</v>
      </c>
      <c r="D53" s="83"/>
      <c r="E53" s="83"/>
    </row>
    <row r="54" s="62" customFormat="true" customHeight="true" spans="1:5">
      <c r="A54" s="97" t="s">
        <v>523</v>
      </c>
      <c r="B54" s="31" t="s">
        <v>524</v>
      </c>
      <c r="C54" s="83">
        <f t="shared" si="1"/>
        <v>0</v>
      </c>
      <c r="D54" s="83"/>
      <c r="E54" s="83"/>
    </row>
    <row r="55" s="62" customFormat="true" customHeight="true" spans="1:5">
      <c r="A55" s="97" t="s">
        <v>525</v>
      </c>
      <c r="B55" s="31" t="s">
        <v>526</v>
      </c>
      <c r="C55" s="83">
        <f t="shared" si="1"/>
        <v>0</v>
      </c>
      <c r="D55" s="83"/>
      <c r="E55" s="83"/>
    </row>
    <row r="56" s="62" customFormat="true" customHeight="true" spans="1:5">
      <c r="A56" s="97" t="s">
        <v>527</v>
      </c>
      <c r="B56" s="31" t="s">
        <v>528</v>
      </c>
      <c r="C56" s="83">
        <f t="shared" si="1"/>
        <v>0</v>
      </c>
      <c r="D56" s="83"/>
      <c r="E56" s="83"/>
    </row>
    <row r="57" s="62" customFormat="true" customHeight="true" spans="1:5">
      <c r="A57" s="97" t="s">
        <v>529</v>
      </c>
      <c r="B57" s="31" t="s">
        <v>530</v>
      </c>
      <c r="C57" s="83">
        <f t="shared" si="1"/>
        <v>6982.2</v>
      </c>
      <c r="D57" s="83">
        <v>6982.2</v>
      </c>
      <c r="E57" s="83"/>
    </row>
    <row r="58" customHeight="true" spans="1:5">
      <c r="A58" s="97">
        <v>310</v>
      </c>
      <c r="B58" s="97" t="s">
        <v>531</v>
      </c>
      <c r="C58" s="83">
        <f t="shared" si="1"/>
        <v>14.5</v>
      </c>
      <c r="D58" s="83">
        <f>SUM(D59:D61)</f>
        <v>0</v>
      </c>
      <c r="E58" s="83">
        <f>SUM(E59:E61)</f>
        <v>14.5</v>
      </c>
    </row>
    <row r="59" customHeight="true" spans="1:5">
      <c r="A59" s="97" t="s">
        <v>532</v>
      </c>
      <c r="B59" s="97" t="s">
        <v>533</v>
      </c>
      <c r="C59" s="83">
        <f t="shared" si="1"/>
        <v>14.5</v>
      </c>
      <c r="D59" s="83"/>
      <c r="E59" s="83">
        <v>14.5</v>
      </c>
    </row>
    <row r="60" customHeight="true" spans="1:5">
      <c r="A60" s="97" t="s">
        <v>534</v>
      </c>
      <c r="B60" s="97" t="s">
        <v>535</v>
      </c>
      <c r="C60" s="83">
        <f t="shared" si="1"/>
        <v>0</v>
      </c>
      <c r="D60" s="83"/>
      <c r="E60" s="83"/>
    </row>
    <row r="61" customHeight="true" spans="1:5">
      <c r="A61" s="97" t="s">
        <v>536</v>
      </c>
      <c r="B61" s="97" t="s">
        <v>537</v>
      </c>
      <c r="C61" s="83">
        <f t="shared" si="1"/>
        <v>0</v>
      </c>
      <c r="D61" s="83"/>
      <c r="E61" s="83"/>
    </row>
  </sheetData>
  <mergeCells count="2">
    <mergeCell ref="A5:B5"/>
    <mergeCell ref="C5:E5"/>
  </mergeCells>
  <dataValidations count="1">
    <dataValidation allowBlank="1" showInputMessage="1" showErrorMessage="1" prompt="若无数据则为空,不输&quot;0&quot;" sqref="D8:E8 D20:E20 D48:E48 D58:E58"/>
  </dataValidations>
  <printOptions horizontalCentered="true"/>
  <pageMargins left="0" right="0" top="0.4" bottom="0.59" header="0.59" footer="0.44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showGridLines="0" showZeros="0" workbookViewId="0">
      <pane ySplit="7" topLeftCell="A8" activePane="bottomLeft" state="frozen"/>
      <selection/>
      <selection pane="bottomLeft" activeCell="A8" sqref="$A8:$XFD8"/>
    </sheetView>
  </sheetViews>
  <sheetFormatPr defaultColWidth="6.875" defaultRowHeight="12.75" customHeight="true"/>
  <cols>
    <col min="1" max="1" width="11.625" style="63" customWidth="true"/>
    <col min="2" max="2" width="10.5" style="63" customWidth="true"/>
    <col min="3" max="7" width="11.625" style="63" customWidth="true"/>
    <col min="8" max="8" width="10.375" style="63" customWidth="true"/>
    <col min="9" max="12" width="11.625" style="63" customWidth="true"/>
    <col min="13" max="256" width="6.875" style="63"/>
    <col min="257" max="268" width="11.625" style="63" customWidth="true"/>
    <col min="269" max="512" width="6.875" style="63"/>
    <col min="513" max="524" width="11.625" style="63" customWidth="true"/>
    <col min="525" max="768" width="6.875" style="63"/>
    <col min="769" max="780" width="11.625" style="63" customWidth="true"/>
    <col min="781" max="1024" width="6.875" style="63"/>
    <col min="1025" max="1036" width="11.625" style="63" customWidth="true"/>
    <col min="1037" max="1280" width="6.875" style="63"/>
    <col min="1281" max="1292" width="11.625" style="63" customWidth="true"/>
    <col min="1293" max="1536" width="6.875" style="63"/>
    <col min="1537" max="1548" width="11.625" style="63" customWidth="true"/>
    <col min="1549" max="1792" width="6.875" style="63"/>
    <col min="1793" max="1804" width="11.625" style="63" customWidth="true"/>
    <col min="1805" max="2048" width="6.875" style="63"/>
    <col min="2049" max="2060" width="11.625" style="63" customWidth="true"/>
    <col min="2061" max="2304" width="6.875" style="63"/>
    <col min="2305" max="2316" width="11.625" style="63" customWidth="true"/>
    <col min="2317" max="2560" width="6.875" style="63"/>
    <col min="2561" max="2572" width="11.625" style="63" customWidth="true"/>
    <col min="2573" max="2816" width="6.875" style="63"/>
    <col min="2817" max="2828" width="11.625" style="63" customWidth="true"/>
    <col min="2829" max="3072" width="6.875" style="63"/>
    <col min="3073" max="3084" width="11.625" style="63" customWidth="true"/>
    <col min="3085" max="3328" width="6.875" style="63"/>
    <col min="3329" max="3340" width="11.625" style="63" customWidth="true"/>
    <col min="3341" max="3584" width="6.875" style="63"/>
    <col min="3585" max="3596" width="11.625" style="63" customWidth="true"/>
    <col min="3597" max="3840" width="6.875" style="63"/>
    <col min="3841" max="3852" width="11.625" style="63" customWidth="true"/>
    <col min="3853" max="4096" width="6.875" style="63"/>
    <col min="4097" max="4108" width="11.625" style="63" customWidth="true"/>
    <col min="4109" max="4352" width="6.875" style="63"/>
    <col min="4353" max="4364" width="11.625" style="63" customWidth="true"/>
    <col min="4365" max="4608" width="6.875" style="63"/>
    <col min="4609" max="4620" width="11.625" style="63" customWidth="true"/>
    <col min="4621" max="4864" width="6.875" style="63"/>
    <col min="4865" max="4876" width="11.625" style="63" customWidth="true"/>
    <col min="4877" max="5120" width="6.875" style="63"/>
    <col min="5121" max="5132" width="11.625" style="63" customWidth="true"/>
    <col min="5133" max="5376" width="6.875" style="63"/>
    <col min="5377" max="5388" width="11.625" style="63" customWidth="true"/>
    <col min="5389" max="5632" width="6.875" style="63"/>
    <col min="5633" max="5644" width="11.625" style="63" customWidth="true"/>
    <col min="5645" max="5888" width="6.875" style="63"/>
    <col min="5889" max="5900" width="11.625" style="63" customWidth="true"/>
    <col min="5901" max="6144" width="6.875" style="63"/>
    <col min="6145" max="6156" width="11.625" style="63" customWidth="true"/>
    <col min="6157" max="6400" width="6.875" style="63"/>
    <col min="6401" max="6412" width="11.625" style="63" customWidth="true"/>
    <col min="6413" max="6656" width="6.875" style="63"/>
    <col min="6657" max="6668" width="11.625" style="63" customWidth="true"/>
    <col min="6669" max="6912" width="6.875" style="63"/>
    <col min="6913" max="6924" width="11.625" style="63" customWidth="true"/>
    <col min="6925" max="7168" width="6.875" style="63"/>
    <col min="7169" max="7180" width="11.625" style="63" customWidth="true"/>
    <col min="7181" max="7424" width="6.875" style="63"/>
    <col min="7425" max="7436" width="11.625" style="63" customWidth="true"/>
    <col min="7437" max="7680" width="6.875" style="63"/>
    <col min="7681" max="7692" width="11.625" style="63" customWidth="true"/>
    <col min="7693" max="7936" width="6.875" style="63"/>
    <col min="7937" max="7948" width="11.625" style="63" customWidth="true"/>
    <col min="7949" max="8192" width="6.875" style="63"/>
    <col min="8193" max="8204" width="11.625" style="63" customWidth="true"/>
    <col min="8205" max="8448" width="6.875" style="63"/>
    <col min="8449" max="8460" width="11.625" style="63" customWidth="true"/>
    <col min="8461" max="8704" width="6.875" style="63"/>
    <col min="8705" max="8716" width="11.625" style="63" customWidth="true"/>
    <col min="8717" max="8960" width="6.875" style="63"/>
    <col min="8961" max="8972" width="11.625" style="63" customWidth="true"/>
    <col min="8973" max="9216" width="6.875" style="63"/>
    <col min="9217" max="9228" width="11.625" style="63" customWidth="true"/>
    <col min="9229" max="9472" width="6.875" style="63"/>
    <col min="9473" max="9484" width="11.625" style="63" customWidth="true"/>
    <col min="9485" max="9728" width="6.875" style="63"/>
    <col min="9729" max="9740" width="11.625" style="63" customWidth="true"/>
    <col min="9741" max="9984" width="6.875" style="63"/>
    <col min="9985" max="9996" width="11.625" style="63" customWidth="true"/>
    <col min="9997" max="10240" width="6.875" style="63"/>
    <col min="10241" max="10252" width="11.625" style="63" customWidth="true"/>
    <col min="10253" max="10496" width="6.875" style="63"/>
    <col min="10497" max="10508" width="11.625" style="63" customWidth="true"/>
    <col min="10509" max="10752" width="6.875" style="63"/>
    <col min="10753" max="10764" width="11.625" style="63" customWidth="true"/>
    <col min="10765" max="11008" width="6.875" style="63"/>
    <col min="11009" max="11020" width="11.625" style="63" customWidth="true"/>
    <col min="11021" max="11264" width="6.875" style="63"/>
    <col min="11265" max="11276" width="11.625" style="63" customWidth="true"/>
    <col min="11277" max="11520" width="6.875" style="63"/>
    <col min="11521" max="11532" width="11.625" style="63" customWidth="true"/>
    <col min="11533" max="11776" width="6.875" style="63"/>
    <col min="11777" max="11788" width="11.625" style="63" customWidth="true"/>
    <col min="11789" max="12032" width="6.875" style="63"/>
    <col min="12033" max="12044" width="11.625" style="63" customWidth="true"/>
    <col min="12045" max="12288" width="6.875" style="63"/>
    <col min="12289" max="12300" width="11.625" style="63" customWidth="true"/>
    <col min="12301" max="12544" width="6.875" style="63"/>
    <col min="12545" max="12556" width="11.625" style="63" customWidth="true"/>
    <col min="12557" max="12800" width="6.875" style="63"/>
    <col min="12801" max="12812" width="11.625" style="63" customWidth="true"/>
    <col min="12813" max="13056" width="6.875" style="63"/>
    <col min="13057" max="13068" width="11.625" style="63" customWidth="true"/>
    <col min="13069" max="13312" width="6.875" style="63"/>
    <col min="13313" max="13324" width="11.625" style="63" customWidth="true"/>
    <col min="13325" max="13568" width="6.875" style="63"/>
    <col min="13569" max="13580" width="11.625" style="63" customWidth="true"/>
    <col min="13581" max="13824" width="6.875" style="63"/>
    <col min="13825" max="13836" width="11.625" style="63" customWidth="true"/>
    <col min="13837" max="14080" width="6.875" style="63"/>
    <col min="14081" max="14092" width="11.625" style="63" customWidth="true"/>
    <col min="14093" max="14336" width="6.875" style="63"/>
    <col min="14337" max="14348" width="11.625" style="63" customWidth="true"/>
    <col min="14349" max="14592" width="6.875" style="63"/>
    <col min="14593" max="14604" width="11.625" style="63" customWidth="true"/>
    <col min="14605" max="14848" width="6.875" style="63"/>
    <col min="14849" max="14860" width="11.625" style="63" customWidth="true"/>
    <col min="14861" max="15104" width="6.875" style="63"/>
    <col min="15105" max="15116" width="11.625" style="63" customWidth="true"/>
    <col min="15117" max="15360" width="6.875" style="63"/>
    <col min="15361" max="15372" width="11.625" style="63" customWidth="true"/>
    <col min="15373" max="15616" width="6.875" style="63"/>
    <col min="15617" max="15628" width="11.625" style="63" customWidth="true"/>
    <col min="15629" max="15872" width="6.875" style="63"/>
    <col min="15873" max="15884" width="11.625" style="63" customWidth="true"/>
    <col min="15885" max="16128" width="6.875" style="63"/>
    <col min="16129" max="16140" width="11.625" style="63" customWidth="true"/>
    <col min="16141" max="16384" width="6.875" style="63"/>
  </cols>
  <sheetData>
    <row r="1" ht="20.1" customHeight="true" spans="1:12">
      <c r="A1" s="11" t="s">
        <v>538</v>
      </c>
      <c r="L1" s="89"/>
    </row>
    <row r="2" ht="39.6" customHeight="true" spans="1:12">
      <c r="A2" s="64" t="s">
        <v>539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ht="20.1" customHeight="true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30.75" customHeight="true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21" t="s">
        <v>313</v>
      </c>
    </row>
    <row r="5" ht="20.1" customHeight="true" spans="1:12">
      <c r="A5" s="28" t="s">
        <v>338</v>
      </c>
      <c r="B5" s="28"/>
      <c r="C5" s="28"/>
      <c r="D5" s="28"/>
      <c r="E5" s="28"/>
      <c r="F5" s="85"/>
      <c r="G5" s="28" t="s">
        <v>339</v>
      </c>
      <c r="H5" s="28"/>
      <c r="I5" s="28"/>
      <c r="J5" s="28"/>
      <c r="K5" s="28"/>
      <c r="L5" s="28"/>
    </row>
    <row r="6" ht="15.75" spans="1:12">
      <c r="A6" s="47" t="s">
        <v>318</v>
      </c>
      <c r="B6" s="80" t="s">
        <v>540</v>
      </c>
      <c r="C6" s="47" t="s">
        <v>541</v>
      </c>
      <c r="D6" s="47"/>
      <c r="E6" s="47"/>
      <c r="F6" s="86" t="s">
        <v>542</v>
      </c>
      <c r="G6" s="87" t="s">
        <v>318</v>
      </c>
      <c r="H6" s="38" t="s">
        <v>540</v>
      </c>
      <c r="I6" s="47" t="s">
        <v>541</v>
      </c>
      <c r="J6" s="47"/>
      <c r="K6" s="90"/>
      <c r="L6" s="47" t="s">
        <v>542</v>
      </c>
    </row>
    <row r="7" ht="31.5" spans="1:12">
      <c r="A7" s="81"/>
      <c r="B7" s="16"/>
      <c r="C7" s="67" t="s">
        <v>342</v>
      </c>
      <c r="D7" s="82" t="s">
        <v>543</v>
      </c>
      <c r="E7" s="82" t="s">
        <v>544</v>
      </c>
      <c r="F7" s="81"/>
      <c r="G7" s="88"/>
      <c r="H7" s="16"/>
      <c r="I7" s="91" t="s">
        <v>342</v>
      </c>
      <c r="J7" s="82" t="s">
        <v>543</v>
      </c>
      <c r="K7" s="92" t="s">
        <v>544</v>
      </c>
      <c r="L7" s="81"/>
    </row>
    <row r="8" s="79" customFormat="true" ht="29.25" customHeight="true" spans="1:12">
      <c r="A8" s="83">
        <f>C8+B8+F8</f>
        <v>324.3</v>
      </c>
      <c r="B8" s="84"/>
      <c r="C8" s="83">
        <v>66</v>
      </c>
      <c r="D8" s="83"/>
      <c r="E8" s="83">
        <v>66</v>
      </c>
      <c r="F8" s="83">
        <v>258.3</v>
      </c>
      <c r="G8" s="83">
        <f>I8+H8+L8</f>
        <v>206.18</v>
      </c>
      <c r="H8" s="84"/>
      <c r="I8" s="83">
        <v>57.5</v>
      </c>
      <c r="J8" s="83"/>
      <c r="K8" s="83">
        <v>57.5</v>
      </c>
      <c r="L8" s="83">
        <v>148.68</v>
      </c>
    </row>
    <row r="9" ht="22.5" customHeight="true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dataValidations count="1">
    <dataValidation allowBlank="1" showInputMessage="1" showErrorMessage="1" prompt="若无数据则为空,不输&quot;0&quot;" sqref="A8:L8"/>
  </dataValidation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7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K11" sqref="K11"/>
    </sheetView>
  </sheetViews>
  <sheetFormatPr defaultColWidth="6.875" defaultRowHeight="12.75" customHeight="true" outlineLevelCol="4"/>
  <cols>
    <col min="1" max="1" width="19.5" style="63" customWidth="true"/>
    <col min="2" max="2" width="52.5" style="63" customWidth="true"/>
    <col min="3" max="5" width="18.25" style="63" customWidth="true"/>
    <col min="6" max="256" width="6.875" style="63"/>
    <col min="257" max="257" width="19.5" style="63" customWidth="true"/>
    <col min="258" max="258" width="52.5" style="63" customWidth="true"/>
    <col min="259" max="261" width="18.25" style="63" customWidth="true"/>
    <col min="262" max="512" width="6.875" style="63"/>
    <col min="513" max="513" width="19.5" style="63" customWidth="true"/>
    <col min="514" max="514" width="52.5" style="63" customWidth="true"/>
    <col min="515" max="517" width="18.25" style="63" customWidth="true"/>
    <col min="518" max="768" width="6.875" style="63"/>
    <col min="769" max="769" width="19.5" style="63" customWidth="true"/>
    <col min="770" max="770" width="52.5" style="63" customWidth="true"/>
    <col min="771" max="773" width="18.25" style="63" customWidth="true"/>
    <col min="774" max="1024" width="6.875" style="63"/>
    <col min="1025" max="1025" width="19.5" style="63" customWidth="true"/>
    <col min="1026" max="1026" width="52.5" style="63" customWidth="true"/>
    <col min="1027" max="1029" width="18.25" style="63" customWidth="true"/>
    <col min="1030" max="1280" width="6.875" style="63"/>
    <col min="1281" max="1281" width="19.5" style="63" customWidth="true"/>
    <col min="1282" max="1282" width="52.5" style="63" customWidth="true"/>
    <col min="1283" max="1285" width="18.25" style="63" customWidth="true"/>
    <col min="1286" max="1536" width="6.875" style="63"/>
    <col min="1537" max="1537" width="19.5" style="63" customWidth="true"/>
    <col min="1538" max="1538" width="52.5" style="63" customWidth="true"/>
    <col min="1539" max="1541" width="18.25" style="63" customWidth="true"/>
    <col min="1542" max="1792" width="6.875" style="63"/>
    <col min="1793" max="1793" width="19.5" style="63" customWidth="true"/>
    <col min="1794" max="1794" width="52.5" style="63" customWidth="true"/>
    <col min="1795" max="1797" width="18.25" style="63" customWidth="true"/>
    <col min="1798" max="2048" width="6.875" style="63"/>
    <col min="2049" max="2049" width="19.5" style="63" customWidth="true"/>
    <col min="2050" max="2050" width="52.5" style="63" customWidth="true"/>
    <col min="2051" max="2053" width="18.25" style="63" customWidth="true"/>
    <col min="2054" max="2304" width="6.875" style="63"/>
    <col min="2305" max="2305" width="19.5" style="63" customWidth="true"/>
    <col min="2306" max="2306" width="52.5" style="63" customWidth="true"/>
    <col min="2307" max="2309" width="18.25" style="63" customWidth="true"/>
    <col min="2310" max="2560" width="6.875" style="63"/>
    <col min="2561" max="2561" width="19.5" style="63" customWidth="true"/>
    <col min="2562" max="2562" width="52.5" style="63" customWidth="true"/>
    <col min="2563" max="2565" width="18.25" style="63" customWidth="true"/>
    <col min="2566" max="2816" width="6.875" style="63"/>
    <col min="2817" max="2817" width="19.5" style="63" customWidth="true"/>
    <col min="2818" max="2818" width="52.5" style="63" customWidth="true"/>
    <col min="2819" max="2821" width="18.25" style="63" customWidth="true"/>
    <col min="2822" max="3072" width="6.875" style="63"/>
    <col min="3073" max="3073" width="19.5" style="63" customWidth="true"/>
    <col min="3074" max="3074" width="52.5" style="63" customWidth="true"/>
    <col min="3075" max="3077" width="18.25" style="63" customWidth="true"/>
    <col min="3078" max="3328" width="6.875" style="63"/>
    <col min="3329" max="3329" width="19.5" style="63" customWidth="true"/>
    <col min="3330" max="3330" width="52.5" style="63" customWidth="true"/>
    <col min="3331" max="3333" width="18.25" style="63" customWidth="true"/>
    <col min="3334" max="3584" width="6.875" style="63"/>
    <col min="3585" max="3585" width="19.5" style="63" customWidth="true"/>
    <col min="3586" max="3586" width="52.5" style="63" customWidth="true"/>
    <col min="3587" max="3589" width="18.25" style="63" customWidth="true"/>
    <col min="3590" max="3840" width="6.875" style="63"/>
    <col min="3841" max="3841" width="19.5" style="63" customWidth="true"/>
    <col min="3842" max="3842" width="52.5" style="63" customWidth="true"/>
    <col min="3843" max="3845" width="18.25" style="63" customWidth="true"/>
    <col min="3846" max="4096" width="6.875" style="63"/>
    <col min="4097" max="4097" width="19.5" style="63" customWidth="true"/>
    <col min="4098" max="4098" width="52.5" style="63" customWidth="true"/>
    <col min="4099" max="4101" width="18.25" style="63" customWidth="true"/>
    <col min="4102" max="4352" width="6.875" style="63"/>
    <col min="4353" max="4353" width="19.5" style="63" customWidth="true"/>
    <col min="4354" max="4354" width="52.5" style="63" customWidth="true"/>
    <col min="4355" max="4357" width="18.25" style="63" customWidth="true"/>
    <col min="4358" max="4608" width="6.875" style="63"/>
    <col min="4609" max="4609" width="19.5" style="63" customWidth="true"/>
    <col min="4610" max="4610" width="52.5" style="63" customWidth="true"/>
    <col min="4611" max="4613" width="18.25" style="63" customWidth="true"/>
    <col min="4614" max="4864" width="6.875" style="63"/>
    <col min="4865" max="4865" width="19.5" style="63" customWidth="true"/>
    <col min="4866" max="4866" width="52.5" style="63" customWidth="true"/>
    <col min="4867" max="4869" width="18.25" style="63" customWidth="true"/>
    <col min="4870" max="5120" width="6.875" style="63"/>
    <col min="5121" max="5121" width="19.5" style="63" customWidth="true"/>
    <col min="5122" max="5122" width="52.5" style="63" customWidth="true"/>
    <col min="5123" max="5125" width="18.25" style="63" customWidth="true"/>
    <col min="5126" max="5376" width="6.875" style="63"/>
    <col min="5377" max="5377" width="19.5" style="63" customWidth="true"/>
    <col min="5378" max="5378" width="52.5" style="63" customWidth="true"/>
    <col min="5379" max="5381" width="18.25" style="63" customWidth="true"/>
    <col min="5382" max="5632" width="6.875" style="63"/>
    <col min="5633" max="5633" width="19.5" style="63" customWidth="true"/>
    <col min="5634" max="5634" width="52.5" style="63" customWidth="true"/>
    <col min="5635" max="5637" width="18.25" style="63" customWidth="true"/>
    <col min="5638" max="5888" width="6.875" style="63"/>
    <col min="5889" max="5889" width="19.5" style="63" customWidth="true"/>
    <col min="5890" max="5890" width="52.5" style="63" customWidth="true"/>
    <col min="5891" max="5893" width="18.25" style="63" customWidth="true"/>
    <col min="5894" max="6144" width="6.875" style="63"/>
    <col min="6145" max="6145" width="19.5" style="63" customWidth="true"/>
    <col min="6146" max="6146" width="52.5" style="63" customWidth="true"/>
    <col min="6147" max="6149" width="18.25" style="63" customWidth="true"/>
    <col min="6150" max="6400" width="6.875" style="63"/>
    <col min="6401" max="6401" width="19.5" style="63" customWidth="true"/>
    <col min="6402" max="6402" width="52.5" style="63" customWidth="true"/>
    <col min="6403" max="6405" width="18.25" style="63" customWidth="true"/>
    <col min="6406" max="6656" width="6.875" style="63"/>
    <col min="6657" max="6657" width="19.5" style="63" customWidth="true"/>
    <col min="6658" max="6658" width="52.5" style="63" customWidth="true"/>
    <col min="6659" max="6661" width="18.25" style="63" customWidth="true"/>
    <col min="6662" max="6912" width="6.875" style="63"/>
    <col min="6913" max="6913" width="19.5" style="63" customWidth="true"/>
    <col min="6914" max="6914" width="52.5" style="63" customWidth="true"/>
    <col min="6915" max="6917" width="18.25" style="63" customWidth="true"/>
    <col min="6918" max="7168" width="6.875" style="63"/>
    <col min="7169" max="7169" width="19.5" style="63" customWidth="true"/>
    <col min="7170" max="7170" width="52.5" style="63" customWidth="true"/>
    <col min="7171" max="7173" width="18.25" style="63" customWidth="true"/>
    <col min="7174" max="7424" width="6.875" style="63"/>
    <col min="7425" max="7425" width="19.5" style="63" customWidth="true"/>
    <col min="7426" max="7426" width="52.5" style="63" customWidth="true"/>
    <col min="7427" max="7429" width="18.25" style="63" customWidth="true"/>
    <col min="7430" max="7680" width="6.875" style="63"/>
    <col min="7681" max="7681" width="19.5" style="63" customWidth="true"/>
    <col min="7682" max="7682" width="52.5" style="63" customWidth="true"/>
    <col min="7683" max="7685" width="18.25" style="63" customWidth="true"/>
    <col min="7686" max="7936" width="6.875" style="63"/>
    <col min="7937" max="7937" width="19.5" style="63" customWidth="true"/>
    <col min="7938" max="7938" width="52.5" style="63" customWidth="true"/>
    <col min="7939" max="7941" width="18.25" style="63" customWidth="true"/>
    <col min="7942" max="8192" width="6.875" style="63"/>
    <col min="8193" max="8193" width="19.5" style="63" customWidth="true"/>
    <col min="8194" max="8194" width="52.5" style="63" customWidth="true"/>
    <col min="8195" max="8197" width="18.25" style="63" customWidth="true"/>
    <col min="8198" max="8448" width="6.875" style="63"/>
    <col min="8449" max="8449" width="19.5" style="63" customWidth="true"/>
    <col min="8450" max="8450" width="52.5" style="63" customWidth="true"/>
    <col min="8451" max="8453" width="18.25" style="63" customWidth="true"/>
    <col min="8454" max="8704" width="6.875" style="63"/>
    <col min="8705" max="8705" width="19.5" style="63" customWidth="true"/>
    <col min="8706" max="8706" width="52.5" style="63" customWidth="true"/>
    <col min="8707" max="8709" width="18.25" style="63" customWidth="true"/>
    <col min="8710" max="8960" width="6.875" style="63"/>
    <col min="8961" max="8961" width="19.5" style="63" customWidth="true"/>
    <col min="8962" max="8962" width="52.5" style="63" customWidth="true"/>
    <col min="8963" max="8965" width="18.25" style="63" customWidth="true"/>
    <col min="8966" max="9216" width="6.875" style="63"/>
    <col min="9217" max="9217" width="19.5" style="63" customWidth="true"/>
    <col min="9218" max="9218" width="52.5" style="63" customWidth="true"/>
    <col min="9219" max="9221" width="18.25" style="63" customWidth="true"/>
    <col min="9222" max="9472" width="6.875" style="63"/>
    <col min="9473" max="9473" width="19.5" style="63" customWidth="true"/>
    <col min="9474" max="9474" width="52.5" style="63" customWidth="true"/>
    <col min="9475" max="9477" width="18.25" style="63" customWidth="true"/>
    <col min="9478" max="9728" width="6.875" style="63"/>
    <col min="9729" max="9729" width="19.5" style="63" customWidth="true"/>
    <col min="9730" max="9730" width="52.5" style="63" customWidth="true"/>
    <col min="9731" max="9733" width="18.25" style="63" customWidth="true"/>
    <col min="9734" max="9984" width="6.875" style="63"/>
    <col min="9985" max="9985" width="19.5" style="63" customWidth="true"/>
    <col min="9986" max="9986" width="52.5" style="63" customWidth="true"/>
    <col min="9987" max="9989" width="18.25" style="63" customWidth="true"/>
    <col min="9990" max="10240" width="6.875" style="63"/>
    <col min="10241" max="10241" width="19.5" style="63" customWidth="true"/>
    <col min="10242" max="10242" width="52.5" style="63" customWidth="true"/>
    <col min="10243" max="10245" width="18.25" style="63" customWidth="true"/>
    <col min="10246" max="10496" width="6.875" style="63"/>
    <col min="10497" max="10497" width="19.5" style="63" customWidth="true"/>
    <col min="10498" max="10498" width="52.5" style="63" customWidth="true"/>
    <col min="10499" max="10501" width="18.25" style="63" customWidth="true"/>
    <col min="10502" max="10752" width="6.875" style="63"/>
    <col min="10753" max="10753" width="19.5" style="63" customWidth="true"/>
    <col min="10754" max="10754" width="52.5" style="63" customWidth="true"/>
    <col min="10755" max="10757" width="18.25" style="63" customWidth="true"/>
    <col min="10758" max="11008" width="6.875" style="63"/>
    <col min="11009" max="11009" width="19.5" style="63" customWidth="true"/>
    <col min="11010" max="11010" width="52.5" style="63" customWidth="true"/>
    <col min="11011" max="11013" width="18.25" style="63" customWidth="true"/>
    <col min="11014" max="11264" width="6.875" style="63"/>
    <col min="11265" max="11265" width="19.5" style="63" customWidth="true"/>
    <col min="11266" max="11266" width="52.5" style="63" customWidth="true"/>
    <col min="11267" max="11269" width="18.25" style="63" customWidth="true"/>
    <col min="11270" max="11520" width="6.875" style="63"/>
    <col min="11521" max="11521" width="19.5" style="63" customWidth="true"/>
    <col min="11522" max="11522" width="52.5" style="63" customWidth="true"/>
    <col min="11523" max="11525" width="18.25" style="63" customWidth="true"/>
    <col min="11526" max="11776" width="6.875" style="63"/>
    <col min="11777" max="11777" width="19.5" style="63" customWidth="true"/>
    <col min="11778" max="11778" width="52.5" style="63" customWidth="true"/>
    <col min="11779" max="11781" width="18.25" style="63" customWidth="true"/>
    <col min="11782" max="12032" width="6.875" style="63"/>
    <col min="12033" max="12033" width="19.5" style="63" customWidth="true"/>
    <col min="12034" max="12034" width="52.5" style="63" customWidth="true"/>
    <col min="12035" max="12037" width="18.25" style="63" customWidth="true"/>
    <col min="12038" max="12288" width="6.875" style="63"/>
    <col min="12289" max="12289" width="19.5" style="63" customWidth="true"/>
    <col min="12290" max="12290" width="52.5" style="63" customWidth="true"/>
    <col min="12291" max="12293" width="18.25" style="63" customWidth="true"/>
    <col min="12294" max="12544" width="6.875" style="63"/>
    <col min="12545" max="12545" width="19.5" style="63" customWidth="true"/>
    <col min="12546" max="12546" width="52.5" style="63" customWidth="true"/>
    <col min="12547" max="12549" width="18.25" style="63" customWidth="true"/>
    <col min="12550" max="12800" width="6.875" style="63"/>
    <col min="12801" max="12801" width="19.5" style="63" customWidth="true"/>
    <col min="12802" max="12802" width="52.5" style="63" customWidth="true"/>
    <col min="12803" max="12805" width="18.25" style="63" customWidth="true"/>
    <col min="12806" max="13056" width="6.875" style="63"/>
    <col min="13057" max="13057" width="19.5" style="63" customWidth="true"/>
    <col min="13058" max="13058" width="52.5" style="63" customWidth="true"/>
    <col min="13059" max="13061" width="18.25" style="63" customWidth="true"/>
    <col min="13062" max="13312" width="6.875" style="63"/>
    <col min="13313" max="13313" width="19.5" style="63" customWidth="true"/>
    <col min="13314" max="13314" width="52.5" style="63" customWidth="true"/>
    <col min="13315" max="13317" width="18.25" style="63" customWidth="true"/>
    <col min="13318" max="13568" width="6.875" style="63"/>
    <col min="13569" max="13569" width="19.5" style="63" customWidth="true"/>
    <col min="13570" max="13570" width="52.5" style="63" customWidth="true"/>
    <col min="13571" max="13573" width="18.25" style="63" customWidth="true"/>
    <col min="13574" max="13824" width="6.875" style="63"/>
    <col min="13825" max="13825" width="19.5" style="63" customWidth="true"/>
    <col min="13826" max="13826" width="52.5" style="63" customWidth="true"/>
    <col min="13827" max="13829" width="18.25" style="63" customWidth="true"/>
    <col min="13830" max="14080" width="6.875" style="63"/>
    <col min="14081" max="14081" width="19.5" style="63" customWidth="true"/>
    <col min="14082" max="14082" width="52.5" style="63" customWidth="true"/>
    <col min="14083" max="14085" width="18.25" style="63" customWidth="true"/>
    <col min="14086" max="14336" width="6.875" style="63"/>
    <col min="14337" max="14337" width="19.5" style="63" customWidth="true"/>
    <col min="14338" max="14338" width="52.5" style="63" customWidth="true"/>
    <col min="14339" max="14341" width="18.25" style="63" customWidth="true"/>
    <col min="14342" max="14592" width="6.875" style="63"/>
    <col min="14593" max="14593" width="19.5" style="63" customWidth="true"/>
    <col min="14594" max="14594" width="52.5" style="63" customWidth="true"/>
    <col min="14595" max="14597" width="18.25" style="63" customWidth="true"/>
    <col min="14598" max="14848" width="6.875" style="63"/>
    <col min="14849" max="14849" width="19.5" style="63" customWidth="true"/>
    <col min="14850" max="14850" width="52.5" style="63" customWidth="true"/>
    <col min="14851" max="14853" width="18.25" style="63" customWidth="true"/>
    <col min="14854" max="15104" width="6.875" style="63"/>
    <col min="15105" max="15105" width="19.5" style="63" customWidth="true"/>
    <col min="15106" max="15106" width="52.5" style="63" customWidth="true"/>
    <col min="15107" max="15109" width="18.25" style="63" customWidth="true"/>
    <col min="15110" max="15360" width="6.875" style="63"/>
    <col min="15361" max="15361" width="19.5" style="63" customWidth="true"/>
    <col min="15362" max="15362" width="52.5" style="63" customWidth="true"/>
    <col min="15363" max="15365" width="18.25" style="63" customWidth="true"/>
    <col min="15366" max="15616" width="6.875" style="63"/>
    <col min="15617" max="15617" width="19.5" style="63" customWidth="true"/>
    <col min="15618" max="15618" width="52.5" style="63" customWidth="true"/>
    <col min="15619" max="15621" width="18.25" style="63" customWidth="true"/>
    <col min="15622" max="15872" width="6.875" style="63"/>
    <col min="15873" max="15873" width="19.5" style="63" customWidth="true"/>
    <col min="15874" max="15874" width="52.5" style="63" customWidth="true"/>
    <col min="15875" max="15877" width="18.25" style="63" customWidth="true"/>
    <col min="15878" max="16128" width="6.875" style="63"/>
    <col min="16129" max="16129" width="19.5" style="63" customWidth="true"/>
    <col min="16130" max="16130" width="52.5" style="63" customWidth="true"/>
    <col min="16131" max="16133" width="18.25" style="63" customWidth="true"/>
    <col min="16134" max="16384" width="6.875" style="63"/>
  </cols>
  <sheetData>
    <row r="1" ht="20.1" customHeight="true" spans="1:5">
      <c r="A1" s="11" t="s">
        <v>545</v>
      </c>
      <c r="E1" s="41"/>
    </row>
    <row r="2" ht="29.25" spans="1:5">
      <c r="A2" s="64" t="s">
        <v>546</v>
      </c>
      <c r="B2" s="65"/>
      <c r="C2" s="65"/>
      <c r="D2" s="65"/>
      <c r="E2" s="65"/>
    </row>
    <row r="3" ht="20.1" customHeight="true" spans="1:5">
      <c r="A3" s="65"/>
      <c r="B3" s="65"/>
      <c r="C3" s="65"/>
      <c r="D3" s="65"/>
      <c r="E3" s="65"/>
    </row>
    <row r="4" ht="30.75" customHeight="true" spans="1:5">
      <c r="A4" s="66"/>
      <c r="B4" s="66"/>
      <c r="C4" s="66"/>
      <c r="D4" s="66"/>
      <c r="E4" s="78" t="s">
        <v>313</v>
      </c>
    </row>
    <row r="5" ht="20.1" customHeight="true" spans="1:5">
      <c r="A5" s="28" t="s">
        <v>340</v>
      </c>
      <c r="B5" s="28" t="s">
        <v>341</v>
      </c>
      <c r="C5" s="28" t="s">
        <v>547</v>
      </c>
      <c r="D5" s="28"/>
      <c r="E5" s="28"/>
    </row>
    <row r="6" ht="20.1" customHeight="true" spans="1:5">
      <c r="A6" s="28"/>
      <c r="B6" s="28"/>
      <c r="C6" s="67" t="s">
        <v>318</v>
      </c>
      <c r="D6" s="67" t="s">
        <v>343</v>
      </c>
      <c r="E6" s="67" t="s">
        <v>344</v>
      </c>
    </row>
    <row r="7" ht="20.1" customHeight="true" spans="1:5">
      <c r="A7" s="68"/>
      <c r="B7" s="69" t="s">
        <v>548</v>
      </c>
      <c r="C7" s="70">
        <f>SUM(D7:E7)</f>
        <v>0</v>
      </c>
      <c r="D7" s="70"/>
      <c r="E7" s="70"/>
    </row>
    <row r="8" ht="20.1" customHeight="true" spans="1:5">
      <c r="A8" s="71"/>
      <c r="B8" s="72"/>
      <c r="C8" s="70">
        <f t="shared" ref="C8:C15" si="0">SUM(D8:E8)</f>
        <v>0</v>
      </c>
      <c r="D8" s="70"/>
      <c r="E8" s="70"/>
    </row>
    <row r="9" ht="20.1" customHeight="true" spans="1:5">
      <c r="A9" s="71"/>
      <c r="B9" s="72"/>
      <c r="C9" s="70">
        <f t="shared" si="0"/>
        <v>0</v>
      </c>
      <c r="D9" s="70"/>
      <c r="E9" s="70"/>
    </row>
    <row r="10" ht="20.1" customHeight="true" spans="1:5">
      <c r="A10" s="71"/>
      <c r="B10" s="72"/>
      <c r="C10" s="70">
        <f t="shared" si="0"/>
        <v>0</v>
      </c>
      <c r="D10" s="70"/>
      <c r="E10" s="70"/>
    </row>
    <row r="11" ht="20.1" customHeight="true" spans="1:5">
      <c r="A11" s="73"/>
      <c r="B11" s="72"/>
      <c r="C11" s="70">
        <f t="shared" si="0"/>
        <v>0</v>
      </c>
      <c r="D11" s="70"/>
      <c r="E11" s="70"/>
    </row>
    <row r="12" ht="20.1" customHeight="true" spans="1:5">
      <c r="A12" s="73"/>
      <c r="B12" s="72"/>
      <c r="C12" s="70">
        <f t="shared" si="0"/>
        <v>0</v>
      </c>
      <c r="D12" s="70"/>
      <c r="E12" s="70"/>
    </row>
    <row r="13" ht="20.1" customHeight="true" spans="1:5">
      <c r="A13" s="73"/>
      <c r="B13" s="72"/>
      <c r="C13" s="70">
        <f t="shared" si="0"/>
        <v>0</v>
      </c>
      <c r="D13" s="70"/>
      <c r="E13" s="70"/>
    </row>
    <row r="14" ht="20.1" customHeight="true" spans="1:5">
      <c r="A14" s="73"/>
      <c r="B14" s="72"/>
      <c r="C14" s="70">
        <f t="shared" si="0"/>
        <v>0</v>
      </c>
      <c r="D14" s="70"/>
      <c r="E14" s="70"/>
    </row>
    <row r="15" ht="20.1" customHeight="true" spans="1:5">
      <c r="A15" s="74"/>
      <c r="B15" s="75"/>
      <c r="C15" s="70">
        <f t="shared" si="0"/>
        <v>0</v>
      </c>
      <c r="D15" s="76"/>
      <c r="E15" s="76"/>
    </row>
    <row r="16" ht="25.9" customHeight="true" spans="1:1">
      <c r="A16" s="77" t="s">
        <v>549</v>
      </c>
    </row>
    <row r="17" ht="20.25" customHeight="true"/>
  </sheetData>
  <mergeCells count="3">
    <mergeCell ref="C5:E5"/>
    <mergeCell ref="A5:A6"/>
    <mergeCell ref="B5:B6"/>
  </mergeCells>
  <dataValidations count="1">
    <dataValidation allowBlank="1" showInputMessage="1" showErrorMessage="1" prompt="若无数据则为空,不输&quot;0&quot;" sqref="D7:E15"/>
  </dataValidations>
  <printOptions horizontalCentered="true"/>
  <pageMargins left="0" right="0" top="0.86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17"/>
  <sheetViews>
    <sheetView showGridLines="0" showZeros="0" tabSelected="1" workbookViewId="0">
      <pane ySplit="6" topLeftCell="A7" activePane="bottomLeft" state="frozen"/>
      <selection/>
      <selection pane="bottomLeft" activeCell="A7" sqref="A7"/>
    </sheetView>
  </sheetViews>
  <sheetFormatPr defaultColWidth="6.875" defaultRowHeight="20.1" customHeight="true"/>
  <cols>
    <col min="1" max="4" width="30.625" style="10" customWidth="true"/>
    <col min="5" max="159" width="6.75" style="10" customWidth="true"/>
    <col min="160" max="256" width="6.875" style="10"/>
    <col min="257" max="260" width="34.5" style="10" customWidth="true"/>
    <col min="261" max="415" width="6.75" style="10" customWidth="true"/>
    <col min="416" max="512" width="6.875" style="10"/>
    <col min="513" max="516" width="34.5" style="10" customWidth="true"/>
    <col min="517" max="671" width="6.75" style="10" customWidth="true"/>
    <col min="672" max="768" width="6.875" style="10"/>
    <col min="769" max="772" width="34.5" style="10" customWidth="true"/>
    <col min="773" max="927" width="6.75" style="10" customWidth="true"/>
    <col min="928" max="1024" width="6.875" style="10"/>
    <col min="1025" max="1028" width="34.5" style="10" customWidth="true"/>
    <col min="1029" max="1183" width="6.75" style="10" customWidth="true"/>
    <col min="1184" max="1280" width="6.875" style="10"/>
    <col min="1281" max="1284" width="34.5" style="10" customWidth="true"/>
    <col min="1285" max="1439" width="6.75" style="10" customWidth="true"/>
    <col min="1440" max="1536" width="6.875" style="10"/>
    <col min="1537" max="1540" width="34.5" style="10" customWidth="true"/>
    <col min="1541" max="1695" width="6.75" style="10" customWidth="true"/>
    <col min="1696" max="1792" width="6.875" style="10"/>
    <col min="1793" max="1796" width="34.5" style="10" customWidth="true"/>
    <col min="1797" max="1951" width="6.75" style="10" customWidth="true"/>
    <col min="1952" max="2048" width="6.875" style="10"/>
    <col min="2049" max="2052" width="34.5" style="10" customWidth="true"/>
    <col min="2053" max="2207" width="6.75" style="10" customWidth="true"/>
    <col min="2208" max="2304" width="6.875" style="10"/>
    <col min="2305" max="2308" width="34.5" style="10" customWidth="true"/>
    <col min="2309" max="2463" width="6.75" style="10" customWidth="true"/>
    <col min="2464" max="2560" width="6.875" style="10"/>
    <col min="2561" max="2564" width="34.5" style="10" customWidth="true"/>
    <col min="2565" max="2719" width="6.75" style="10" customWidth="true"/>
    <col min="2720" max="2816" width="6.875" style="10"/>
    <col min="2817" max="2820" width="34.5" style="10" customWidth="true"/>
    <col min="2821" max="2975" width="6.75" style="10" customWidth="true"/>
    <col min="2976" max="3072" width="6.875" style="10"/>
    <col min="3073" max="3076" width="34.5" style="10" customWidth="true"/>
    <col min="3077" max="3231" width="6.75" style="10" customWidth="true"/>
    <col min="3232" max="3328" width="6.875" style="10"/>
    <col min="3329" max="3332" width="34.5" style="10" customWidth="true"/>
    <col min="3333" max="3487" width="6.75" style="10" customWidth="true"/>
    <col min="3488" max="3584" width="6.875" style="10"/>
    <col min="3585" max="3588" width="34.5" style="10" customWidth="true"/>
    <col min="3589" max="3743" width="6.75" style="10" customWidth="true"/>
    <col min="3744" max="3840" width="6.875" style="10"/>
    <col min="3841" max="3844" width="34.5" style="10" customWidth="true"/>
    <col min="3845" max="3999" width="6.75" style="10" customWidth="true"/>
    <col min="4000" max="4096" width="6.875" style="10"/>
    <col min="4097" max="4100" width="34.5" style="10" customWidth="true"/>
    <col min="4101" max="4255" width="6.75" style="10" customWidth="true"/>
    <col min="4256" max="4352" width="6.875" style="10"/>
    <col min="4353" max="4356" width="34.5" style="10" customWidth="true"/>
    <col min="4357" max="4511" width="6.75" style="10" customWidth="true"/>
    <col min="4512" max="4608" width="6.875" style="10"/>
    <col min="4609" max="4612" width="34.5" style="10" customWidth="true"/>
    <col min="4613" max="4767" width="6.75" style="10" customWidth="true"/>
    <col min="4768" max="4864" width="6.875" style="10"/>
    <col min="4865" max="4868" width="34.5" style="10" customWidth="true"/>
    <col min="4869" max="5023" width="6.75" style="10" customWidth="true"/>
    <col min="5024" max="5120" width="6.875" style="10"/>
    <col min="5121" max="5124" width="34.5" style="10" customWidth="true"/>
    <col min="5125" max="5279" width="6.75" style="10" customWidth="true"/>
    <col min="5280" max="5376" width="6.875" style="10"/>
    <col min="5377" max="5380" width="34.5" style="10" customWidth="true"/>
    <col min="5381" max="5535" width="6.75" style="10" customWidth="true"/>
    <col min="5536" max="5632" width="6.875" style="10"/>
    <col min="5633" max="5636" width="34.5" style="10" customWidth="true"/>
    <col min="5637" max="5791" width="6.75" style="10" customWidth="true"/>
    <col min="5792" max="5888" width="6.875" style="10"/>
    <col min="5889" max="5892" width="34.5" style="10" customWidth="true"/>
    <col min="5893" max="6047" width="6.75" style="10" customWidth="true"/>
    <col min="6048" max="6144" width="6.875" style="10"/>
    <col min="6145" max="6148" width="34.5" style="10" customWidth="true"/>
    <col min="6149" max="6303" width="6.75" style="10" customWidth="true"/>
    <col min="6304" max="6400" width="6.875" style="10"/>
    <col min="6401" max="6404" width="34.5" style="10" customWidth="true"/>
    <col min="6405" max="6559" width="6.75" style="10" customWidth="true"/>
    <col min="6560" max="6656" width="6.875" style="10"/>
    <col min="6657" max="6660" width="34.5" style="10" customWidth="true"/>
    <col min="6661" max="6815" width="6.75" style="10" customWidth="true"/>
    <col min="6816" max="6912" width="6.875" style="10"/>
    <col min="6913" max="6916" width="34.5" style="10" customWidth="true"/>
    <col min="6917" max="7071" width="6.75" style="10" customWidth="true"/>
    <col min="7072" max="7168" width="6.875" style="10"/>
    <col min="7169" max="7172" width="34.5" style="10" customWidth="true"/>
    <col min="7173" max="7327" width="6.75" style="10" customWidth="true"/>
    <col min="7328" max="7424" width="6.875" style="10"/>
    <col min="7425" max="7428" width="34.5" style="10" customWidth="true"/>
    <col min="7429" max="7583" width="6.75" style="10" customWidth="true"/>
    <col min="7584" max="7680" width="6.875" style="10"/>
    <col min="7681" max="7684" width="34.5" style="10" customWidth="true"/>
    <col min="7685" max="7839" width="6.75" style="10" customWidth="true"/>
    <col min="7840" max="7936" width="6.875" style="10"/>
    <col min="7937" max="7940" width="34.5" style="10" customWidth="true"/>
    <col min="7941" max="8095" width="6.75" style="10" customWidth="true"/>
    <col min="8096" max="8192" width="6.875" style="10"/>
    <col min="8193" max="8196" width="34.5" style="10" customWidth="true"/>
    <col min="8197" max="8351" width="6.75" style="10" customWidth="true"/>
    <col min="8352" max="8448" width="6.875" style="10"/>
    <col min="8449" max="8452" width="34.5" style="10" customWidth="true"/>
    <col min="8453" max="8607" width="6.75" style="10" customWidth="true"/>
    <col min="8608" max="8704" width="6.875" style="10"/>
    <col min="8705" max="8708" width="34.5" style="10" customWidth="true"/>
    <col min="8709" max="8863" width="6.75" style="10" customWidth="true"/>
    <col min="8864" max="8960" width="6.875" style="10"/>
    <col min="8961" max="8964" width="34.5" style="10" customWidth="true"/>
    <col min="8965" max="9119" width="6.75" style="10" customWidth="true"/>
    <col min="9120" max="9216" width="6.875" style="10"/>
    <col min="9217" max="9220" width="34.5" style="10" customWidth="true"/>
    <col min="9221" max="9375" width="6.75" style="10" customWidth="true"/>
    <col min="9376" max="9472" width="6.875" style="10"/>
    <col min="9473" max="9476" width="34.5" style="10" customWidth="true"/>
    <col min="9477" max="9631" width="6.75" style="10" customWidth="true"/>
    <col min="9632" max="9728" width="6.875" style="10"/>
    <col min="9729" max="9732" width="34.5" style="10" customWidth="true"/>
    <col min="9733" max="9887" width="6.75" style="10" customWidth="true"/>
    <col min="9888" max="9984" width="6.875" style="10"/>
    <col min="9985" max="9988" width="34.5" style="10" customWidth="true"/>
    <col min="9989" max="10143" width="6.75" style="10" customWidth="true"/>
    <col min="10144" max="10240" width="6.875" style="10"/>
    <col min="10241" max="10244" width="34.5" style="10" customWidth="true"/>
    <col min="10245" max="10399" width="6.75" style="10" customWidth="true"/>
    <col min="10400" max="10496" width="6.875" style="10"/>
    <col min="10497" max="10500" width="34.5" style="10" customWidth="true"/>
    <col min="10501" max="10655" width="6.75" style="10" customWidth="true"/>
    <col min="10656" max="10752" width="6.875" style="10"/>
    <col min="10753" max="10756" width="34.5" style="10" customWidth="true"/>
    <col min="10757" max="10911" width="6.75" style="10" customWidth="true"/>
    <col min="10912" max="11008" width="6.875" style="10"/>
    <col min="11009" max="11012" width="34.5" style="10" customWidth="true"/>
    <col min="11013" max="11167" width="6.75" style="10" customWidth="true"/>
    <col min="11168" max="11264" width="6.875" style="10"/>
    <col min="11265" max="11268" width="34.5" style="10" customWidth="true"/>
    <col min="11269" max="11423" width="6.75" style="10" customWidth="true"/>
    <col min="11424" max="11520" width="6.875" style="10"/>
    <col min="11521" max="11524" width="34.5" style="10" customWidth="true"/>
    <col min="11525" max="11679" width="6.75" style="10" customWidth="true"/>
    <col min="11680" max="11776" width="6.875" style="10"/>
    <col min="11777" max="11780" width="34.5" style="10" customWidth="true"/>
    <col min="11781" max="11935" width="6.75" style="10" customWidth="true"/>
    <col min="11936" max="12032" width="6.875" style="10"/>
    <col min="12033" max="12036" width="34.5" style="10" customWidth="true"/>
    <col min="12037" max="12191" width="6.75" style="10" customWidth="true"/>
    <col min="12192" max="12288" width="6.875" style="10"/>
    <col min="12289" max="12292" width="34.5" style="10" customWidth="true"/>
    <col min="12293" max="12447" width="6.75" style="10" customWidth="true"/>
    <col min="12448" max="12544" width="6.875" style="10"/>
    <col min="12545" max="12548" width="34.5" style="10" customWidth="true"/>
    <col min="12549" max="12703" width="6.75" style="10" customWidth="true"/>
    <col min="12704" max="12800" width="6.875" style="10"/>
    <col min="12801" max="12804" width="34.5" style="10" customWidth="true"/>
    <col min="12805" max="12959" width="6.75" style="10" customWidth="true"/>
    <col min="12960" max="13056" width="6.875" style="10"/>
    <col min="13057" max="13060" width="34.5" style="10" customWidth="true"/>
    <col min="13061" max="13215" width="6.75" style="10" customWidth="true"/>
    <col min="13216" max="13312" width="6.875" style="10"/>
    <col min="13313" max="13316" width="34.5" style="10" customWidth="true"/>
    <col min="13317" max="13471" width="6.75" style="10" customWidth="true"/>
    <col min="13472" max="13568" width="6.875" style="10"/>
    <col min="13569" max="13572" width="34.5" style="10" customWidth="true"/>
    <col min="13573" max="13727" width="6.75" style="10" customWidth="true"/>
    <col min="13728" max="13824" width="6.875" style="10"/>
    <col min="13825" max="13828" width="34.5" style="10" customWidth="true"/>
    <col min="13829" max="13983" width="6.75" style="10" customWidth="true"/>
    <col min="13984" max="14080" width="6.875" style="10"/>
    <col min="14081" max="14084" width="34.5" style="10" customWidth="true"/>
    <col min="14085" max="14239" width="6.75" style="10" customWidth="true"/>
    <col min="14240" max="14336" width="6.875" style="10"/>
    <col min="14337" max="14340" width="34.5" style="10" customWidth="true"/>
    <col min="14341" max="14495" width="6.75" style="10" customWidth="true"/>
    <col min="14496" max="14592" width="6.875" style="10"/>
    <col min="14593" max="14596" width="34.5" style="10" customWidth="true"/>
    <col min="14597" max="14751" width="6.75" style="10" customWidth="true"/>
    <col min="14752" max="14848" width="6.875" style="10"/>
    <col min="14849" max="14852" width="34.5" style="10" customWidth="true"/>
    <col min="14853" max="15007" width="6.75" style="10" customWidth="true"/>
    <col min="15008" max="15104" width="6.875" style="10"/>
    <col min="15105" max="15108" width="34.5" style="10" customWidth="true"/>
    <col min="15109" max="15263" width="6.75" style="10" customWidth="true"/>
    <col min="15264" max="15360" width="6.875" style="10"/>
    <col min="15361" max="15364" width="34.5" style="10" customWidth="true"/>
    <col min="15365" max="15519" width="6.75" style="10" customWidth="true"/>
    <col min="15520" max="15616" width="6.875" style="10"/>
    <col min="15617" max="15620" width="34.5" style="10" customWidth="true"/>
    <col min="15621" max="15775" width="6.75" style="10" customWidth="true"/>
    <col min="15776" max="15872" width="6.875" style="10"/>
    <col min="15873" max="15876" width="34.5" style="10" customWidth="true"/>
    <col min="15877" max="16031" width="6.75" style="10" customWidth="true"/>
    <col min="16032" max="16128" width="6.875" style="10"/>
    <col min="16129" max="16132" width="34.5" style="10" customWidth="true"/>
    <col min="16133" max="16287" width="6.75" style="10" customWidth="true"/>
    <col min="16288" max="16384" width="6.875" style="10"/>
  </cols>
  <sheetData>
    <row r="1" customHeight="true" spans="1:251">
      <c r="A1" s="11" t="s">
        <v>550</v>
      </c>
      <c r="B1" s="39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ht="33.75" customHeight="true" spans="1:251">
      <c r="A2" s="42" t="s">
        <v>551</v>
      </c>
      <c r="B2" s="43"/>
      <c r="C2" s="44"/>
      <c r="D2" s="4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customHeight="true" spans="1:251">
      <c r="A3" s="43"/>
      <c r="B3" s="43"/>
      <c r="C3" s="44"/>
      <c r="D3" s="4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ht="30.75" customHeight="true" spans="1:251">
      <c r="A4" s="15"/>
      <c r="B4" s="45"/>
      <c r="C4" s="46"/>
      <c r="D4" s="21" t="s">
        <v>313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ht="23.25" customHeight="true" spans="1:251">
      <c r="A5" s="28" t="s">
        <v>314</v>
      </c>
      <c r="B5" s="28"/>
      <c r="C5" s="28" t="s">
        <v>315</v>
      </c>
      <c r="D5" s="28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ht="24" customHeight="true" spans="1:251">
      <c r="A6" s="47" t="s">
        <v>316</v>
      </c>
      <c r="B6" s="48" t="s">
        <v>317</v>
      </c>
      <c r="C6" s="47" t="s">
        <v>316</v>
      </c>
      <c r="D6" s="47" t="s">
        <v>317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s="23" customFormat="true" customHeight="true" spans="1:4">
      <c r="A7" s="19" t="s">
        <v>552</v>
      </c>
      <c r="B7" s="33">
        <v>221454.39563</v>
      </c>
      <c r="C7" s="19" t="s">
        <v>325</v>
      </c>
      <c r="D7" s="49">
        <v>190464.898099</v>
      </c>
    </row>
    <row r="8" s="23" customFormat="true" customHeight="true" spans="1:4">
      <c r="A8" s="50" t="s">
        <v>553</v>
      </c>
      <c r="B8" s="51"/>
      <c r="C8" s="52" t="s">
        <v>327</v>
      </c>
      <c r="D8" s="33">
        <v>25777.280196</v>
      </c>
    </row>
    <row r="9" s="23" customFormat="true" customHeight="true" spans="1:4">
      <c r="A9" s="53" t="s">
        <v>554</v>
      </c>
      <c r="B9" s="54"/>
      <c r="C9" s="52" t="s">
        <v>329</v>
      </c>
      <c r="D9" s="33">
        <v>11506.518251</v>
      </c>
    </row>
    <row r="10" s="23" customFormat="true" customHeight="true" spans="1:4">
      <c r="A10" s="50" t="s">
        <v>555</v>
      </c>
      <c r="B10" s="33">
        <v>18479.673266</v>
      </c>
      <c r="C10" s="52" t="s">
        <v>331</v>
      </c>
      <c r="D10" s="33">
        <v>14222.2692</v>
      </c>
    </row>
    <row r="11" s="23" customFormat="true" customHeight="true" spans="1:4">
      <c r="A11" s="50" t="s">
        <v>556</v>
      </c>
      <c r="B11" s="55"/>
      <c r="C11" s="31"/>
      <c r="D11" s="56"/>
    </row>
    <row r="12" s="23" customFormat="true" customHeight="true" spans="1:4">
      <c r="A12" s="50" t="s">
        <v>557</v>
      </c>
      <c r="B12" s="51"/>
      <c r="C12" s="52"/>
      <c r="D12" s="56"/>
    </row>
    <row r="13" s="23" customFormat="true" customHeight="true" spans="1:4">
      <c r="A13" s="31"/>
      <c r="B13" s="57"/>
      <c r="C13" s="58"/>
      <c r="D13" s="57"/>
    </row>
    <row r="14" s="23" customFormat="true" customHeight="true" spans="1:4">
      <c r="A14" s="59" t="s">
        <v>558</v>
      </c>
      <c r="B14" s="57">
        <f>SUM(B7:B12)</f>
        <v>239934.068896</v>
      </c>
      <c r="C14" s="60" t="s">
        <v>559</v>
      </c>
      <c r="D14" s="57">
        <f>SUM(D7:D13)</f>
        <v>241970.965746</v>
      </c>
    </row>
    <row r="15" s="23" customFormat="true" customHeight="true" spans="1:4">
      <c r="A15" s="50" t="s">
        <v>560</v>
      </c>
      <c r="B15" s="57"/>
      <c r="C15" s="52" t="s">
        <v>561</v>
      </c>
      <c r="D15" s="57"/>
    </row>
    <row r="16" s="23" customFormat="true" customHeight="true" spans="1:4">
      <c r="A16" s="50" t="s">
        <v>562</v>
      </c>
      <c r="B16" s="57">
        <v>2036.89685</v>
      </c>
      <c r="C16" s="52"/>
      <c r="D16" s="57"/>
    </row>
    <row r="17" s="23" customFormat="true" customHeight="true" spans="1:4">
      <c r="A17" s="61" t="s">
        <v>563</v>
      </c>
      <c r="B17" s="57">
        <f>SUM(B14:B16)</f>
        <v>241970.965746</v>
      </c>
      <c r="C17" s="58" t="s">
        <v>564</v>
      </c>
      <c r="D17" s="57">
        <f>SUM(D14:D15)</f>
        <v>241970.965746</v>
      </c>
    </row>
  </sheetData>
  <mergeCells count="2">
    <mergeCell ref="A5:B5"/>
    <mergeCell ref="C5:D5"/>
  </mergeCells>
  <dataValidations count="1">
    <dataValidation allowBlank="1" showInputMessage="1" showErrorMessage="1" prompt="若无数据则为空,不输&quot;0&quot;" sqref="B7:B17 D7:D17"/>
  </dataValidations>
  <printOptions horizontalCentered="true"/>
  <pageMargins left="0" right="0" top="0.67" bottom="0" header="0.499999992490753" footer="0.499999992490753"/>
  <pageSetup paperSize="9" orientation="landscape"/>
  <headerFooter alignWithMargins="0">
    <oddFooter>&amp;C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6"/>
  <sheetViews>
    <sheetView showGridLines="0" showZeros="0" workbookViewId="0">
      <pane xSplit="3" ySplit="6" topLeftCell="D40" activePane="bottomRight" state="frozen"/>
      <selection/>
      <selection pane="topRight"/>
      <selection pane="bottomLeft"/>
      <selection pane="bottomRight" activeCell="A1" sqref="A1"/>
    </sheetView>
  </sheetViews>
  <sheetFormatPr defaultColWidth="6.875" defaultRowHeight="12.75" customHeight="true"/>
  <cols>
    <col min="1" max="1" width="13.125" style="23" customWidth="true"/>
    <col min="2" max="2" width="31.25" style="23" customWidth="true"/>
    <col min="3" max="3" width="18.25" style="23" customWidth="true"/>
    <col min="4" max="9" width="12.625" style="23" customWidth="true"/>
    <col min="10" max="10" width="10.5" style="23" customWidth="true"/>
    <col min="11" max="11" width="12.625" style="23" customWidth="true"/>
    <col min="12" max="12" width="11.375" style="23" customWidth="true"/>
    <col min="13" max="241" width="6.875" style="23"/>
    <col min="242" max="242" width="9.25" style="23" customWidth="true"/>
    <col min="243" max="243" width="44.625" style="23" customWidth="true"/>
    <col min="244" max="253" width="12.625" style="23" customWidth="true"/>
    <col min="254" max="497" width="6.875" style="23"/>
    <col min="498" max="498" width="9.25" style="23" customWidth="true"/>
    <col min="499" max="499" width="44.625" style="23" customWidth="true"/>
    <col min="500" max="509" width="12.625" style="23" customWidth="true"/>
    <col min="510" max="753" width="6.875" style="23"/>
    <col min="754" max="754" width="9.25" style="23" customWidth="true"/>
    <col min="755" max="755" width="44.625" style="23" customWidth="true"/>
    <col min="756" max="765" width="12.625" style="23" customWidth="true"/>
    <col min="766" max="1009" width="6.875" style="23"/>
    <col min="1010" max="1010" width="9.25" style="23" customWidth="true"/>
    <col min="1011" max="1011" width="44.625" style="23" customWidth="true"/>
    <col min="1012" max="1021" width="12.625" style="23" customWidth="true"/>
    <col min="1022" max="1265" width="6.875" style="23"/>
    <col min="1266" max="1266" width="9.25" style="23" customWidth="true"/>
    <col min="1267" max="1267" width="44.625" style="23" customWidth="true"/>
    <col min="1268" max="1277" width="12.625" style="23" customWidth="true"/>
    <col min="1278" max="1521" width="6.875" style="23"/>
    <col min="1522" max="1522" width="9.25" style="23" customWidth="true"/>
    <col min="1523" max="1523" width="44.625" style="23" customWidth="true"/>
    <col min="1524" max="1533" width="12.625" style="23" customWidth="true"/>
    <col min="1534" max="1777" width="6.875" style="23"/>
    <col min="1778" max="1778" width="9.25" style="23" customWidth="true"/>
    <col min="1779" max="1779" width="44.625" style="23" customWidth="true"/>
    <col min="1780" max="1789" width="12.625" style="23" customWidth="true"/>
    <col min="1790" max="2033" width="6.875" style="23"/>
    <col min="2034" max="2034" width="9.25" style="23" customWidth="true"/>
    <col min="2035" max="2035" width="44.625" style="23" customWidth="true"/>
    <col min="2036" max="2045" width="12.625" style="23" customWidth="true"/>
    <col min="2046" max="2289" width="6.875" style="23"/>
    <col min="2290" max="2290" width="9.25" style="23" customWidth="true"/>
    <col min="2291" max="2291" width="44.625" style="23" customWidth="true"/>
    <col min="2292" max="2301" width="12.625" style="23" customWidth="true"/>
    <col min="2302" max="2545" width="6.875" style="23"/>
    <col min="2546" max="2546" width="9.25" style="23" customWidth="true"/>
    <col min="2547" max="2547" width="44.625" style="23" customWidth="true"/>
    <col min="2548" max="2557" width="12.625" style="23" customWidth="true"/>
    <col min="2558" max="2801" width="6.875" style="23"/>
    <col min="2802" max="2802" width="9.25" style="23" customWidth="true"/>
    <col min="2803" max="2803" width="44.625" style="23" customWidth="true"/>
    <col min="2804" max="2813" width="12.625" style="23" customWidth="true"/>
    <col min="2814" max="3057" width="6.875" style="23"/>
    <col min="3058" max="3058" width="9.25" style="23" customWidth="true"/>
    <col min="3059" max="3059" width="44.625" style="23" customWidth="true"/>
    <col min="3060" max="3069" width="12.625" style="23" customWidth="true"/>
    <col min="3070" max="3313" width="6.875" style="23"/>
    <col min="3314" max="3314" width="9.25" style="23" customWidth="true"/>
    <col min="3315" max="3315" width="44.625" style="23" customWidth="true"/>
    <col min="3316" max="3325" width="12.625" style="23" customWidth="true"/>
    <col min="3326" max="3569" width="6.875" style="23"/>
    <col min="3570" max="3570" width="9.25" style="23" customWidth="true"/>
    <col min="3571" max="3571" width="44.625" style="23" customWidth="true"/>
    <col min="3572" max="3581" width="12.625" style="23" customWidth="true"/>
    <col min="3582" max="3825" width="6.875" style="23"/>
    <col min="3826" max="3826" width="9.25" style="23" customWidth="true"/>
    <col min="3827" max="3827" width="44.625" style="23" customWidth="true"/>
    <col min="3828" max="3837" width="12.625" style="23" customWidth="true"/>
    <col min="3838" max="4081" width="6.875" style="23"/>
    <col min="4082" max="4082" width="9.25" style="23" customWidth="true"/>
    <col min="4083" max="4083" width="44.625" style="23" customWidth="true"/>
    <col min="4084" max="4093" width="12.625" style="23" customWidth="true"/>
    <col min="4094" max="4337" width="6.875" style="23"/>
    <col min="4338" max="4338" width="9.25" style="23" customWidth="true"/>
    <col min="4339" max="4339" width="44.625" style="23" customWidth="true"/>
    <col min="4340" max="4349" width="12.625" style="23" customWidth="true"/>
    <col min="4350" max="4593" width="6.875" style="23"/>
    <col min="4594" max="4594" width="9.25" style="23" customWidth="true"/>
    <col min="4595" max="4595" width="44.625" style="23" customWidth="true"/>
    <col min="4596" max="4605" width="12.625" style="23" customWidth="true"/>
    <col min="4606" max="4849" width="6.875" style="23"/>
    <col min="4850" max="4850" width="9.25" style="23" customWidth="true"/>
    <col min="4851" max="4851" width="44.625" style="23" customWidth="true"/>
    <col min="4852" max="4861" width="12.625" style="23" customWidth="true"/>
    <col min="4862" max="5105" width="6.875" style="23"/>
    <col min="5106" max="5106" width="9.25" style="23" customWidth="true"/>
    <col min="5107" max="5107" width="44.625" style="23" customWidth="true"/>
    <col min="5108" max="5117" width="12.625" style="23" customWidth="true"/>
    <col min="5118" max="5361" width="6.875" style="23"/>
    <col min="5362" max="5362" width="9.25" style="23" customWidth="true"/>
    <col min="5363" max="5363" width="44.625" style="23" customWidth="true"/>
    <col min="5364" max="5373" width="12.625" style="23" customWidth="true"/>
    <col min="5374" max="5617" width="6.875" style="23"/>
    <col min="5618" max="5618" width="9.25" style="23" customWidth="true"/>
    <col min="5619" max="5619" width="44.625" style="23" customWidth="true"/>
    <col min="5620" max="5629" width="12.625" style="23" customWidth="true"/>
    <col min="5630" max="5873" width="6.875" style="23"/>
    <col min="5874" max="5874" width="9.25" style="23" customWidth="true"/>
    <col min="5875" max="5875" width="44.625" style="23" customWidth="true"/>
    <col min="5876" max="5885" width="12.625" style="23" customWidth="true"/>
    <col min="5886" max="6129" width="6.875" style="23"/>
    <col min="6130" max="6130" width="9.25" style="23" customWidth="true"/>
    <col min="6131" max="6131" width="44.625" style="23" customWidth="true"/>
    <col min="6132" max="6141" width="12.625" style="23" customWidth="true"/>
    <col min="6142" max="6385" width="6.875" style="23"/>
    <col min="6386" max="6386" width="9.25" style="23" customWidth="true"/>
    <col min="6387" max="6387" width="44.625" style="23" customWidth="true"/>
    <col min="6388" max="6397" width="12.625" style="23" customWidth="true"/>
    <col min="6398" max="6641" width="6.875" style="23"/>
    <col min="6642" max="6642" width="9.25" style="23" customWidth="true"/>
    <col min="6643" max="6643" width="44.625" style="23" customWidth="true"/>
    <col min="6644" max="6653" width="12.625" style="23" customWidth="true"/>
    <col min="6654" max="6897" width="6.875" style="23"/>
    <col min="6898" max="6898" width="9.25" style="23" customWidth="true"/>
    <col min="6899" max="6899" width="44.625" style="23" customWidth="true"/>
    <col min="6900" max="6909" width="12.625" style="23" customWidth="true"/>
    <col min="6910" max="7153" width="6.875" style="23"/>
    <col min="7154" max="7154" width="9.25" style="23" customWidth="true"/>
    <col min="7155" max="7155" width="44.625" style="23" customWidth="true"/>
    <col min="7156" max="7165" width="12.625" style="23" customWidth="true"/>
    <col min="7166" max="7409" width="6.875" style="23"/>
    <col min="7410" max="7410" width="9.25" style="23" customWidth="true"/>
    <col min="7411" max="7411" width="44.625" style="23" customWidth="true"/>
    <col min="7412" max="7421" width="12.625" style="23" customWidth="true"/>
    <col min="7422" max="7665" width="6.875" style="23"/>
    <col min="7666" max="7666" width="9.25" style="23" customWidth="true"/>
    <col min="7667" max="7667" width="44.625" style="23" customWidth="true"/>
    <col min="7668" max="7677" width="12.625" style="23" customWidth="true"/>
    <col min="7678" max="7921" width="6.875" style="23"/>
    <col min="7922" max="7922" width="9.25" style="23" customWidth="true"/>
    <col min="7923" max="7923" width="44.625" style="23" customWidth="true"/>
    <col min="7924" max="7933" width="12.625" style="23" customWidth="true"/>
    <col min="7934" max="8177" width="6.875" style="23"/>
    <col min="8178" max="8178" width="9.25" style="23" customWidth="true"/>
    <col min="8179" max="8179" width="44.625" style="23" customWidth="true"/>
    <col min="8180" max="8189" width="12.625" style="23" customWidth="true"/>
    <col min="8190" max="8433" width="6.875" style="23"/>
    <col min="8434" max="8434" width="9.25" style="23" customWidth="true"/>
    <col min="8435" max="8435" width="44.625" style="23" customWidth="true"/>
    <col min="8436" max="8445" width="12.625" style="23" customWidth="true"/>
    <col min="8446" max="8689" width="6.875" style="23"/>
    <col min="8690" max="8690" width="9.25" style="23" customWidth="true"/>
    <col min="8691" max="8691" width="44.625" style="23" customWidth="true"/>
    <col min="8692" max="8701" width="12.625" style="23" customWidth="true"/>
    <col min="8702" max="8945" width="6.875" style="23"/>
    <col min="8946" max="8946" width="9.25" style="23" customWidth="true"/>
    <col min="8947" max="8947" width="44.625" style="23" customWidth="true"/>
    <col min="8948" max="8957" width="12.625" style="23" customWidth="true"/>
    <col min="8958" max="9201" width="6.875" style="23"/>
    <col min="9202" max="9202" width="9.25" style="23" customWidth="true"/>
    <col min="9203" max="9203" width="44.625" style="23" customWidth="true"/>
    <col min="9204" max="9213" width="12.625" style="23" customWidth="true"/>
    <col min="9214" max="9457" width="6.875" style="23"/>
    <col min="9458" max="9458" width="9.25" style="23" customWidth="true"/>
    <col min="9459" max="9459" width="44.625" style="23" customWidth="true"/>
    <col min="9460" max="9469" width="12.625" style="23" customWidth="true"/>
    <col min="9470" max="9713" width="6.875" style="23"/>
    <col min="9714" max="9714" width="9.25" style="23" customWidth="true"/>
    <col min="9715" max="9715" width="44.625" style="23" customWidth="true"/>
    <col min="9716" max="9725" width="12.625" style="23" customWidth="true"/>
    <col min="9726" max="9969" width="6.875" style="23"/>
    <col min="9970" max="9970" width="9.25" style="23" customWidth="true"/>
    <col min="9971" max="9971" width="44.625" style="23" customWidth="true"/>
    <col min="9972" max="9981" width="12.625" style="23" customWidth="true"/>
    <col min="9982" max="10225" width="6.875" style="23"/>
    <col min="10226" max="10226" width="9.25" style="23" customWidth="true"/>
    <col min="10227" max="10227" width="44.625" style="23" customWidth="true"/>
    <col min="10228" max="10237" width="12.625" style="23" customWidth="true"/>
    <col min="10238" max="10481" width="6.875" style="23"/>
    <col min="10482" max="10482" width="9.25" style="23" customWidth="true"/>
    <col min="10483" max="10483" width="44.625" style="23" customWidth="true"/>
    <col min="10484" max="10493" width="12.625" style="23" customWidth="true"/>
    <col min="10494" max="10737" width="6.875" style="23"/>
    <col min="10738" max="10738" width="9.25" style="23" customWidth="true"/>
    <col min="10739" max="10739" width="44.625" style="23" customWidth="true"/>
    <col min="10740" max="10749" width="12.625" style="23" customWidth="true"/>
    <col min="10750" max="10993" width="6.875" style="23"/>
    <col min="10994" max="10994" width="9.25" style="23" customWidth="true"/>
    <col min="10995" max="10995" width="44.625" style="23" customWidth="true"/>
    <col min="10996" max="11005" width="12.625" style="23" customWidth="true"/>
    <col min="11006" max="11249" width="6.875" style="23"/>
    <col min="11250" max="11250" width="9.25" style="23" customWidth="true"/>
    <col min="11251" max="11251" width="44.625" style="23" customWidth="true"/>
    <col min="11252" max="11261" width="12.625" style="23" customWidth="true"/>
    <col min="11262" max="11505" width="6.875" style="23"/>
    <col min="11506" max="11506" width="9.25" style="23" customWidth="true"/>
    <col min="11507" max="11507" width="44.625" style="23" customWidth="true"/>
    <col min="11508" max="11517" width="12.625" style="23" customWidth="true"/>
    <col min="11518" max="11761" width="6.875" style="23"/>
    <col min="11762" max="11762" width="9.25" style="23" customWidth="true"/>
    <col min="11763" max="11763" width="44.625" style="23" customWidth="true"/>
    <col min="11764" max="11773" width="12.625" style="23" customWidth="true"/>
    <col min="11774" max="12017" width="6.875" style="23"/>
    <col min="12018" max="12018" width="9.25" style="23" customWidth="true"/>
    <col min="12019" max="12019" width="44.625" style="23" customWidth="true"/>
    <col min="12020" max="12029" width="12.625" style="23" customWidth="true"/>
    <col min="12030" max="12273" width="6.875" style="23"/>
    <col min="12274" max="12274" width="9.25" style="23" customWidth="true"/>
    <col min="12275" max="12275" width="44.625" style="23" customWidth="true"/>
    <col min="12276" max="12285" width="12.625" style="23" customWidth="true"/>
    <col min="12286" max="12529" width="6.875" style="23"/>
    <col min="12530" max="12530" width="9.25" style="23" customWidth="true"/>
    <col min="12531" max="12531" width="44.625" style="23" customWidth="true"/>
    <col min="12532" max="12541" width="12.625" style="23" customWidth="true"/>
    <col min="12542" max="12785" width="6.875" style="23"/>
    <col min="12786" max="12786" width="9.25" style="23" customWidth="true"/>
    <col min="12787" max="12787" width="44.625" style="23" customWidth="true"/>
    <col min="12788" max="12797" width="12.625" style="23" customWidth="true"/>
    <col min="12798" max="13041" width="6.875" style="23"/>
    <col min="13042" max="13042" width="9.25" style="23" customWidth="true"/>
    <col min="13043" max="13043" width="44.625" style="23" customWidth="true"/>
    <col min="13044" max="13053" width="12.625" style="23" customWidth="true"/>
    <col min="13054" max="13297" width="6.875" style="23"/>
    <col min="13298" max="13298" width="9.25" style="23" customWidth="true"/>
    <col min="13299" max="13299" width="44.625" style="23" customWidth="true"/>
    <col min="13300" max="13309" width="12.625" style="23" customWidth="true"/>
    <col min="13310" max="13553" width="6.875" style="23"/>
    <col min="13554" max="13554" width="9.25" style="23" customWidth="true"/>
    <col min="13555" max="13555" width="44.625" style="23" customWidth="true"/>
    <col min="13556" max="13565" width="12.625" style="23" customWidth="true"/>
    <col min="13566" max="13809" width="6.875" style="23"/>
    <col min="13810" max="13810" width="9.25" style="23" customWidth="true"/>
    <col min="13811" max="13811" width="44.625" style="23" customWidth="true"/>
    <col min="13812" max="13821" width="12.625" style="23" customWidth="true"/>
    <col min="13822" max="14065" width="6.875" style="23"/>
    <col min="14066" max="14066" width="9.25" style="23" customWidth="true"/>
    <col min="14067" max="14067" width="44.625" style="23" customWidth="true"/>
    <col min="14068" max="14077" width="12.625" style="23" customWidth="true"/>
    <col min="14078" max="14321" width="6.875" style="23"/>
    <col min="14322" max="14322" width="9.25" style="23" customWidth="true"/>
    <col min="14323" max="14323" width="44.625" style="23" customWidth="true"/>
    <col min="14324" max="14333" width="12.625" style="23" customWidth="true"/>
    <col min="14334" max="14577" width="6.875" style="23"/>
    <col min="14578" max="14578" width="9.25" style="23" customWidth="true"/>
    <col min="14579" max="14579" width="44.625" style="23" customWidth="true"/>
    <col min="14580" max="14589" width="12.625" style="23" customWidth="true"/>
    <col min="14590" max="14833" width="6.875" style="23"/>
    <col min="14834" max="14834" width="9.25" style="23" customWidth="true"/>
    <col min="14835" max="14835" width="44.625" style="23" customWidth="true"/>
    <col min="14836" max="14845" width="12.625" style="23" customWidth="true"/>
    <col min="14846" max="15089" width="6.875" style="23"/>
    <col min="15090" max="15090" width="9.25" style="23" customWidth="true"/>
    <col min="15091" max="15091" width="44.625" style="23" customWidth="true"/>
    <col min="15092" max="15101" width="12.625" style="23" customWidth="true"/>
    <col min="15102" max="15345" width="6.875" style="23"/>
    <col min="15346" max="15346" width="9.25" style="23" customWidth="true"/>
    <col min="15347" max="15347" width="44.625" style="23" customWidth="true"/>
    <col min="15348" max="15357" width="12.625" style="23" customWidth="true"/>
    <col min="15358" max="15601" width="6.875" style="23"/>
    <col min="15602" max="15602" width="9.25" style="23" customWidth="true"/>
    <col min="15603" max="15603" width="44.625" style="23" customWidth="true"/>
    <col min="15604" max="15613" width="12.625" style="23" customWidth="true"/>
    <col min="15614" max="15857" width="6.875" style="23"/>
    <col min="15858" max="15858" width="9.25" style="23" customWidth="true"/>
    <col min="15859" max="15859" width="44.625" style="23" customWidth="true"/>
    <col min="15860" max="15869" width="12.625" style="23" customWidth="true"/>
    <col min="15870" max="16113" width="6.875" style="23"/>
    <col min="16114" max="16114" width="9.25" style="23" customWidth="true"/>
    <col min="16115" max="16115" width="44.625" style="23" customWidth="true"/>
    <col min="16116" max="16125" width="12.625" style="23" customWidth="true"/>
    <col min="16126" max="16384" width="6.875" style="23"/>
  </cols>
  <sheetData>
    <row r="1" ht="24" customHeight="true" spans="1:12">
      <c r="A1" s="11" t="s">
        <v>565</v>
      </c>
      <c r="L1" s="36"/>
    </row>
    <row r="2" ht="40.5" customHeight="true" spans="1:12">
      <c r="A2" s="24" t="s">
        <v>566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20.1" customHeight="true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30.75" customHeight="true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7" t="s">
        <v>313</v>
      </c>
    </row>
    <row r="5" ht="24" customHeight="true" spans="1:12">
      <c r="A5" s="28" t="s">
        <v>567</v>
      </c>
      <c r="B5" s="28"/>
      <c r="C5" s="29" t="s">
        <v>318</v>
      </c>
      <c r="D5" s="6" t="s">
        <v>562</v>
      </c>
      <c r="E5" s="6" t="s">
        <v>552</v>
      </c>
      <c r="F5" s="6" t="s">
        <v>553</v>
      </c>
      <c r="G5" s="6" t="s">
        <v>554</v>
      </c>
      <c r="H5" s="28" t="s">
        <v>555</v>
      </c>
      <c r="I5" s="28"/>
      <c r="J5" s="6" t="s">
        <v>568</v>
      </c>
      <c r="K5" s="6" t="s">
        <v>569</v>
      </c>
      <c r="L5" s="38" t="s">
        <v>560</v>
      </c>
    </row>
    <row r="6" ht="38.45" customHeight="true" spans="1:12">
      <c r="A6" s="30" t="s">
        <v>340</v>
      </c>
      <c r="B6" s="30" t="s">
        <v>341</v>
      </c>
      <c r="C6" s="16"/>
      <c r="D6" s="16"/>
      <c r="E6" s="16"/>
      <c r="F6" s="16"/>
      <c r="G6" s="16"/>
      <c r="H6" s="35" t="s">
        <v>570</v>
      </c>
      <c r="I6" s="35" t="s">
        <v>571</v>
      </c>
      <c r="J6" s="16"/>
      <c r="K6" s="16"/>
      <c r="L6" s="16"/>
    </row>
    <row r="7" ht="26.25" customHeight="true" spans="1:12">
      <c r="A7" s="31"/>
      <c r="B7" s="32" t="s">
        <v>345</v>
      </c>
      <c r="C7" s="33">
        <f t="shared" ref="C7:C44" si="0">SUM(D7:L7)</f>
        <v>241970.97</v>
      </c>
      <c r="D7" s="33">
        <f t="shared" ref="D7:L7" si="1">D8+D31+D36+D42</f>
        <v>2036.9</v>
      </c>
      <c r="E7" s="33">
        <f t="shared" si="1"/>
        <v>221454.4</v>
      </c>
      <c r="F7" s="33">
        <f t="shared" si="1"/>
        <v>0</v>
      </c>
      <c r="G7" s="33">
        <f t="shared" si="1"/>
        <v>0</v>
      </c>
      <c r="H7" s="33">
        <f t="shared" si="1"/>
        <v>0</v>
      </c>
      <c r="I7" s="33">
        <f t="shared" si="1"/>
        <v>18479.67</v>
      </c>
      <c r="J7" s="33">
        <f t="shared" si="1"/>
        <v>0</v>
      </c>
      <c r="K7" s="33">
        <f t="shared" si="1"/>
        <v>0</v>
      </c>
      <c r="L7" s="33">
        <f t="shared" si="1"/>
        <v>0</v>
      </c>
    </row>
    <row r="8" s="9" customFormat="true" ht="13.5" spans="1:12">
      <c r="A8" s="19" t="s">
        <v>346</v>
      </c>
      <c r="B8" s="34" t="s">
        <v>325</v>
      </c>
      <c r="C8" s="33">
        <f t="shared" si="0"/>
        <v>190464.9</v>
      </c>
      <c r="D8" s="33">
        <f t="shared" ref="D8:L8" si="2">D9+D13+D19+D22+D24+D27+D29</f>
        <v>2036.9</v>
      </c>
      <c r="E8" s="33">
        <f t="shared" si="2"/>
        <v>169948.33</v>
      </c>
      <c r="F8" s="33">
        <f t="shared" si="2"/>
        <v>0</v>
      </c>
      <c r="G8" s="33">
        <f t="shared" si="2"/>
        <v>0</v>
      </c>
      <c r="H8" s="33">
        <f t="shared" si="2"/>
        <v>0</v>
      </c>
      <c r="I8" s="33">
        <f t="shared" si="2"/>
        <v>18479.67</v>
      </c>
      <c r="J8" s="33">
        <f t="shared" si="2"/>
        <v>0</v>
      </c>
      <c r="K8" s="33">
        <f t="shared" si="2"/>
        <v>0</v>
      </c>
      <c r="L8" s="33">
        <f t="shared" si="2"/>
        <v>0</v>
      </c>
    </row>
    <row r="9" s="9" customFormat="true" ht="13.5" spans="1:12">
      <c r="A9" s="19" t="s">
        <v>347</v>
      </c>
      <c r="B9" s="34" t="s">
        <v>348</v>
      </c>
      <c r="C9" s="33">
        <f t="shared" si="0"/>
        <v>11837.44</v>
      </c>
      <c r="D9" s="33">
        <f t="shared" ref="D9:L9" si="3">D10+D11+D12</f>
        <v>65</v>
      </c>
      <c r="E9" s="33">
        <f t="shared" si="3"/>
        <v>11532.56</v>
      </c>
      <c r="F9" s="33">
        <f t="shared" si="3"/>
        <v>0</v>
      </c>
      <c r="G9" s="33">
        <f t="shared" si="3"/>
        <v>0</v>
      </c>
      <c r="H9" s="33">
        <f t="shared" si="3"/>
        <v>0</v>
      </c>
      <c r="I9" s="33">
        <f t="shared" si="3"/>
        <v>239.88</v>
      </c>
      <c r="J9" s="33">
        <f t="shared" si="3"/>
        <v>0</v>
      </c>
      <c r="K9" s="33">
        <f t="shared" si="3"/>
        <v>0</v>
      </c>
      <c r="L9" s="33">
        <f t="shared" si="3"/>
        <v>0</v>
      </c>
    </row>
    <row r="10" s="9" customFormat="true" ht="13.5" spans="1:12">
      <c r="A10" s="19" t="s">
        <v>349</v>
      </c>
      <c r="B10" s="34" t="s">
        <v>350</v>
      </c>
      <c r="C10" s="33">
        <f t="shared" si="0"/>
        <v>395.47</v>
      </c>
      <c r="D10" s="33"/>
      <c r="E10" s="33">
        <v>395.47</v>
      </c>
      <c r="F10" s="33"/>
      <c r="G10" s="33"/>
      <c r="H10" s="33"/>
      <c r="I10" s="33"/>
      <c r="J10" s="33"/>
      <c r="K10" s="33"/>
      <c r="L10" s="33"/>
    </row>
    <row r="11" s="9" customFormat="true" ht="13.5" spans="1:12">
      <c r="A11" s="19" t="s">
        <v>351</v>
      </c>
      <c r="B11" s="34" t="s">
        <v>352</v>
      </c>
      <c r="C11" s="33">
        <f t="shared" si="0"/>
        <v>262.32</v>
      </c>
      <c r="D11" s="33"/>
      <c r="E11" s="33">
        <v>262.32</v>
      </c>
      <c r="F11" s="33"/>
      <c r="G11" s="33"/>
      <c r="H11" s="33"/>
      <c r="I11" s="33"/>
      <c r="J11" s="33"/>
      <c r="K11" s="33"/>
      <c r="L11" s="33"/>
    </row>
    <row r="12" s="9" customFormat="true" ht="13.5" spans="1:12">
      <c r="A12" s="19" t="s">
        <v>353</v>
      </c>
      <c r="B12" s="34" t="s">
        <v>354</v>
      </c>
      <c r="C12" s="33">
        <f t="shared" si="0"/>
        <v>11179.65</v>
      </c>
      <c r="D12" s="33">
        <v>65</v>
      </c>
      <c r="E12" s="33">
        <v>10874.77</v>
      </c>
      <c r="F12" s="33"/>
      <c r="G12" s="33"/>
      <c r="H12" s="33"/>
      <c r="I12" s="33">
        <v>239.88</v>
      </c>
      <c r="J12" s="33"/>
      <c r="K12" s="33"/>
      <c r="L12" s="33"/>
    </row>
    <row r="13" s="9" customFormat="true" ht="13.5" spans="1:12">
      <c r="A13" s="19" t="s">
        <v>355</v>
      </c>
      <c r="B13" s="34" t="s">
        <v>356</v>
      </c>
      <c r="C13" s="33">
        <f t="shared" si="0"/>
        <v>162297.68</v>
      </c>
      <c r="D13" s="33">
        <f t="shared" ref="D13:L13" si="4">D14+D15+D16+D17+D18</f>
        <v>1282.47</v>
      </c>
      <c r="E13" s="33">
        <f t="shared" si="4"/>
        <v>144044.7</v>
      </c>
      <c r="F13" s="33">
        <f t="shared" si="4"/>
        <v>0</v>
      </c>
      <c r="G13" s="33">
        <f t="shared" si="4"/>
        <v>0</v>
      </c>
      <c r="H13" s="33">
        <f t="shared" si="4"/>
        <v>0</v>
      </c>
      <c r="I13" s="33">
        <f t="shared" si="4"/>
        <v>16970.51</v>
      </c>
      <c r="J13" s="33">
        <f t="shared" si="4"/>
        <v>0</v>
      </c>
      <c r="K13" s="33">
        <f t="shared" si="4"/>
        <v>0</v>
      </c>
      <c r="L13" s="33">
        <f t="shared" si="4"/>
        <v>0</v>
      </c>
    </row>
    <row r="14" s="9" customFormat="true" ht="13.5" spans="1:12">
      <c r="A14" s="19" t="s">
        <v>357</v>
      </c>
      <c r="B14" s="34" t="s">
        <v>358</v>
      </c>
      <c r="C14" s="33">
        <f t="shared" si="0"/>
        <v>11008.11</v>
      </c>
      <c r="D14" s="33">
        <v>600.35</v>
      </c>
      <c r="E14" s="33">
        <v>6532.96</v>
      </c>
      <c r="F14" s="33"/>
      <c r="G14" s="33"/>
      <c r="H14" s="33"/>
      <c r="I14" s="33">
        <v>3874.8</v>
      </c>
      <c r="J14" s="33"/>
      <c r="K14" s="33"/>
      <c r="L14" s="33"/>
    </row>
    <row r="15" s="9" customFormat="true" ht="13.5" spans="1:12">
      <c r="A15" s="19" t="s">
        <v>359</v>
      </c>
      <c r="B15" s="34" t="s">
        <v>360</v>
      </c>
      <c r="C15" s="33">
        <f t="shared" si="0"/>
        <v>67834.34</v>
      </c>
      <c r="D15" s="33">
        <v>73.61</v>
      </c>
      <c r="E15" s="33">
        <v>67760.73</v>
      </c>
      <c r="F15" s="33"/>
      <c r="G15" s="33"/>
      <c r="H15" s="33"/>
      <c r="I15" s="33"/>
      <c r="J15" s="33"/>
      <c r="K15" s="33"/>
      <c r="L15" s="33"/>
    </row>
    <row r="16" s="9" customFormat="true" ht="13.5" spans="1:12">
      <c r="A16" s="19" t="s">
        <v>361</v>
      </c>
      <c r="B16" s="34" t="s">
        <v>362</v>
      </c>
      <c r="C16" s="33">
        <f t="shared" si="0"/>
        <v>51993.74</v>
      </c>
      <c r="D16" s="33">
        <v>167.52</v>
      </c>
      <c r="E16" s="33">
        <v>51826.22</v>
      </c>
      <c r="F16" s="33"/>
      <c r="G16" s="33"/>
      <c r="H16" s="33"/>
      <c r="I16" s="33"/>
      <c r="J16" s="33"/>
      <c r="K16" s="33"/>
      <c r="L16" s="33"/>
    </row>
    <row r="17" s="9" customFormat="true" ht="13.5" spans="1:12">
      <c r="A17" s="19" t="s">
        <v>363</v>
      </c>
      <c r="B17" s="34" t="s">
        <v>364</v>
      </c>
      <c r="C17" s="33">
        <f t="shared" si="0"/>
        <v>30898.49</v>
      </c>
      <c r="D17" s="33">
        <v>97.99</v>
      </c>
      <c r="E17" s="33">
        <v>17704.79</v>
      </c>
      <c r="F17" s="33"/>
      <c r="G17" s="33"/>
      <c r="H17" s="33"/>
      <c r="I17" s="33">
        <v>13095.71</v>
      </c>
      <c r="J17" s="33"/>
      <c r="K17" s="33"/>
      <c r="L17" s="33"/>
    </row>
    <row r="18" s="9" customFormat="true" ht="13.5" spans="1:12">
      <c r="A18" s="19" t="s">
        <v>365</v>
      </c>
      <c r="B18" s="34" t="s">
        <v>366</v>
      </c>
      <c r="C18" s="33">
        <f t="shared" si="0"/>
        <v>563</v>
      </c>
      <c r="D18" s="33">
        <v>343</v>
      </c>
      <c r="E18" s="33">
        <v>220</v>
      </c>
      <c r="F18" s="33"/>
      <c r="G18" s="33"/>
      <c r="H18" s="33"/>
      <c r="I18" s="33"/>
      <c r="J18" s="33"/>
      <c r="K18" s="33"/>
      <c r="L18" s="33"/>
    </row>
    <row r="19" s="9" customFormat="true" ht="13.5" spans="1:12">
      <c r="A19" s="19" t="s">
        <v>367</v>
      </c>
      <c r="B19" s="34" t="s">
        <v>368</v>
      </c>
      <c r="C19" s="33">
        <f t="shared" si="0"/>
        <v>13508.39</v>
      </c>
      <c r="D19" s="33">
        <f t="shared" ref="D19:L19" si="5">D20+D21</f>
        <v>585.89</v>
      </c>
      <c r="E19" s="33">
        <f t="shared" si="5"/>
        <v>12783.25</v>
      </c>
      <c r="F19" s="33">
        <f t="shared" si="5"/>
        <v>0</v>
      </c>
      <c r="G19" s="33">
        <f t="shared" si="5"/>
        <v>0</v>
      </c>
      <c r="H19" s="33">
        <f t="shared" si="5"/>
        <v>0</v>
      </c>
      <c r="I19" s="33">
        <f t="shared" si="5"/>
        <v>139.25</v>
      </c>
      <c r="J19" s="33">
        <f t="shared" si="5"/>
        <v>0</v>
      </c>
      <c r="K19" s="33">
        <f t="shared" si="5"/>
        <v>0</v>
      </c>
      <c r="L19" s="33">
        <f t="shared" si="5"/>
        <v>0</v>
      </c>
    </row>
    <row r="20" s="9" customFormat="true" ht="13.5" spans="1:12">
      <c r="A20" s="19" t="s">
        <v>369</v>
      </c>
      <c r="B20" s="34" t="s">
        <v>370</v>
      </c>
      <c r="C20" s="33">
        <f t="shared" si="0"/>
        <v>13322.5</v>
      </c>
      <c r="D20" s="33">
        <v>400</v>
      </c>
      <c r="E20" s="33">
        <v>12783.25</v>
      </c>
      <c r="F20" s="33"/>
      <c r="G20" s="33"/>
      <c r="H20" s="33"/>
      <c r="I20" s="33">
        <v>139.25</v>
      </c>
      <c r="J20" s="33"/>
      <c r="K20" s="33"/>
      <c r="L20" s="33"/>
    </row>
    <row r="21" s="9" customFormat="true" ht="13.5" spans="1:12">
      <c r="A21" s="19" t="s">
        <v>373</v>
      </c>
      <c r="B21" s="34" t="s">
        <v>374</v>
      </c>
      <c r="C21" s="33">
        <f t="shared" si="0"/>
        <v>185.89</v>
      </c>
      <c r="D21" s="33">
        <v>185.89</v>
      </c>
      <c r="E21" s="33"/>
      <c r="F21" s="33"/>
      <c r="G21" s="33"/>
      <c r="H21" s="33"/>
      <c r="I21" s="33"/>
      <c r="J21" s="33"/>
      <c r="K21" s="33"/>
      <c r="L21" s="33"/>
    </row>
    <row r="22" s="9" customFormat="true" ht="13.5" spans="1:12">
      <c r="A22" s="19" t="s">
        <v>375</v>
      </c>
      <c r="B22" s="34" t="s">
        <v>376</v>
      </c>
      <c r="C22" s="33">
        <f t="shared" si="0"/>
        <v>1150.03</v>
      </c>
      <c r="D22" s="33">
        <f t="shared" ref="D22:L22" si="6">D23</f>
        <v>0</v>
      </c>
      <c r="E22" s="33">
        <f t="shared" si="6"/>
        <v>20</v>
      </c>
      <c r="F22" s="33">
        <f t="shared" si="6"/>
        <v>0</v>
      </c>
      <c r="G22" s="33">
        <f t="shared" si="6"/>
        <v>0</v>
      </c>
      <c r="H22" s="33">
        <f t="shared" si="6"/>
        <v>0</v>
      </c>
      <c r="I22" s="33">
        <f t="shared" si="6"/>
        <v>1130.03</v>
      </c>
      <c r="J22" s="33">
        <f t="shared" si="6"/>
        <v>0</v>
      </c>
      <c r="K22" s="33">
        <f t="shared" si="6"/>
        <v>0</v>
      </c>
      <c r="L22" s="33">
        <f t="shared" si="6"/>
        <v>0</v>
      </c>
    </row>
    <row r="23" s="9" customFormat="true" ht="13.5" spans="1:12">
      <c r="A23" s="19" t="s">
        <v>377</v>
      </c>
      <c r="B23" s="34" t="s">
        <v>378</v>
      </c>
      <c r="C23" s="33">
        <f t="shared" si="0"/>
        <v>1150.03</v>
      </c>
      <c r="D23" s="33"/>
      <c r="E23" s="33">
        <v>20</v>
      </c>
      <c r="F23" s="33"/>
      <c r="G23" s="33"/>
      <c r="H23" s="33"/>
      <c r="I23" s="33">
        <v>1130.03</v>
      </c>
      <c r="J23" s="33"/>
      <c r="K23" s="33"/>
      <c r="L23" s="33"/>
    </row>
    <row r="24" s="9" customFormat="true" ht="13.5" spans="1:12">
      <c r="A24" s="19" t="s">
        <v>379</v>
      </c>
      <c r="B24" s="34" t="s">
        <v>380</v>
      </c>
      <c r="C24" s="33">
        <f t="shared" si="0"/>
        <v>916.36</v>
      </c>
      <c r="D24" s="33">
        <f t="shared" ref="D24:L24" si="7">D25+D26</f>
        <v>103.54</v>
      </c>
      <c r="E24" s="33">
        <f t="shared" si="7"/>
        <v>812.82</v>
      </c>
      <c r="F24" s="33">
        <f t="shared" si="7"/>
        <v>0</v>
      </c>
      <c r="G24" s="33">
        <f t="shared" si="7"/>
        <v>0</v>
      </c>
      <c r="H24" s="33">
        <f t="shared" si="7"/>
        <v>0</v>
      </c>
      <c r="I24" s="33">
        <f t="shared" si="7"/>
        <v>0</v>
      </c>
      <c r="J24" s="33">
        <f t="shared" si="7"/>
        <v>0</v>
      </c>
      <c r="K24" s="33">
        <f t="shared" si="7"/>
        <v>0</v>
      </c>
      <c r="L24" s="33">
        <f t="shared" si="7"/>
        <v>0</v>
      </c>
    </row>
    <row r="25" s="9" customFormat="true" ht="13.5" spans="1:12">
      <c r="A25" s="19" t="s">
        <v>381</v>
      </c>
      <c r="B25" s="34" t="s">
        <v>382</v>
      </c>
      <c r="C25" s="33">
        <f t="shared" si="0"/>
        <v>839.36</v>
      </c>
      <c r="D25" s="33">
        <v>26.54</v>
      </c>
      <c r="E25" s="33">
        <v>812.82</v>
      </c>
      <c r="F25" s="33"/>
      <c r="G25" s="33"/>
      <c r="H25" s="33"/>
      <c r="I25" s="33"/>
      <c r="J25" s="33"/>
      <c r="K25" s="33"/>
      <c r="L25" s="33"/>
    </row>
    <row r="26" s="9" customFormat="true" ht="13.5" spans="1:12">
      <c r="A26" s="19" t="s">
        <v>383</v>
      </c>
      <c r="B26" s="34" t="s">
        <v>384</v>
      </c>
      <c r="C26" s="33">
        <f t="shared" si="0"/>
        <v>77</v>
      </c>
      <c r="D26" s="33">
        <v>77</v>
      </c>
      <c r="E26" s="33"/>
      <c r="F26" s="33"/>
      <c r="G26" s="33"/>
      <c r="H26" s="33"/>
      <c r="I26" s="33"/>
      <c r="J26" s="33"/>
      <c r="K26" s="33"/>
      <c r="L26" s="33"/>
    </row>
    <row r="27" s="9" customFormat="true" ht="13.5" spans="1:12">
      <c r="A27" s="19" t="s">
        <v>385</v>
      </c>
      <c r="B27" s="34" t="s">
        <v>386</v>
      </c>
      <c r="C27" s="33">
        <f t="shared" si="0"/>
        <v>22</v>
      </c>
      <c r="D27" s="33">
        <f t="shared" ref="D27:L27" si="8">D28</f>
        <v>0</v>
      </c>
      <c r="E27" s="33">
        <f t="shared" si="8"/>
        <v>22</v>
      </c>
      <c r="F27" s="33">
        <f t="shared" si="8"/>
        <v>0</v>
      </c>
      <c r="G27" s="33">
        <f t="shared" si="8"/>
        <v>0</v>
      </c>
      <c r="H27" s="33">
        <f t="shared" si="8"/>
        <v>0</v>
      </c>
      <c r="I27" s="33">
        <f t="shared" si="8"/>
        <v>0</v>
      </c>
      <c r="J27" s="33">
        <f t="shared" si="8"/>
        <v>0</v>
      </c>
      <c r="K27" s="33">
        <f t="shared" si="8"/>
        <v>0</v>
      </c>
      <c r="L27" s="33">
        <f t="shared" si="8"/>
        <v>0</v>
      </c>
    </row>
    <row r="28" s="9" customFormat="true" ht="13.5" spans="1:12">
      <c r="A28" s="19" t="s">
        <v>387</v>
      </c>
      <c r="B28" s="34" t="s">
        <v>388</v>
      </c>
      <c r="C28" s="33">
        <f t="shared" si="0"/>
        <v>22</v>
      </c>
      <c r="D28" s="33"/>
      <c r="E28" s="33">
        <v>22</v>
      </c>
      <c r="F28" s="33"/>
      <c r="G28" s="33"/>
      <c r="H28" s="33"/>
      <c r="I28" s="33"/>
      <c r="J28" s="33"/>
      <c r="K28" s="33"/>
      <c r="L28" s="33"/>
    </row>
    <row r="29" s="9" customFormat="true" ht="13.5" spans="1:12">
      <c r="A29" s="19" t="s">
        <v>393</v>
      </c>
      <c r="B29" s="34" t="s">
        <v>394</v>
      </c>
      <c r="C29" s="33">
        <f t="shared" si="0"/>
        <v>733</v>
      </c>
      <c r="D29" s="33">
        <f t="shared" ref="D29:L29" si="9">D30</f>
        <v>0</v>
      </c>
      <c r="E29" s="33">
        <f t="shared" si="9"/>
        <v>733</v>
      </c>
      <c r="F29" s="33">
        <f t="shared" si="9"/>
        <v>0</v>
      </c>
      <c r="G29" s="33">
        <f t="shared" si="9"/>
        <v>0</v>
      </c>
      <c r="H29" s="33">
        <f t="shared" si="9"/>
        <v>0</v>
      </c>
      <c r="I29" s="33">
        <f t="shared" si="9"/>
        <v>0</v>
      </c>
      <c r="J29" s="33">
        <f t="shared" si="9"/>
        <v>0</v>
      </c>
      <c r="K29" s="33">
        <f t="shared" si="9"/>
        <v>0</v>
      </c>
      <c r="L29" s="33">
        <f t="shared" si="9"/>
        <v>0</v>
      </c>
    </row>
    <row r="30" s="9" customFormat="true" ht="13.5" spans="1:12">
      <c r="A30" s="19" t="s">
        <v>395</v>
      </c>
      <c r="B30" s="34" t="s">
        <v>396</v>
      </c>
      <c r="C30" s="33">
        <f t="shared" si="0"/>
        <v>733</v>
      </c>
      <c r="D30" s="33"/>
      <c r="E30" s="33">
        <v>733</v>
      </c>
      <c r="F30" s="33"/>
      <c r="G30" s="33"/>
      <c r="H30" s="33"/>
      <c r="I30" s="33"/>
      <c r="J30" s="33"/>
      <c r="K30" s="33"/>
      <c r="L30" s="33"/>
    </row>
    <row r="31" s="9" customFormat="true" ht="13.5" spans="1:12">
      <c r="A31" s="19" t="s">
        <v>397</v>
      </c>
      <c r="B31" s="34" t="s">
        <v>327</v>
      </c>
      <c r="C31" s="33">
        <f t="shared" si="0"/>
        <v>25777.28</v>
      </c>
      <c r="D31" s="33">
        <f t="shared" ref="D31:L31" si="10">D32</f>
        <v>0</v>
      </c>
      <c r="E31" s="33">
        <f t="shared" si="10"/>
        <v>25777.28</v>
      </c>
      <c r="F31" s="33">
        <f t="shared" si="10"/>
        <v>0</v>
      </c>
      <c r="G31" s="33">
        <f t="shared" si="10"/>
        <v>0</v>
      </c>
      <c r="H31" s="33">
        <f t="shared" si="10"/>
        <v>0</v>
      </c>
      <c r="I31" s="33">
        <f t="shared" si="10"/>
        <v>0</v>
      </c>
      <c r="J31" s="33">
        <f t="shared" si="10"/>
        <v>0</v>
      </c>
      <c r="K31" s="33">
        <f t="shared" si="10"/>
        <v>0</v>
      </c>
      <c r="L31" s="33">
        <f t="shared" si="10"/>
        <v>0</v>
      </c>
    </row>
    <row r="32" s="9" customFormat="true" ht="13.5" spans="1:12">
      <c r="A32" s="19" t="s">
        <v>398</v>
      </c>
      <c r="B32" s="34" t="s">
        <v>399</v>
      </c>
      <c r="C32" s="33">
        <f t="shared" si="0"/>
        <v>25777.28</v>
      </c>
      <c r="D32" s="33">
        <f t="shared" ref="D32:L32" si="11">D33+D34+D35+D36</f>
        <v>0</v>
      </c>
      <c r="E32" s="33">
        <f>E33+E34+E35</f>
        <v>25777.28</v>
      </c>
      <c r="F32" s="33">
        <f t="shared" si="11"/>
        <v>0</v>
      </c>
      <c r="G32" s="33">
        <f t="shared" si="11"/>
        <v>0</v>
      </c>
      <c r="H32" s="33">
        <f t="shared" si="11"/>
        <v>0</v>
      </c>
      <c r="I32" s="33">
        <f t="shared" si="11"/>
        <v>0</v>
      </c>
      <c r="J32" s="33">
        <f t="shared" si="11"/>
        <v>0</v>
      </c>
      <c r="K32" s="33">
        <f t="shared" si="11"/>
        <v>0</v>
      </c>
      <c r="L32" s="33">
        <f t="shared" si="11"/>
        <v>0</v>
      </c>
    </row>
    <row r="33" s="9" customFormat="true" ht="13.5" spans="1:12">
      <c r="A33" s="19" t="s">
        <v>400</v>
      </c>
      <c r="B33" s="34" t="s">
        <v>401</v>
      </c>
      <c r="C33" s="33">
        <f t="shared" si="0"/>
        <v>12515.38</v>
      </c>
      <c r="D33" s="33"/>
      <c r="E33" s="33">
        <v>12515.38</v>
      </c>
      <c r="F33" s="33"/>
      <c r="G33" s="33"/>
      <c r="H33" s="33"/>
      <c r="I33" s="33"/>
      <c r="J33" s="33"/>
      <c r="K33" s="33"/>
      <c r="L33" s="33"/>
    </row>
    <row r="34" s="9" customFormat="true" ht="13.5" spans="1:12">
      <c r="A34" s="19" t="s">
        <v>402</v>
      </c>
      <c r="B34" s="34" t="s">
        <v>403</v>
      </c>
      <c r="C34" s="33">
        <f t="shared" si="0"/>
        <v>6257.69</v>
      </c>
      <c r="D34" s="33"/>
      <c r="E34" s="33">
        <v>6257.69</v>
      </c>
      <c r="F34" s="33"/>
      <c r="G34" s="33"/>
      <c r="H34" s="33"/>
      <c r="I34" s="33"/>
      <c r="J34" s="33"/>
      <c r="K34" s="33"/>
      <c r="L34" s="33"/>
    </row>
    <row r="35" s="9" customFormat="true" ht="13.5" spans="1:12">
      <c r="A35" s="19" t="s">
        <v>404</v>
      </c>
      <c r="B35" s="34" t="s">
        <v>405</v>
      </c>
      <c r="C35" s="33">
        <f t="shared" si="0"/>
        <v>7004.21</v>
      </c>
      <c r="D35" s="33"/>
      <c r="E35" s="33">
        <v>7004.21</v>
      </c>
      <c r="F35" s="33"/>
      <c r="G35" s="33"/>
      <c r="H35" s="33"/>
      <c r="I35" s="33"/>
      <c r="J35" s="33"/>
      <c r="K35" s="33"/>
      <c r="L35" s="33"/>
    </row>
    <row r="36" s="9" customFormat="true" ht="13.5" spans="1:12">
      <c r="A36" s="19" t="s">
        <v>406</v>
      </c>
      <c r="B36" s="34" t="s">
        <v>329</v>
      </c>
      <c r="C36" s="33">
        <f t="shared" si="0"/>
        <v>11506.52</v>
      </c>
      <c r="D36" s="33">
        <f t="shared" ref="D36:L36" si="12">D37</f>
        <v>0</v>
      </c>
      <c r="E36" s="33">
        <f t="shared" si="12"/>
        <v>11506.52</v>
      </c>
      <c r="F36" s="33">
        <f t="shared" si="12"/>
        <v>0</v>
      </c>
      <c r="G36" s="33">
        <f t="shared" si="12"/>
        <v>0</v>
      </c>
      <c r="H36" s="33">
        <f t="shared" si="12"/>
        <v>0</v>
      </c>
      <c r="I36" s="33">
        <f t="shared" si="12"/>
        <v>0</v>
      </c>
      <c r="J36" s="33">
        <f t="shared" si="12"/>
        <v>0</v>
      </c>
      <c r="K36" s="33">
        <f t="shared" si="12"/>
        <v>0</v>
      </c>
      <c r="L36" s="33">
        <f t="shared" si="12"/>
        <v>0</v>
      </c>
    </row>
    <row r="37" s="9" customFormat="true" ht="13.5" spans="1:12">
      <c r="A37" s="19" t="s">
        <v>407</v>
      </c>
      <c r="B37" s="34" t="s">
        <v>408</v>
      </c>
      <c r="C37" s="33">
        <f t="shared" si="0"/>
        <v>11506.52</v>
      </c>
      <c r="D37" s="33">
        <f t="shared" ref="D37:L37" si="13">D38+D39+D40+D41</f>
        <v>0</v>
      </c>
      <c r="E37" s="33">
        <f t="shared" si="13"/>
        <v>11506.52</v>
      </c>
      <c r="F37" s="33">
        <f t="shared" si="13"/>
        <v>0</v>
      </c>
      <c r="G37" s="33">
        <f t="shared" si="13"/>
        <v>0</v>
      </c>
      <c r="H37" s="33">
        <f t="shared" si="13"/>
        <v>0</v>
      </c>
      <c r="I37" s="33">
        <f t="shared" si="13"/>
        <v>0</v>
      </c>
      <c r="J37" s="33">
        <f t="shared" si="13"/>
        <v>0</v>
      </c>
      <c r="K37" s="33">
        <f t="shared" si="13"/>
        <v>0</v>
      </c>
      <c r="L37" s="33">
        <f t="shared" si="13"/>
        <v>0</v>
      </c>
    </row>
    <row r="38" s="9" customFormat="true" ht="13.5" spans="1:12">
      <c r="A38" s="19" t="s">
        <v>409</v>
      </c>
      <c r="B38" s="34" t="s">
        <v>410</v>
      </c>
      <c r="C38" s="33">
        <f t="shared" si="0"/>
        <v>14.31</v>
      </c>
      <c r="D38" s="33"/>
      <c r="E38" s="33">
        <v>14.31</v>
      </c>
      <c r="F38" s="33"/>
      <c r="G38" s="33"/>
      <c r="H38" s="33"/>
      <c r="I38" s="33"/>
      <c r="J38" s="33"/>
      <c r="K38" s="33"/>
      <c r="L38" s="33"/>
    </row>
    <row r="39" s="9" customFormat="true" ht="13.5" spans="1:12">
      <c r="A39" s="19" t="s">
        <v>411</v>
      </c>
      <c r="B39" s="34" t="s">
        <v>412</v>
      </c>
      <c r="C39" s="33">
        <f t="shared" si="0"/>
        <v>6634.51</v>
      </c>
      <c r="D39" s="33"/>
      <c r="E39" s="33">
        <v>6634.51</v>
      </c>
      <c r="F39" s="33"/>
      <c r="G39" s="33"/>
      <c r="H39" s="33"/>
      <c r="I39" s="33"/>
      <c r="J39" s="33"/>
      <c r="K39" s="33"/>
      <c r="L39" s="33"/>
    </row>
    <row r="40" s="9" customFormat="true" ht="13.5" spans="1:12">
      <c r="A40" s="19" t="s">
        <v>413</v>
      </c>
      <c r="B40" s="34" t="s">
        <v>414</v>
      </c>
      <c r="C40" s="33">
        <f t="shared" si="0"/>
        <v>3215.03</v>
      </c>
      <c r="D40" s="33"/>
      <c r="E40" s="33">
        <v>3215.03</v>
      </c>
      <c r="F40" s="33"/>
      <c r="G40" s="33"/>
      <c r="H40" s="33"/>
      <c r="I40" s="33"/>
      <c r="J40" s="33"/>
      <c r="K40" s="33"/>
      <c r="L40" s="33"/>
    </row>
    <row r="41" s="9" customFormat="true" ht="13.5" spans="1:12">
      <c r="A41" s="19" t="s">
        <v>415</v>
      </c>
      <c r="B41" s="34" t="s">
        <v>416</v>
      </c>
      <c r="C41" s="33">
        <f t="shared" si="0"/>
        <v>1642.67</v>
      </c>
      <c r="D41" s="33"/>
      <c r="E41" s="33">
        <v>1642.67</v>
      </c>
      <c r="F41" s="33"/>
      <c r="G41" s="33"/>
      <c r="H41" s="33"/>
      <c r="I41" s="33"/>
      <c r="J41" s="33"/>
      <c r="K41" s="33"/>
      <c r="L41" s="33"/>
    </row>
    <row r="42" s="9" customFormat="true" ht="13.5" spans="1:12">
      <c r="A42" s="19" t="s">
        <v>417</v>
      </c>
      <c r="B42" s="34" t="s">
        <v>331</v>
      </c>
      <c r="C42" s="33">
        <f t="shared" si="0"/>
        <v>14222.27</v>
      </c>
      <c r="D42" s="33">
        <f t="shared" ref="D42:L43" si="14">D43</f>
        <v>0</v>
      </c>
      <c r="E42" s="33">
        <f t="shared" si="14"/>
        <v>14222.27</v>
      </c>
      <c r="F42" s="33">
        <f t="shared" si="14"/>
        <v>0</v>
      </c>
      <c r="G42" s="33">
        <f t="shared" si="14"/>
        <v>0</v>
      </c>
      <c r="H42" s="33">
        <f t="shared" si="14"/>
        <v>0</v>
      </c>
      <c r="I42" s="33">
        <f t="shared" si="14"/>
        <v>0</v>
      </c>
      <c r="J42" s="33">
        <f t="shared" si="14"/>
        <v>0</v>
      </c>
      <c r="K42" s="33">
        <f t="shared" si="14"/>
        <v>0</v>
      </c>
      <c r="L42" s="33">
        <f t="shared" si="14"/>
        <v>0</v>
      </c>
    </row>
    <row r="43" s="9" customFormat="true" ht="13.5" spans="1:12">
      <c r="A43" s="19" t="s">
        <v>418</v>
      </c>
      <c r="B43" s="34" t="s">
        <v>419</v>
      </c>
      <c r="C43" s="33">
        <f t="shared" si="0"/>
        <v>14222.27</v>
      </c>
      <c r="D43" s="33">
        <f t="shared" si="14"/>
        <v>0</v>
      </c>
      <c r="E43" s="33">
        <f t="shared" si="14"/>
        <v>14222.27</v>
      </c>
      <c r="F43" s="33">
        <f t="shared" si="14"/>
        <v>0</v>
      </c>
      <c r="G43" s="33">
        <f t="shared" si="14"/>
        <v>0</v>
      </c>
      <c r="H43" s="33">
        <f t="shared" si="14"/>
        <v>0</v>
      </c>
      <c r="I43" s="33">
        <f t="shared" si="14"/>
        <v>0</v>
      </c>
      <c r="J43" s="33">
        <f t="shared" si="14"/>
        <v>0</v>
      </c>
      <c r="K43" s="33">
        <f t="shared" si="14"/>
        <v>0</v>
      </c>
      <c r="L43" s="33">
        <f t="shared" si="14"/>
        <v>0</v>
      </c>
    </row>
    <row r="44" s="9" customFormat="true" ht="13.5" spans="1:12">
      <c r="A44" s="19" t="s">
        <v>420</v>
      </c>
      <c r="B44" s="34" t="s">
        <v>421</v>
      </c>
      <c r="C44" s="33">
        <f t="shared" si="0"/>
        <v>14222.27</v>
      </c>
      <c r="D44" s="33"/>
      <c r="E44" s="33">
        <v>14222.27</v>
      </c>
      <c r="F44" s="33"/>
      <c r="G44" s="33"/>
      <c r="H44" s="33"/>
      <c r="I44" s="33"/>
      <c r="J44" s="33"/>
      <c r="K44" s="33"/>
      <c r="L44" s="33"/>
    </row>
    <row r="45" ht="21" customHeight="true"/>
    <row r="46" ht="21" customHeight="true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dataValidations count="1">
    <dataValidation allowBlank="1" showInputMessage="1" showErrorMessage="1" prompt="若无数据则为空,不输&quot;0&quot;" sqref="F23:L23 F28:L28 F30:L30 F44:L44 F10:L12 F14:L18 F20:L21 F25:L26 F33:L35 F38:L41"/>
  </dataValidations>
  <printOptions horizontalCentered="true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3"/>
  <sheetViews>
    <sheetView showGridLines="0" showZeros="0" workbookViewId="0">
      <pane xSplit="3" ySplit="6" topLeftCell="D34" activePane="bottomRight" state="frozen"/>
      <selection/>
      <selection pane="topRight"/>
      <selection pane="bottomLeft"/>
      <selection pane="bottomRight" activeCell="A1" sqref="A1"/>
    </sheetView>
  </sheetViews>
  <sheetFormatPr defaultColWidth="6.875" defaultRowHeight="12.75" customHeight="true" outlineLevelCol="7"/>
  <cols>
    <col min="1" max="1" width="13.5" style="10" customWidth="true"/>
    <col min="2" max="2" width="29.25" style="10" customWidth="true"/>
    <col min="3" max="6" width="18" style="10" customWidth="true"/>
    <col min="7" max="7" width="11.25" style="10" customWidth="true"/>
    <col min="8" max="8" width="12.125" style="10" customWidth="true"/>
    <col min="9" max="238" width="6.875" style="10"/>
    <col min="239" max="239" width="17.125" style="10" customWidth="true"/>
    <col min="240" max="240" width="34.875" style="10" customWidth="true"/>
    <col min="241" max="246" width="18" style="10" customWidth="true"/>
    <col min="247" max="494" width="6.875" style="10"/>
    <col min="495" max="495" width="17.125" style="10" customWidth="true"/>
    <col min="496" max="496" width="34.875" style="10" customWidth="true"/>
    <col min="497" max="502" width="18" style="10" customWidth="true"/>
    <col min="503" max="750" width="6.875" style="10"/>
    <col min="751" max="751" width="17.125" style="10" customWidth="true"/>
    <col min="752" max="752" width="34.875" style="10" customWidth="true"/>
    <col min="753" max="758" width="18" style="10" customWidth="true"/>
    <col min="759" max="1006" width="6.875" style="10"/>
    <col min="1007" max="1007" width="17.125" style="10" customWidth="true"/>
    <col min="1008" max="1008" width="34.875" style="10" customWidth="true"/>
    <col min="1009" max="1014" width="18" style="10" customWidth="true"/>
    <col min="1015" max="1262" width="6.875" style="10"/>
    <col min="1263" max="1263" width="17.125" style="10" customWidth="true"/>
    <col min="1264" max="1264" width="34.875" style="10" customWidth="true"/>
    <col min="1265" max="1270" width="18" style="10" customWidth="true"/>
    <col min="1271" max="1518" width="6.875" style="10"/>
    <col min="1519" max="1519" width="17.125" style="10" customWidth="true"/>
    <col min="1520" max="1520" width="34.875" style="10" customWidth="true"/>
    <col min="1521" max="1526" width="18" style="10" customWidth="true"/>
    <col min="1527" max="1774" width="6.875" style="10"/>
    <col min="1775" max="1775" width="17.125" style="10" customWidth="true"/>
    <col min="1776" max="1776" width="34.875" style="10" customWidth="true"/>
    <col min="1777" max="1782" width="18" style="10" customWidth="true"/>
    <col min="1783" max="2030" width="6.875" style="10"/>
    <col min="2031" max="2031" width="17.125" style="10" customWidth="true"/>
    <col min="2032" max="2032" width="34.875" style="10" customWidth="true"/>
    <col min="2033" max="2038" width="18" style="10" customWidth="true"/>
    <col min="2039" max="2286" width="6.875" style="10"/>
    <col min="2287" max="2287" width="17.125" style="10" customWidth="true"/>
    <col min="2288" max="2288" width="34.875" style="10" customWidth="true"/>
    <col min="2289" max="2294" width="18" style="10" customWidth="true"/>
    <col min="2295" max="2542" width="6.875" style="10"/>
    <col min="2543" max="2543" width="17.125" style="10" customWidth="true"/>
    <col min="2544" max="2544" width="34.875" style="10" customWidth="true"/>
    <col min="2545" max="2550" width="18" style="10" customWidth="true"/>
    <col min="2551" max="2798" width="6.875" style="10"/>
    <col min="2799" max="2799" width="17.125" style="10" customWidth="true"/>
    <col min="2800" max="2800" width="34.875" style="10" customWidth="true"/>
    <col min="2801" max="2806" width="18" style="10" customWidth="true"/>
    <col min="2807" max="3054" width="6.875" style="10"/>
    <col min="3055" max="3055" width="17.125" style="10" customWidth="true"/>
    <col min="3056" max="3056" width="34.875" style="10" customWidth="true"/>
    <col min="3057" max="3062" width="18" style="10" customWidth="true"/>
    <col min="3063" max="3310" width="6.875" style="10"/>
    <col min="3311" max="3311" width="17.125" style="10" customWidth="true"/>
    <col min="3312" max="3312" width="34.875" style="10" customWidth="true"/>
    <col min="3313" max="3318" width="18" style="10" customWidth="true"/>
    <col min="3319" max="3566" width="6.875" style="10"/>
    <col min="3567" max="3567" width="17.125" style="10" customWidth="true"/>
    <col min="3568" max="3568" width="34.875" style="10" customWidth="true"/>
    <col min="3569" max="3574" width="18" style="10" customWidth="true"/>
    <col min="3575" max="3822" width="6.875" style="10"/>
    <col min="3823" max="3823" width="17.125" style="10" customWidth="true"/>
    <col min="3824" max="3824" width="34.875" style="10" customWidth="true"/>
    <col min="3825" max="3830" width="18" style="10" customWidth="true"/>
    <col min="3831" max="4078" width="6.875" style="10"/>
    <col min="4079" max="4079" width="17.125" style="10" customWidth="true"/>
    <col min="4080" max="4080" width="34.875" style="10" customWidth="true"/>
    <col min="4081" max="4086" width="18" style="10" customWidth="true"/>
    <col min="4087" max="4334" width="6.875" style="10"/>
    <col min="4335" max="4335" width="17.125" style="10" customWidth="true"/>
    <col min="4336" max="4336" width="34.875" style="10" customWidth="true"/>
    <col min="4337" max="4342" width="18" style="10" customWidth="true"/>
    <col min="4343" max="4590" width="6.875" style="10"/>
    <col min="4591" max="4591" width="17.125" style="10" customWidth="true"/>
    <col min="4592" max="4592" width="34.875" style="10" customWidth="true"/>
    <col min="4593" max="4598" width="18" style="10" customWidth="true"/>
    <col min="4599" max="4846" width="6.875" style="10"/>
    <col min="4847" max="4847" width="17.125" style="10" customWidth="true"/>
    <col min="4848" max="4848" width="34.875" style="10" customWidth="true"/>
    <col min="4849" max="4854" width="18" style="10" customWidth="true"/>
    <col min="4855" max="5102" width="6.875" style="10"/>
    <col min="5103" max="5103" width="17.125" style="10" customWidth="true"/>
    <col min="5104" max="5104" width="34.875" style="10" customWidth="true"/>
    <col min="5105" max="5110" width="18" style="10" customWidth="true"/>
    <col min="5111" max="5358" width="6.875" style="10"/>
    <col min="5359" max="5359" width="17.125" style="10" customWidth="true"/>
    <col min="5360" max="5360" width="34.875" style="10" customWidth="true"/>
    <col min="5361" max="5366" width="18" style="10" customWidth="true"/>
    <col min="5367" max="5614" width="6.875" style="10"/>
    <col min="5615" max="5615" width="17.125" style="10" customWidth="true"/>
    <col min="5616" max="5616" width="34.875" style="10" customWidth="true"/>
    <col min="5617" max="5622" width="18" style="10" customWidth="true"/>
    <col min="5623" max="5870" width="6.875" style="10"/>
    <col min="5871" max="5871" width="17.125" style="10" customWidth="true"/>
    <col min="5872" max="5872" width="34.875" style="10" customWidth="true"/>
    <col min="5873" max="5878" width="18" style="10" customWidth="true"/>
    <col min="5879" max="6126" width="6.875" style="10"/>
    <col min="6127" max="6127" width="17.125" style="10" customWidth="true"/>
    <col min="6128" max="6128" width="34.875" style="10" customWidth="true"/>
    <col min="6129" max="6134" width="18" style="10" customWidth="true"/>
    <col min="6135" max="6382" width="6.875" style="10"/>
    <col min="6383" max="6383" width="17.125" style="10" customWidth="true"/>
    <col min="6384" max="6384" width="34.875" style="10" customWidth="true"/>
    <col min="6385" max="6390" width="18" style="10" customWidth="true"/>
    <col min="6391" max="6638" width="6.875" style="10"/>
    <col min="6639" max="6639" width="17.125" style="10" customWidth="true"/>
    <col min="6640" max="6640" width="34.875" style="10" customWidth="true"/>
    <col min="6641" max="6646" width="18" style="10" customWidth="true"/>
    <col min="6647" max="6894" width="6.875" style="10"/>
    <col min="6895" max="6895" width="17.125" style="10" customWidth="true"/>
    <col min="6896" max="6896" width="34.875" style="10" customWidth="true"/>
    <col min="6897" max="6902" width="18" style="10" customWidth="true"/>
    <col min="6903" max="7150" width="6.875" style="10"/>
    <col min="7151" max="7151" width="17.125" style="10" customWidth="true"/>
    <col min="7152" max="7152" width="34.875" style="10" customWidth="true"/>
    <col min="7153" max="7158" width="18" style="10" customWidth="true"/>
    <col min="7159" max="7406" width="6.875" style="10"/>
    <col min="7407" max="7407" width="17.125" style="10" customWidth="true"/>
    <col min="7408" max="7408" width="34.875" style="10" customWidth="true"/>
    <col min="7409" max="7414" width="18" style="10" customWidth="true"/>
    <col min="7415" max="7662" width="6.875" style="10"/>
    <col min="7663" max="7663" width="17.125" style="10" customWidth="true"/>
    <col min="7664" max="7664" width="34.875" style="10" customWidth="true"/>
    <col min="7665" max="7670" width="18" style="10" customWidth="true"/>
    <col min="7671" max="7918" width="6.875" style="10"/>
    <col min="7919" max="7919" width="17.125" style="10" customWidth="true"/>
    <col min="7920" max="7920" width="34.875" style="10" customWidth="true"/>
    <col min="7921" max="7926" width="18" style="10" customWidth="true"/>
    <col min="7927" max="8174" width="6.875" style="10"/>
    <col min="8175" max="8175" width="17.125" style="10" customWidth="true"/>
    <col min="8176" max="8176" width="34.875" style="10" customWidth="true"/>
    <col min="8177" max="8182" width="18" style="10" customWidth="true"/>
    <col min="8183" max="8430" width="6.875" style="10"/>
    <col min="8431" max="8431" width="17.125" style="10" customWidth="true"/>
    <col min="8432" max="8432" width="34.875" style="10" customWidth="true"/>
    <col min="8433" max="8438" width="18" style="10" customWidth="true"/>
    <col min="8439" max="8686" width="6.875" style="10"/>
    <col min="8687" max="8687" width="17.125" style="10" customWidth="true"/>
    <col min="8688" max="8688" width="34.875" style="10" customWidth="true"/>
    <col min="8689" max="8694" width="18" style="10" customWidth="true"/>
    <col min="8695" max="8942" width="6.875" style="10"/>
    <col min="8943" max="8943" width="17.125" style="10" customWidth="true"/>
    <col min="8944" max="8944" width="34.875" style="10" customWidth="true"/>
    <col min="8945" max="8950" width="18" style="10" customWidth="true"/>
    <col min="8951" max="9198" width="6.875" style="10"/>
    <col min="9199" max="9199" width="17.125" style="10" customWidth="true"/>
    <col min="9200" max="9200" width="34.875" style="10" customWidth="true"/>
    <col min="9201" max="9206" width="18" style="10" customWidth="true"/>
    <col min="9207" max="9454" width="6.875" style="10"/>
    <col min="9455" max="9455" width="17.125" style="10" customWidth="true"/>
    <col min="9456" max="9456" width="34.875" style="10" customWidth="true"/>
    <col min="9457" max="9462" width="18" style="10" customWidth="true"/>
    <col min="9463" max="9710" width="6.875" style="10"/>
    <col min="9711" max="9711" width="17.125" style="10" customWidth="true"/>
    <col min="9712" max="9712" width="34.875" style="10" customWidth="true"/>
    <col min="9713" max="9718" width="18" style="10" customWidth="true"/>
    <col min="9719" max="9966" width="6.875" style="10"/>
    <col min="9967" max="9967" width="17.125" style="10" customWidth="true"/>
    <col min="9968" max="9968" width="34.875" style="10" customWidth="true"/>
    <col min="9969" max="9974" width="18" style="10" customWidth="true"/>
    <col min="9975" max="10222" width="6.875" style="10"/>
    <col min="10223" max="10223" width="17.125" style="10" customWidth="true"/>
    <col min="10224" max="10224" width="34.875" style="10" customWidth="true"/>
    <col min="10225" max="10230" width="18" style="10" customWidth="true"/>
    <col min="10231" max="10478" width="6.875" style="10"/>
    <col min="10479" max="10479" width="17.125" style="10" customWidth="true"/>
    <col min="10480" max="10480" width="34.875" style="10" customWidth="true"/>
    <col min="10481" max="10486" width="18" style="10" customWidth="true"/>
    <col min="10487" max="10734" width="6.875" style="10"/>
    <col min="10735" max="10735" width="17.125" style="10" customWidth="true"/>
    <col min="10736" max="10736" width="34.875" style="10" customWidth="true"/>
    <col min="10737" max="10742" width="18" style="10" customWidth="true"/>
    <col min="10743" max="10990" width="6.875" style="10"/>
    <col min="10991" max="10991" width="17.125" style="10" customWidth="true"/>
    <col min="10992" max="10992" width="34.875" style="10" customWidth="true"/>
    <col min="10993" max="10998" width="18" style="10" customWidth="true"/>
    <col min="10999" max="11246" width="6.875" style="10"/>
    <col min="11247" max="11247" width="17.125" style="10" customWidth="true"/>
    <col min="11248" max="11248" width="34.875" style="10" customWidth="true"/>
    <col min="11249" max="11254" width="18" style="10" customWidth="true"/>
    <col min="11255" max="11502" width="6.875" style="10"/>
    <col min="11503" max="11503" width="17.125" style="10" customWidth="true"/>
    <col min="11504" max="11504" width="34.875" style="10" customWidth="true"/>
    <col min="11505" max="11510" width="18" style="10" customWidth="true"/>
    <col min="11511" max="11758" width="6.875" style="10"/>
    <col min="11759" max="11759" width="17.125" style="10" customWidth="true"/>
    <col min="11760" max="11760" width="34.875" style="10" customWidth="true"/>
    <col min="11761" max="11766" width="18" style="10" customWidth="true"/>
    <col min="11767" max="12014" width="6.875" style="10"/>
    <col min="12015" max="12015" width="17.125" style="10" customWidth="true"/>
    <col min="12016" max="12016" width="34.875" style="10" customWidth="true"/>
    <col min="12017" max="12022" width="18" style="10" customWidth="true"/>
    <col min="12023" max="12270" width="6.875" style="10"/>
    <col min="12271" max="12271" width="17.125" style="10" customWidth="true"/>
    <col min="12272" max="12272" width="34.875" style="10" customWidth="true"/>
    <col min="12273" max="12278" width="18" style="10" customWidth="true"/>
    <col min="12279" max="12526" width="6.875" style="10"/>
    <col min="12527" max="12527" width="17.125" style="10" customWidth="true"/>
    <col min="12528" max="12528" width="34.875" style="10" customWidth="true"/>
    <col min="12529" max="12534" width="18" style="10" customWidth="true"/>
    <col min="12535" max="12782" width="6.875" style="10"/>
    <col min="12783" max="12783" width="17.125" style="10" customWidth="true"/>
    <col min="12784" max="12784" width="34.875" style="10" customWidth="true"/>
    <col min="12785" max="12790" width="18" style="10" customWidth="true"/>
    <col min="12791" max="13038" width="6.875" style="10"/>
    <col min="13039" max="13039" width="17.125" style="10" customWidth="true"/>
    <col min="13040" max="13040" width="34.875" style="10" customWidth="true"/>
    <col min="13041" max="13046" width="18" style="10" customWidth="true"/>
    <col min="13047" max="13294" width="6.875" style="10"/>
    <col min="13295" max="13295" width="17.125" style="10" customWidth="true"/>
    <col min="13296" max="13296" width="34.875" style="10" customWidth="true"/>
    <col min="13297" max="13302" width="18" style="10" customWidth="true"/>
    <col min="13303" max="13550" width="6.875" style="10"/>
    <col min="13551" max="13551" width="17.125" style="10" customWidth="true"/>
    <col min="13552" max="13552" width="34.875" style="10" customWidth="true"/>
    <col min="13553" max="13558" width="18" style="10" customWidth="true"/>
    <col min="13559" max="13806" width="6.875" style="10"/>
    <col min="13807" max="13807" width="17.125" style="10" customWidth="true"/>
    <col min="13808" max="13808" width="34.875" style="10" customWidth="true"/>
    <col min="13809" max="13814" width="18" style="10" customWidth="true"/>
    <col min="13815" max="14062" width="6.875" style="10"/>
    <col min="14063" max="14063" width="17.125" style="10" customWidth="true"/>
    <col min="14064" max="14064" width="34.875" style="10" customWidth="true"/>
    <col min="14065" max="14070" width="18" style="10" customWidth="true"/>
    <col min="14071" max="14318" width="6.875" style="10"/>
    <col min="14319" max="14319" width="17.125" style="10" customWidth="true"/>
    <col min="14320" max="14320" width="34.875" style="10" customWidth="true"/>
    <col min="14321" max="14326" width="18" style="10" customWidth="true"/>
    <col min="14327" max="14574" width="6.875" style="10"/>
    <col min="14575" max="14575" width="17.125" style="10" customWidth="true"/>
    <col min="14576" max="14576" width="34.875" style="10" customWidth="true"/>
    <col min="14577" max="14582" width="18" style="10" customWidth="true"/>
    <col min="14583" max="14830" width="6.875" style="10"/>
    <col min="14831" max="14831" width="17.125" style="10" customWidth="true"/>
    <col min="14832" max="14832" width="34.875" style="10" customWidth="true"/>
    <col min="14833" max="14838" width="18" style="10" customWidth="true"/>
    <col min="14839" max="15086" width="6.875" style="10"/>
    <col min="15087" max="15087" width="17.125" style="10" customWidth="true"/>
    <col min="15088" max="15088" width="34.875" style="10" customWidth="true"/>
    <col min="15089" max="15094" width="18" style="10" customWidth="true"/>
    <col min="15095" max="15342" width="6.875" style="10"/>
    <col min="15343" max="15343" width="17.125" style="10" customWidth="true"/>
    <col min="15344" max="15344" width="34.875" style="10" customWidth="true"/>
    <col min="15345" max="15350" width="18" style="10" customWidth="true"/>
    <col min="15351" max="15598" width="6.875" style="10"/>
    <col min="15599" max="15599" width="17.125" style="10" customWidth="true"/>
    <col min="15600" max="15600" width="34.875" style="10" customWidth="true"/>
    <col min="15601" max="15606" width="18" style="10" customWidth="true"/>
    <col min="15607" max="15854" width="6.875" style="10"/>
    <col min="15855" max="15855" width="17.125" style="10" customWidth="true"/>
    <col min="15856" max="15856" width="34.875" style="10" customWidth="true"/>
    <col min="15857" max="15862" width="18" style="10" customWidth="true"/>
    <col min="15863" max="16110" width="6.875" style="10"/>
    <col min="16111" max="16111" width="17.125" style="10" customWidth="true"/>
    <col min="16112" max="16112" width="34.875" style="10" customWidth="true"/>
    <col min="16113" max="16118" width="18" style="10" customWidth="true"/>
    <col min="16119" max="16384" width="6.875" style="10"/>
  </cols>
  <sheetData>
    <row r="1" ht="20.1" customHeight="true" spans="1:1">
      <c r="A1" s="11" t="s">
        <v>572</v>
      </c>
    </row>
    <row r="2" ht="29.25" spans="1:8">
      <c r="A2" s="12" t="s">
        <v>573</v>
      </c>
      <c r="B2" s="13"/>
      <c r="C2" s="13"/>
      <c r="D2" s="13"/>
      <c r="E2" s="13"/>
      <c r="F2" s="13"/>
      <c r="G2" s="13"/>
      <c r="H2" s="20"/>
    </row>
    <row r="3" ht="20.1" customHeight="true" spans="1:8">
      <c r="A3" s="14"/>
      <c r="B3" s="13"/>
      <c r="C3" s="13"/>
      <c r="D3" s="13"/>
      <c r="E3" s="13"/>
      <c r="F3" s="13"/>
      <c r="G3" s="13"/>
      <c r="H3" s="20"/>
    </row>
    <row r="4" ht="30.75" customHeight="true" spans="1:8">
      <c r="A4" s="15"/>
      <c r="B4" s="15"/>
      <c r="C4" s="15"/>
      <c r="D4" s="15"/>
      <c r="E4" s="15"/>
      <c r="F4" s="15"/>
      <c r="G4" s="15"/>
      <c r="H4" s="21" t="s">
        <v>313</v>
      </c>
    </row>
    <row r="5" ht="29.25" customHeight="true" spans="1:8">
      <c r="A5" s="6" t="s">
        <v>340</v>
      </c>
      <c r="B5" s="6" t="s">
        <v>341</v>
      </c>
      <c r="C5" s="6" t="s">
        <v>318</v>
      </c>
      <c r="D5" s="16" t="s">
        <v>343</v>
      </c>
      <c r="E5" s="6" t="s">
        <v>344</v>
      </c>
      <c r="F5" s="6" t="s">
        <v>574</v>
      </c>
      <c r="G5" s="6" t="s">
        <v>575</v>
      </c>
      <c r="H5" s="6" t="s">
        <v>576</v>
      </c>
    </row>
    <row r="6" ht="24.95" customHeight="true" spans="1:8">
      <c r="A6" s="6"/>
      <c r="B6" s="17" t="s">
        <v>345</v>
      </c>
      <c r="C6" s="18">
        <f>SUM(D6:H6)</f>
        <v>241970.97</v>
      </c>
      <c r="D6" s="18">
        <f t="shared" ref="D6:H6" si="0">D7+D30+D35+D41</f>
        <v>197182.03</v>
      </c>
      <c r="E6" s="18">
        <f t="shared" si="0"/>
        <v>44788.94</v>
      </c>
      <c r="F6" s="18">
        <f t="shared" si="0"/>
        <v>0</v>
      </c>
      <c r="G6" s="18">
        <f t="shared" si="0"/>
        <v>0</v>
      </c>
      <c r="H6" s="18">
        <f t="shared" si="0"/>
        <v>0</v>
      </c>
    </row>
    <row r="7" s="9" customFormat="true" ht="24.95" customHeight="true" spans="1:8">
      <c r="A7" s="19" t="s">
        <v>346</v>
      </c>
      <c r="B7" s="19" t="s">
        <v>325</v>
      </c>
      <c r="C7" s="18">
        <f t="shared" ref="C7:C43" si="1">SUM(D7:H7)</f>
        <v>190464.9</v>
      </c>
      <c r="D7" s="18">
        <f t="shared" ref="D7:H7" si="2">D8+D12+D18+D21+D23+D26+D28</f>
        <v>145675.96</v>
      </c>
      <c r="E7" s="18">
        <f t="shared" si="2"/>
        <v>44788.94</v>
      </c>
      <c r="F7" s="18">
        <f t="shared" si="2"/>
        <v>0</v>
      </c>
      <c r="G7" s="18">
        <f t="shared" si="2"/>
        <v>0</v>
      </c>
      <c r="H7" s="18">
        <f t="shared" si="2"/>
        <v>0</v>
      </c>
    </row>
    <row r="8" s="9" customFormat="true" ht="24.95" customHeight="true" spans="1:8">
      <c r="A8" s="19" t="s">
        <v>347</v>
      </c>
      <c r="B8" s="19" t="s">
        <v>348</v>
      </c>
      <c r="C8" s="18">
        <f t="shared" si="1"/>
        <v>11837.44</v>
      </c>
      <c r="D8" s="18">
        <f t="shared" ref="D8:H8" si="3">D9+D10+D11</f>
        <v>1838.24</v>
      </c>
      <c r="E8" s="18">
        <f t="shared" si="3"/>
        <v>9999.2</v>
      </c>
      <c r="F8" s="18">
        <f t="shared" si="3"/>
        <v>0</v>
      </c>
      <c r="G8" s="18">
        <f t="shared" si="3"/>
        <v>0</v>
      </c>
      <c r="H8" s="18">
        <f t="shared" si="3"/>
        <v>0</v>
      </c>
    </row>
    <row r="9" s="9" customFormat="true" ht="24.95" customHeight="true" spans="1:8">
      <c r="A9" s="19" t="s">
        <v>349</v>
      </c>
      <c r="B9" s="19" t="s">
        <v>350</v>
      </c>
      <c r="C9" s="18">
        <f t="shared" si="1"/>
        <v>395.47</v>
      </c>
      <c r="D9" s="18">
        <v>395.47</v>
      </c>
      <c r="E9" s="18"/>
      <c r="F9" s="22"/>
      <c r="G9" s="22"/>
      <c r="H9" s="22"/>
    </row>
    <row r="10" s="9" customFormat="true" ht="24.95" customHeight="true" spans="1:8">
      <c r="A10" s="19" t="s">
        <v>351</v>
      </c>
      <c r="B10" s="19" t="s">
        <v>352</v>
      </c>
      <c r="C10" s="18">
        <f t="shared" si="1"/>
        <v>262.32</v>
      </c>
      <c r="D10" s="18"/>
      <c r="E10" s="18">
        <v>262.32</v>
      </c>
      <c r="F10" s="22"/>
      <c r="G10" s="22"/>
      <c r="H10" s="22"/>
    </row>
    <row r="11" s="9" customFormat="true" ht="24.95" customHeight="true" spans="1:8">
      <c r="A11" s="19" t="s">
        <v>353</v>
      </c>
      <c r="B11" s="19" t="s">
        <v>354</v>
      </c>
      <c r="C11" s="18">
        <f t="shared" si="1"/>
        <v>11179.65</v>
      </c>
      <c r="D11" s="18">
        <v>1442.77</v>
      </c>
      <c r="E11" s="18">
        <v>9736.88</v>
      </c>
      <c r="F11" s="22"/>
      <c r="G11" s="22"/>
      <c r="H11" s="22"/>
    </row>
    <row r="12" s="9" customFormat="true" ht="24.95" customHeight="true" spans="1:8">
      <c r="A12" s="19" t="s">
        <v>355</v>
      </c>
      <c r="B12" s="19" t="s">
        <v>356</v>
      </c>
      <c r="C12" s="18">
        <f t="shared" si="1"/>
        <v>162297.67</v>
      </c>
      <c r="D12" s="18">
        <f t="shared" ref="D12:H12" si="4">D13+D14+D15+D16+D17</f>
        <v>136314.93</v>
      </c>
      <c r="E12" s="18">
        <f t="shared" si="4"/>
        <v>25982.74</v>
      </c>
      <c r="F12" s="18">
        <f t="shared" si="4"/>
        <v>0</v>
      </c>
      <c r="G12" s="18">
        <f t="shared" si="4"/>
        <v>0</v>
      </c>
      <c r="H12" s="18">
        <f t="shared" si="4"/>
        <v>0</v>
      </c>
    </row>
    <row r="13" s="9" customFormat="true" ht="24.95" customHeight="true" spans="1:8">
      <c r="A13" s="19" t="s">
        <v>357</v>
      </c>
      <c r="B13" s="19" t="s">
        <v>358</v>
      </c>
      <c r="C13" s="18">
        <f t="shared" si="1"/>
        <v>11008.09</v>
      </c>
      <c r="D13" s="18">
        <v>6785.75</v>
      </c>
      <c r="E13" s="18">
        <v>4222.34</v>
      </c>
      <c r="F13" s="22"/>
      <c r="G13" s="22"/>
      <c r="H13" s="22"/>
    </row>
    <row r="14" s="9" customFormat="true" ht="24.95" customHeight="true" spans="1:8">
      <c r="A14" s="19" t="s">
        <v>359</v>
      </c>
      <c r="B14" s="19" t="s">
        <v>360</v>
      </c>
      <c r="C14" s="18">
        <f t="shared" si="1"/>
        <v>67834.35</v>
      </c>
      <c r="D14" s="18">
        <v>65361.95</v>
      </c>
      <c r="E14" s="18">
        <v>2472.4</v>
      </c>
      <c r="F14" s="22"/>
      <c r="G14" s="22"/>
      <c r="H14" s="22"/>
    </row>
    <row r="15" s="9" customFormat="true" ht="24.95" customHeight="true" spans="1:8">
      <c r="A15" s="19" t="s">
        <v>361</v>
      </c>
      <c r="B15" s="19" t="s">
        <v>362</v>
      </c>
      <c r="C15" s="18">
        <f t="shared" si="1"/>
        <v>51993.74</v>
      </c>
      <c r="D15" s="18">
        <v>43696.22</v>
      </c>
      <c r="E15" s="18">
        <v>8297.52</v>
      </c>
      <c r="F15" s="22"/>
      <c r="G15" s="22"/>
      <c r="H15" s="22"/>
    </row>
    <row r="16" s="9" customFormat="true" ht="24.95" customHeight="true" spans="1:8">
      <c r="A16" s="19" t="s">
        <v>363</v>
      </c>
      <c r="B16" s="19" t="s">
        <v>364</v>
      </c>
      <c r="C16" s="18">
        <f t="shared" si="1"/>
        <v>30898.49</v>
      </c>
      <c r="D16" s="18">
        <v>20471.01</v>
      </c>
      <c r="E16" s="18">
        <v>10427.48</v>
      </c>
      <c r="F16" s="22"/>
      <c r="G16" s="22"/>
      <c r="H16" s="22"/>
    </row>
    <row r="17" s="9" customFormat="true" ht="24.95" customHeight="true" spans="1:8">
      <c r="A17" s="19" t="s">
        <v>365</v>
      </c>
      <c r="B17" s="19" t="s">
        <v>366</v>
      </c>
      <c r="C17" s="18">
        <f t="shared" si="1"/>
        <v>563</v>
      </c>
      <c r="D17" s="18"/>
      <c r="E17" s="18">
        <v>563</v>
      </c>
      <c r="F17" s="22"/>
      <c r="G17" s="22"/>
      <c r="H17" s="22"/>
    </row>
    <row r="18" s="9" customFormat="true" ht="24.95" customHeight="true" spans="1:8">
      <c r="A18" s="19" t="s">
        <v>367</v>
      </c>
      <c r="B18" s="19" t="s">
        <v>368</v>
      </c>
      <c r="C18" s="18">
        <f t="shared" si="1"/>
        <v>13508.4</v>
      </c>
      <c r="D18" s="18">
        <f t="shared" ref="D18:H18" si="5">D19+D20</f>
        <v>6822.97</v>
      </c>
      <c r="E18" s="18">
        <f t="shared" si="5"/>
        <v>6685.43</v>
      </c>
      <c r="F18" s="18">
        <f t="shared" si="5"/>
        <v>0</v>
      </c>
      <c r="G18" s="18">
        <f t="shared" si="5"/>
        <v>0</v>
      </c>
      <c r="H18" s="18">
        <f t="shared" si="5"/>
        <v>0</v>
      </c>
    </row>
    <row r="19" s="9" customFormat="true" ht="24.95" customHeight="true" spans="1:8">
      <c r="A19" s="19" t="s">
        <v>369</v>
      </c>
      <c r="B19" s="19" t="s">
        <v>370</v>
      </c>
      <c r="C19" s="18">
        <f t="shared" si="1"/>
        <v>13322.51</v>
      </c>
      <c r="D19" s="18">
        <v>6822.97</v>
      </c>
      <c r="E19" s="18">
        <v>6499.54</v>
      </c>
      <c r="F19" s="22"/>
      <c r="G19" s="22"/>
      <c r="H19" s="22"/>
    </row>
    <row r="20" s="9" customFormat="true" ht="24.95" customHeight="true" spans="1:8">
      <c r="A20" s="19" t="s">
        <v>373</v>
      </c>
      <c r="B20" s="19" t="s">
        <v>374</v>
      </c>
      <c r="C20" s="18">
        <f t="shared" si="1"/>
        <v>185.89</v>
      </c>
      <c r="D20" s="18"/>
      <c r="E20" s="18">
        <v>185.89</v>
      </c>
      <c r="F20" s="22"/>
      <c r="G20" s="22"/>
      <c r="H20" s="22"/>
    </row>
    <row r="21" s="9" customFormat="true" ht="24.95" customHeight="true" spans="1:8">
      <c r="A21" s="19" t="s">
        <v>375</v>
      </c>
      <c r="B21" s="19" t="s">
        <v>376</v>
      </c>
      <c r="C21" s="18">
        <f t="shared" si="1"/>
        <v>1150.03</v>
      </c>
      <c r="D21" s="18">
        <f t="shared" ref="D21:H21" si="6">D22</f>
        <v>0</v>
      </c>
      <c r="E21" s="18">
        <f t="shared" si="6"/>
        <v>1150.03</v>
      </c>
      <c r="F21" s="18">
        <f t="shared" si="6"/>
        <v>0</v>
      </c>
      <c r="G21" s="18">
        <f t="shared" si="6"/>
        <v>0</v>
      </c>
      <c r="H21" s="18">
        <f t="shared" si="6"/>
        <v>0</v>
      </c>
    </row>
    <row r="22" s="9" customFormat="true" ht="24.95" customHeight="true" spans="1:8">
      <c r="A22" s="19" t="s">
        <v>377</v>
      </c>
      <c r="B22" s="19" t="s">
        <v>378</v>
      </c>
      <c r="C22" s="18">
        <f t="shared" si="1"/>
        <v>1150.03</v>
      </c>
      <c r="D22" s="18"/>
      <c r="E22" s="18">
        <v>1150.03</v>
      </c>
      <c r="F22" s="22"/>
      <c r="G22" s="22"/>
      <c r="H22" s="22"/>
    </row>
    <row r="23" s="9" customFormat="true" ht="24.95" customHeight="true" spans="1:8">
      <c r="A23" s="19" t="s">
        <v>379</v>
      </c>
      <c r="B23" s="19" t="s">
        <v>380</v>
      </c>
      <c r="C23" s="18">
        <f t="shared" si="1"/>
        <v>916.36</v>
      </c>
      <c r="D23" s="18">
        <f t="shared" ref="D23:H23" si="7">D24+D25</f>
        <v>699.82</v>
      </c>
      <c r="E23" s="18">
        <f t="shared" si="7"/>
        <v>216.54</v>
      </c>
      <c r="F23" s="18">
        <f t="shared" si="7"/>
        <v>0</v>
      </c>
      <c r="G23" s="18">
        <f t="shared" si="7"/>
        <v>0</v>
      </c>
      <c r="H23" s="18">
        <f t="shared" si="7"/>
        <v>0</v>
      </c>
    </row>
    <row r="24" s="9" customFormat="true" ht="24.95" customHeight="true" spans="1:8">
      <c r="A24" s="19" t="s">
        <v>381</v>
      </c>
      <c r="B24" s="19" t="s">
        <v>382</v>
      </c>
      <c r="C24" s="18">
        <f t="shared" si="1"/>
        <v>839.36</v>
      </c>
      <c r="D24" s="18">
        <v>699.82</v>
      </c>
      <c r="E24" s="18">
        <v>139.54</v>
      </c>
      <c r="F24" s="22"/>
      <c r="G24" s="22"/>
      <c r="H24" s="22"/>
    </row>
    <row r="25" s="9" customFormat="true" ht="24.95" customHeight="true" spans="1:8">
      <c r="A25" s="19" t="s">
        <v>383</v>
      </c>
      <c r="B25" s="19" t="s">
        <v>384</v>
      </c>
      <c r="C25" s="18">
        <f t="shared" si="1"/>
        <v>77</v>
      </c>
      <c r="D25" s="18"/>
      <c r="E25" s="18">
        <v>77</v>
      </c>
      <c r="F25" s="22"/>
      <c r="G25" s="22"/>
      <c r="H25" s="22"/>
    </row>
    <row r="26" s="9" customFormat="true" ht="24.95" customHeight="true" spans="1:8">
      <c r="A26" s="19" t="s">
        <v>385</v>
      </c>
      <c r="B26" s="19" t="s">
        <v>386</v>
      </c>
      <c r="C26" s="18">
        <f t="shared" si="1"/>
        <v>22</v>
      </c>
      <c r="D26" s="18">
        <f t="shared" ref="D26:H26" si="8">D27</f>
        <v>0</v>
      </c>
      <c r="E26" s="18">
        <f t="shared" si="8"/>
        <v>22</v>
      </c>
      <c r="F26" s="18">
        <f t="shared" si="8"/>
        <v>0</v>
      </c>
      <c r="G26" s="18">
        <f t="shared" si="8"/>
        <v>0</v>
      </c>
      <c r="H26" s="18">
        <f t="shared" si="8"/>
        <v>0</v>
      </c>
    </row>
    <row r="27" s="9" customFormat="true" ht="24.95" customHeight="true" spans="1:8">
      <c r="A27" s="19" t="s">
        <v>387</v>
      </c>
      <c r="B27" s="19" t="s">
        <v>388</v>
      </c>
      <c r="C27" s="18">
        <f t="shared" si="1"/>
        <v>22</v>
      </c>
      <c r="D27" s="18"/>
      <c r="E27" s="18">
        <v>22</v>
      </c>
      <c r="F27" s="22"/>
      <c r="G27" s="22"/>
      <c r="H27" s="22"/>
    </row>
    <row r="28" s="9" customFormat="true" ht="24.95" customHeight="true" spans="1:8">
      <c r="A28" s="19" t="s">
        <v>393</v>
      </c>
      <c r="B28" s="19" t="s">
        <v>394</v>
      </c>
      <c r="C28" s="18">
        <f t="shared" si="1"/>
        <v>733</v>
      </c>
      <c r="D28" s="18">
        <f t="shared" ref="D28:H28" si="9">D29</f>
        <v>0</v>
      </c>
      <c r="E28" s="18">
        <f t="shared" si="9"/>
        <v>733</v>
      </c>
      <c r="F28" s="18">
        <f t="shared" si="9"/>
        <v>0</v>
      </c>
      <c r="G28" s="18">
        <f t="shared" si="9"/>
        <v>0</v>
      </c>
      <c r="H28" s="18">
        <f t="shared" si="9"/>
        <v>0</v>
      </c>
    </row>
    <row r="29" s="9" customFormat="true" ht="24.95" customHeight="true" spans="1:8">
      <c r="A29" s="19" t="s">
        <v>395</v>
      </c>
      <c r="B29" s="19" t="s">
        <v>396</v>
      </c>
      <c r="C29" s="18">
        <f t="shared" si="1"/>
        <v>733</v>
      </c>
      <c r="D29" s="18"/>
      <c r="E29" s="18">
        <v>733</v>
      </c>
      <c r="F29" s="22"/>
      <c r="G29" s="22"/>
      <c r="H29" s="22"/>
    </row>
    <row r="30" s="9" customFormat="true" ht="24.95" customHeight="true" spans="1:8">
      <c r="A30" s="19" t="s">
        <v>397</v>
      </c>
      <c r="B30" s="19" t="s">
        <v>327</v>
      </c>
      <c r="C30" s="18">
        <f t="shared" si="1"/>
        <v>25777.28</v>
      </c>
      <c r="D30" s="18">
        <f t="shared" ref="D30:H30" si="10">D31</f>
        <v>25777.28</v>
      </c>
      <c r="E30" s="18">
        <f t="shared" si="10"/>
        <v>0</v>
      </c>
      <c r="F30" s="18">
        <f t="shared" si="10"/>
        <v>0</v>
      </c>
      <c r="G30" s="18">
        <f t="shared" si="10"/>
        <v>0</v>
      </c>
      <c r="H30" s="18">
        <f t="shared" si="10"/>
        <v>0</v>
      </c>
    </row>
    <row r="31" s="9" customFormat="true" ht="24.95" customHeight="true" spans="1:8">
      <c r="A31" s="19" t="s">
        <v>398</v>
      </c>
      <c r="B31" s="19" t="s">
        <v>399</v>
      </c>
      <c r="C31" s="18">
        <f t="shared" si="1"/>
        <v>25777.28</v>
      </c>
      <c r="D31" s="18">
        <v>25777.28</v>
      </c>
      <c r="E31" s="18"/>
      <c r="F31" s="22"/>
      <c r="G31" s="22"/>
      <c r="H31" s="22"/>
    </row>
    <row r="32" s="9" customFormat="true" ht="24.95" customHeight="true" spans="1:8">
      <c r="A32" s="19" t="s">
        <v>400</v>
      </c>
      <c r="B32" s="19" t="s">
        <v>401</v>
      </c>
      <c r="C32" s="18">
        <f t="shared" si="1"/>
        <v>12515.38</v>
      </c>
      <c r="D32" s="18">
        <v>12515.38</v>
      </c>
      <c r="E32" s="18"/>
      <c r="F32" s="22"/>
      <c r="G32" s="22"/>
      <c r="H32" s="22"/>
    </row>
    <row r="33" s="9" customFormat="true" ht="24.95" customHeight="true" spans="1:8">
      <c r="A33" s="19" t="s">
        <v>402</v>
      </c>
      <c r="B33" s="19" t="s">
        <v>403</v>
      </c>
      <c r="C33" s="18">
        <f t="shared" si="1"/>
        <v>6257.69</v>
      </c>
      <c r="D33" s="18">
        <v>6257.69</v>
      </c>
      <c r="E33" s="18"/>
      <c r="F33" s="22"/>
      <c r="G33" s="22"/>
      <c r="H33" s="22"/>
    </row>
    <row r="34" s="9" customFormat="true" ht="24.95" customHeight="true" spans="1:8">
      <c r="A34" s="19" t="s">
        <v>404</v>
      </c>
      <c r="B34" s="19" t="s">
        <v>405</v>
      </c>
      <c r="C34" s="18">
        <f t="shared" si="1"/>
        <v>7004.21</v>
      </c>
      <c r="D34" s="18">
        <v>7004.21</v>
      </c>
      <c r="E34" s="18"/>
      <c r="F34" s="22"/>
      <c r="G34" s="22"/>
      <c r="H34" s="22"/>
    </row>
    <row r="35" s="9" customFormat="true" ht="24.95" customHeight="true" spans="1:8">
      <c r="A35" s="19" t="s">
        <v>406</v>
      </c>
      <c r="B35" s="19" t="s">
        <v>329</v>
      </c>
      <c r="C35" s="18">
        <f t="shared" si="1"/>
        <v>11506.52</v>
      </c>
      <c r="D35" s="18">
        <f t="shared" ref="D35:H35" si="11">D36</f>
        <v>11506.52</v>
      </c>
      <c r="E35" s="18">
        <f t="shared" si="11"/>
        <v>0</v>
      </c>
      <c r="F35" s="18">
        <f t="shared" si="11"/>
        <v>0</v>
      </c>
      <c r="G35" s="18">
        <f t="shared" si="11"/>
        <v>0</v>
      </c>
      <c r="H35" s="18">
        <f t="shared" si="11"/>
        <v>0</v>
      </c>
    </row>
    <row r="36" s="9" customFormat="true" ht="24.95" customHeight="true" spans="1:8">
      <c r="A36" s="19" t="s">
        <v>407</v>
      </c>
      <c r="B36" s="19" t="s">
        <v>408</v>
      </c>
      <c r="C36" s="18">
        <f t="shared" si="1"/>
        <v>11506.52</v>
      </c>
      <c r="D36" s="18">
        <f t="shared" ref="D36:H36" si="12">D37+D38+D39+D40</f>
        <v>11506.52</v>
      </c>
      <c r="E36" s="18">
        <f t="shared" si="12"/>
        <v>0</v>
      </c>
      <c r="F36" s="18">
        <f t="shared" si="12"/>
        <v>0</v>
      </c>
      <c r="G36" s="18">
        <f t="shared" si="12"/>
        <v>0</v>
      </c>
      <c r="H36" s="18">
        <f t="shared" si="12"/>
        <v>0</v>
      </c>
    </row>
    <row r="37" s="9" customFormat="true" ht="24.95" customHeight="true" spans="1:8">
      <c r="A37" s="19" t="s">
        <v>409</v>
      </c>
      <c r="B37" s="19" t="s">
        <v>410</v>
      </c>
      <c r="C37" s="18">
        <f t="shared" si="1"/>
        <v>14.31</v>
      </c>
      <c r="D37" s="18">
        <v>14.31</v>
      </c>
      <c r="E37" s="18"/>
      <c r="F37" s="22"/>
      <c r="G37" s="22"/>
      <c r="H37" s="22"/>
    </row>
    <row r="38" s="9" customFormat="true" ht="24.95" customHeight="true" spans="1:8">
      <c r="A38" s="19" t="s">
        <v>411</v>
      </c>
      <c r="B38" s="19" t="s">
        <v>412</v>
      </c>
      <c r="C38" s="18">
        <f t="shared" si="1"/>
        <v>6634.51</v>
      </c>
      <c r="D38" s="18">
        <v>6634.51</v>
      </c>
      <c r="E38" s="18"/>
      <c r="F38" s="22"/>
      <c r="G38" s="22"/>
      <c r="H38" s="22"/>
    </row>
    <row r="39" s="9" customFormat="true" ht="24.95" customHeight="true" spans="1:8">
      <c r="A39" s="19" t="s">
        <v>413</v>
      </c>
      <c r="B39" s="19" t="s">
        <v>414</v>
      </c>
      <c r="C39" s="18">
        <f t="shared" si="1"/>
        <v>3215.03</v>
      </c>
      <c r="D39" s="18">
        <v>3215.03</v>
      </c>
      <c r="E39" s="18"/>
      <c r="F39" s="22"/>
      <c r="G39" s="22"/>
      <c r="H39" s="22"/>
    </row>
    <row r="40" s="9" customFormat="true" ht="24.95" customHeight="true" spans="1:8">
      <c r="A40" s="19" t="s">
        <v>415</v>
      </c>
      <c r="B40" s="19" t="s">
        <v>416</v>
      </c>
      <c r="C40" s="18">
        <f t="shared" si="1"/>
        <v>1642.67</v>
      </c>
      <c r="D40" s="18">
        <v>1642.67</v>
      </c>
      <c r="E40" s="18"/>
      <c r="F40" s="22"/>
      <c r="G40" s="22"/>
      <c r="H40" s="22"/>
    </row>
    <row r="41" s="9" customFormat="true" ht="24.95" customHeight="true" spans="1:8">
      <c r="A41" s="19" t="s">
        <v>417</v>
      </c>
      <c r="B41" s="19" t="s">
        <v>331</v>
      </c>
      <c r="C41" s="18">
        <f t="shared" si="1"/>
        <v>14222.27</v>
      </c>
      <c r="D41" s="18">
        <f t="shared" ref="D41:H42" si="13">D42</f>
        <v>14222.27</v>
      </c>
      <c r="E41" s="18">
        <f t="shared" si="13"/>
        <v>0</v>
      </c>
      <c r="F41" s="18">
        <f t="shared" si="13"/>
        <v>0</v>
      </c>
      <c r="G41" s="18">
        <f t="shared" si="13"/>
        <v>0</v>
      </c>
      <c r="H41" s="18">
        <f t="shared" si="13"/>
        <v>0</v>
      </c>
    </row>
    <row r="42" s="9" customFormat="true" ht="24.95" customHeight="true" spans="1:8">
      <c r="A42" s="19" t="s">
        <v>418</v>
      </c>
      <c r="B42" s="19" t="s">
        <v>419</v>
      </c>
      <c r="C42" s="18">
        <f t="shared" si="1"/>
        <v>14222.27</v>
      </c>
      <c r="D42" s="18">
        <f t="shared" si="13"/>
        <v>14222.27</v>
      </c>
      <c r="E42" s="18">
        <f t="shared" si="13"/>
        <v>0</v>
      </c>
      <c r="F42" s="18">
        <f t="shared" si="13"/>
        <v>0</v>
      </c>
      <c r="G42" s="18">
        <f t="shared" si="13"/>
        <v>0</v>
      </c>
      <c r="H42" s="18">
        <f t="shared" si="13"/>
        <v>0</v>
      </c>
    </row>
    <row r="43" s="9" customFormat="true" ht="24.95" customHeight="true" spans="1:8">
      <c r="A43" s="19" t="s">
        <v>420</v>
      </c>
      <c r="B43" s="19" t="s">
        <v>421</v>
      </c>
      <c r="C43" s="18">
        <f t="shared" si="1"/>
        <v>14222.27</v>
      </c>
      <c r="D43" s="18">
        <v>14222.27</v>
      </c>
      <c r="E43" s="18"/>
      <c r="F43" s="22"/>
      <c r="G43" s="22"/>
      <c r="H43" s="22"/>
    </row>
  </sheetData>
  <printOptions horizontalCentered="true"/>
  <pageMargins left="0.39" right="0" top="0.999999984981507" bottom="0.999999984981507" header="0.499999992490753" footer="0.499999992490753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Zeros="0" workbookViewId="0">
      <selection activeCell="D13" sqref="D13"/>
    </sheetView>
  </sheetViews>
  <sheetFormatPr defaultColWidth="9" defaultRowHeight="13.5"/>
  <cols>
    <col min="1" max="1" width="21" style="1" customWidth="true"/>
    <col min="2" max="2" width="13.75" style="1" customWidth="true"/>
    <col min="3" max="3" width="11.5" style="1" customWidth="true"/>
    <col min="4" max="4" width="16.25" style="1" customWidth="true"/>
    <col min="5" max="5" width="11.125" style="1" customWidth="true"/>
    <col min="6" max="6" width="11.875" style="1" customWidth="true"/>
    <col min="7" max="7" width="13.375" style="1" customWidth="true"/>
    <col min="8" max="8" width="10.125" style="1" customWidth="true"/>
    <col min="9" max="9" width="10.875" style="1" customWidth="true"/>
    <col min="10" max="10" width="9.25" style="1" customWidth="true"/>
    <col min="11" max="11" width="17.25" style="1" customWidth="true"/>
    <col min="12" max="16384" width="9" style="1"/>
  </cols>
  <sheetData>
    <row r="1" spans="1:6">
      <c r="A1" s="2" t="s">
        <v>577</v>
      </c>
      <c r="B1" s="3"/>
      <c r="C1" s="3"/>
      <c r="D1" s="3"/>
      <c r="E1" s="3"/>
      <c r="F1" s="3"/>
    </row>
    <row r="2" ht="34.9" customHeight="true" spans="1:11">
      <c r="A2" s="4" t="s">
        <v>578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" customHeight="true" spans="1:11">
      <c r="A3" s="3"/>
      <c r="B3" s="3"/>
      <c r="C3" s="3"/>
      <c r="D3" s="3"/>
      <c r="E3" s="3"/>
      <c r="F3" s="3"/>
      <c r="K3" s="1" t="s">
        <v>313</v>
      </c>
    </row>
    <row r="4" ht="15.75" spans="1:11">
      <c r="A4" s="5" t="s">
        <v>316</v>
      </c>
      <c r="B4" s="6" t="s">
        <v>318</v>
      </c>
      <c r="C4" s="6" t="s">
        <v>562</v>
      </c>
      <c r="D4" s="6" t="s">
        <v>552</v>
      </c>
      <c r="E4" s="6" t="s">
        <v>553</v>
      </c>
      <c r="F4" s="6" t="s">
        <v>554</v>
      </c>
      <c r="G4" s="6" t="s">
        <v>579</v>
      </c>
      <c r="H4" s="6"/>
      <c r="I4" s="6" t="s">
        <v>568</v>
      </c>
      <c r="J4" s="6" t="s">
        <v>569</v>
      </c>
      <c r="K4" s="6" t="s">
        <v>560</v>
      </c>
    </row>
    <row r="5" ht="31.5" spans="1:11">
      <c r="A5" s="5"/>
      <c r="B5" s="6"/>
      <c r="C5" s="6"/>
      <c r="D5" s="6"/>
      <c r="E5" s="6"/>
      <c r="F5" s="6"/>
      <c r="G5" s="6" t="s">
        <v>570</v>
      </c>
      <c r="H5" s="6" t="s">
        <v>571</v>
      </c>
      <c r="I5" s="6"/>
      <c r="J5" s="6"/>
      <c r="K5" s="6"/>
    </row>
    <row r="6" ht="27" customHeight="true" spans="1:11">
      <c r="A6" s="7" t="s">
        <v>318</v>
      </c>
      <c r="B6" s="7">
        <f>D6+H6</f>
        <v>896.85</v>
      </c>
      <c r="C6" s="7">
        <f t="shared" ref="C6:K6" si="0">C7+C8+C9</f>
        <v>0</v>
      </c>
      <c r="D6" s="7">
        <f t="shared" si="0"/>
        <v>629.05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v>267.8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ht="27" customHeight="true" spans="1:11">
      <c r="A7" s="8" t="s">
        <v>580</v>
      </c>
      <c r="B7" s="7">
        <f>SUM(C7:K7)</f>
        <v>896.85</v>
      </c>
      <c r="C7" s="7"/>
      <c r="D7" s="7">
        <v>629.05</v>
      </c>
      <c r="E7" s="7"/>
      <c r="F7" s="7"/>
      <c r="G7" s="7"/>
      <c r="H7" s="7">
        <v>267.8</v>
      </c>
      <c r="I7" s="7"/>
      <c r="J7" s="7"/>
      <c r="K7" s="7"/>
    </row>
    <row r="8" ht="27" customHeight="true" spans="1:11">
      <c r="A8" s="8" t="s">
        <v>581</v>
      </c>
      <c r="B8" s="7">
        <f t="shared" ref="B8:B9" si="1">SUM(C8:K8)</f>
        <v>0</v>
      </c>
      <c r="C8" s="7"/>
      <c r="D8" s="7"/>
      <c r="E8" s="7"/>
      <c r="F8" s="7"/>
      <c r="G8" s="7"/>
      <c r="H8" s="7"/>
      <c r="I8" s="7"/>
      <c r="J8" s="7"/>
      <c r="K8" s="7"/>
    </row>
    <row r="9" ht="27" customHeight="true" spans="1:11">
      <c r="A9" s="8" t="s">
        <v>582</v>
      </c>
      <c r="B9" s="7">
        <f t="shared" si="1"/>
        <v>0</v>
      </c>
      <c r="C9" s="7"/>
      <c r="D9" s="7"/>
      <c r="E9" s="7"/>
      <c r="F9" s="7"/>
      <c r="G9" s="7"/>
      <c r="H9" s="7"/>
      <c r="I9" s="7"/>
      <c r="J9" s="7"/>
      <c r="K9" s="7"/>
    </row>
    <row r="10" ht="27" customHeight="true"/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2022-06-30T10:24:49Z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