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730" windowHeight="11760" tabRatio="776" firstSheet="34" activeTab="39"/>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s>
  <definedNames>
    <definedName name="_xlnm._FilterDatabase" localSheetId="4" hidden="1">'04-2020公共本级支出功能 '!$A$5:$J$1483</definedName>
    <definedName name="_xlnm._FilterDatabase" localSheetId="7" hidden="1">'07-2020转移支付分项目 '!$A$5:$A$6</definedName>
    <definedName name="_xlnm._FilterDatabase" localSheetId="18" hidden="1">'14-2021公共本级支出功能 '!$A$4:$C$1423</definedName>
    <definedName name="_xlnm._FilterDatabase" localSheetId="20" hidden="1">'16-2021公共本级基本支出经济 '!$A$5:$B$84</definedName>
    <definedName name="_xlnm._FilterDatabase" localSheetId="21" hidden="1">'17-2021公共线下'!$A$4:$E$45</definedName>
    <definedName name="_xlnm._FilterDatabase" localSheetId="23" hidden="1">'19-2021转移支付分项目'!$A$5:$A$89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'01-2020全镇收入'!$A$1:$D$27</definedName>
    <definedName name="_xlnm.Print_Area" localSheetId="1">'02-2020全镇支出'!$A$1:$D$31</definedName>
    <definedName name="_xlnm.Print_Area" localSheetId="2">'03-2020公共平衡 '!$A$1:$P$45</definedName>
    <definedName name="_xlnm.Print_Area" localSheetId="4">'04-2020公共本级支出功能 '!$A$1:$B$1112</definedName>
    <definedName name="_xlnm.Print_Area" localSheetId="5">'05-2020公共线下 '!$A$1:$D$57</definedName>
    <definedName name="_xlnm.Print_Area" localSheetId="6">'06-2020转移支付分地区'!$A$1:$D$51</definedName>
    <definedName name="_xlnm.Print_Area" localSheetId="7">'07-2020转移支付分项目 '!$A$1:$C$84</definedName>
    <definedName name="_xlnm.Print_Area" localSheetId="12">'11-2020国资 '!$A$1:$N$23</definedName>
    <definedName name="_xlnm.Print_Area" localSheetId="14">'12-2020社保执行'!$A$1:$M$17</definedName>
    <definedName name="_xlnm.Print_Area" localSheetId="16">'13-2021公共平衡'!$A$1:$H$43</definedName>
    <definedName name="_xlnm.Print_Area" localSheetId="19">'15-2021公共基本和项目 '!$A$1:$D$33</definedName>
    <definedName name="_xlnm.Print_Area" localSheetId="20">'16-2021公共本级基本支出经济 '!$A$1:$B$30</definedName>
    <definedName name="_xlnm.Print_Area" localSheetId="21">'17-2021公共线下'!$A$1:$D$45</definedName>
    <definedName name="_xlnm.Print_Area" localSheetId="22">'18-2021转移支付分地区'!$A$1:$B$54</definedName>
    <definedName name="_xlnm.Print_Area" localSheetId="23">'19-2021转移支付分项目'!$A$1:$B$27</definedName>
    <definedName name="_xlnm.Print_Area" localSheetId="26">'21-2021基金支出'!$A$1:$B$16</definedName>
    <definedName name="_xlnm.Print_Area" localSheetId="37">'30-债务还本付息'!$A$1:$D$26</definedName>
    <definedName name="_xlnm.Print_Area" localSheetId="8">'8-2020基金平衡'!$A$1:$P$30</definedName>
    <definedName name="_xlnm.Print_Area" localSheetId="10">'9-2020基金支出'!$A$1:$B$16</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24519"/>
</workbook>
</file>

<file path=xl/calcChain.xml><?xml version="1.0" encoding="utf-8"?>
<calcChain xmlns="http://schemas.openxmlformats.org/spreadsheetml/2006/main">
  <c r="B6" i="62"/>
  <c r="D19" i="49"/>
  <c r="B19"/>
  <c r="D6"/>
  <c r="B6"/>
  <c r="D5"/>
  <c r="B5"/>
  <c r="D5" i="61"/>
  <c r="B5"/>
  <c r="B14" i="7"/>
  <c r="B13"/>
  <c r="B11"/>
  <c r="B10"/>
  <c r="B7"/>
  <c r="B6"/>
  <c r="B5"/>
  <c r="D19" i="35"/>
  <c r="B19"/>
  <c r="D6"/>
  <c r="B6"/>
  <c r="D5"/>
  <c r="B5"/>
  <c r="B6" i="29"/>
  <c r="B5"/>
  <c r="B52" i="36"/>
  <c r="B38"/>
  <c r="B12"/>
  <c r="B7"/>
  <c r="B6"/>
  <c r="B28" i="39"/>
  <c r="B26"/>
  <c r="B20"/>
  <c r="B19"/>
  <c r="B18"/>
  <c r="B17"/>
  <c r="B16"/>
  <c r="B15"/>
  <c r="B14"/>
  <c r="B10"/>
  <c r="B8"/>
  <c r="D7"/>
  <c r="C7"/>
  <c r="B7"/>
  <c r="B1416" i="38"/>
  <c r="B1415"/>
  <c r="B1408"/>
  <c r="B1359"/>
  <c r="B1358"/>
  <c r="B1297"/>
  <c r="B1288"/>
  <c r="B1287"/>
  <c r="B1007"/>
  <c r="B1006"/>
  <c r="B970"/>
  <c r="B963"/>
  <c r="B926"/>
  <c r="B876"/>
  <c r="B875"/>
  <c r="B873"/>
  <c r="B824"/>
  <c r="B821"/>
  <c r="B819"/>
  <c r="B808"/>
  <c r="B807"/>
  <c r="B734"/>
  <c r="B720"/>
  <c r="B704"/>
  <c r="B691"/>
  <c r="B650"/>
  <c r="B649"/>
  <c r="B647"/>
  <c r="B636"/>
  <c r="B624"/>
  <c r="B610"/>
  <c r="B607"/>
  <c r="B590"/>
  <c r="B568"/>
  <c r="B546"/>
  <c r="B535"/>
  <c r="B521"/>
  <c r="B520"/>
  <c r="B451"/>
  <c r="B450"/>
  <c r="B287"/>
  <c r="B286"/>
  <c r="B231"/>
  <c r="B185"/>
  <c r="B126"/>
  <c r="B117"/>
  <c r="B62"/>
  <c r="B28"/>
  <c r="B7"/>
  <c r="B6"/>
  <c r="B5"/>
  <c r="H41" i="71"/>
  <c r="D41"/>
  <c r="D35"/>
  <c r="H33"/>
  <c r="D33"/>
  <c r="H32"/>
  <c r="G32"/>
  <c r="F32"/>
  <c r="D32"/>
  <c r="B32"/>
  <c r="D29"/>
  <c r="H27"/>
  <c r="D27"/>
  <c r="D26"/>
  <c r="H25"/>
  <c r="D25"/>
  <c r="D23"/>
  <c r="B23"/>
  <c r="H19"/>
  <c r="D19"/>
  <c r="H18"/>
  <c r="D18"/>
  <c r="H17"/>
  <c r="H16"/>
  <c r="D16"/>
  <c r="H15"/>
  <c r="D15"/>
  <c r="H14"/>
  <c r="D14"/>
  <c r="H13"/>
  <c r="D13"/>
  <c r="D12"/>
  <c r="D11"/>
  <c r="D10"/>
  <c r="H9"/>
  <c r="D9"/>
  <c r="D8"/>
  <c r="H7"/>
  <c r="D7"/>
  <c r="B7"/>
  <c r="H6"/>
  <c r="G6"/>
  <c r="F6"/>
  <c r="D6"/>
  <c r="B6"/>
  <c r="H5"/>
  <c r="G5"/>
  <c r="F5"/>
  <c r="D5"/>
  <c r="B5"/>
  <c r="I11" i="21"/>
  <c r="B11"/>
  <c r="I7"/>
  <c r="I19" i="48"/>
  <c r="B19"/>
  <c r="I17"/>
  <c r="I15"/>
  <c r="I12"/>
  <c r="I7"/>
  <c r="I6"/>
  <c r="I5"/>
  <c r="B14" i="19"/>
  <c r="B13"/>
  <c r="B11"/>
  <c r="B10"/>
  <c r="B7"/>
  <c r="B6"/>
  <c r="B5"/>
  <c r="P29" i="33"/>
  <c r="L29"/>
  <c r="L28"/>
  <c r="L27"/>
  <c r="L26"/>
  <c r="G26"/>
  <c r="N24"/>
  <c r="F23"/>
  <c r="H21"/>
  <c r="G21"/>
  <c r="P20"/>
  <c r="N20"/>
  <c r="M20"/>
  <c r="L20"/>
  <c r="K20"/>
  <c r="J20"/>
  <c r="H20"/>
  <c r="G20"/>
  <c r="F20"/>
  <c r="E20"/>
  <c r="D20"/>
  <c r="C20"/>
  <c r="B20"/>
  <c r="L19"/>
  <c r="L18"/>
  <c r="O15"/>
  <c r="O12"/>
  <c r="P9"/>
  <c r="O9"/>
  <c r="D8"/>
  <c r="D7"/>
  <c r="P6"/>
  <c r="O6"/>
  <c r="N6"/>
  <c r="M6"/>
  <c r="L6"/>
  <c r="K6"/>
  <c r="J6"/>
  <c r="D6"/>
  <c r="C6"/>
  <c r="B6"/>
  <c r="P5"/>
  <c r="O5"/>
  <c r="N5"/>
  <c r="M5"/>
  <c r="L5"/>
  <c r="K5"/>
  <c r="J5"/>
  <c r="H5"/>
  <c r="G5"/>
  <c r="F5"/>
  <c r="E5"/>
  <c r="D5"/>
  <c r="C5"/>
  <c r="B5"/>
  <c r="D35" i="32"/>
  <c r="B35"/>
  <c r="D6"/>
  <c r="B6"/>
  <c r="D5"/>
  <c r="B5"/>
  <c r="B1467" i="27"/>
  <c r="B1463"/>
  <c r="B1418"/>
  <c r="B1417"/>
  <c r="B1356"/>
  <c r="B1347"/>
  <c r="B1346"/>
  <c r="B1036"/>
  <c r="B1035"/>
  <c r="B992"/>
  <c r="B975"/>
  <c r="B938"/>
  <c r="B888"/>
  <c r="B887"/>
  <c r="B885"/>
  <c r="B836"/>
  <c r="B833"/>
  <c r="B831"/>
  <c r="B820"/>
  <c r="B819"/>
  <c r="B817"/>
  <c r="B745"/>
  <c r="B731"/>
  <c r="B729"/>
  <c r="B715"/>
  <c r="B702"/>
  <c r="B683"/>
  <c r="B661"/>
  <c r="B660"/>
  <c r="B647"/>
  <c r="B635"/>
  <c r="B621"/>
  <c r="B618"/>
  <c r="B601"/>
  <c r="B579"/>
  <c r="B556"/>
  <c r="B545"/>
  <c r="B531"/>
  <c r="B530"/>
  <c r="B461"/>
  <c r="B460"/>
  <c r="B293"/>
  <c r="B292"/>
  <c r="B233"/>
  <c r="B194"/>
  <c r="B187"/>
  <c r="B127"/>
  <c r="B118"/>
  <c r="B63"/>
  <c r="B29"/>
  <c r="B8"/>
  <c r="B7"/>
  <c r="B6"/>
  <c r="L44" i="26"/>
  <c r="L43"/>
  <c r="L42"/>
  <c r="G42"/>
  <c r="D42"/>
  <c r="L41"/>
  <c r="D41"/>
  <c r="L40"/>
  <c r="J40"/>
  <c r="D40"/>
  <c r="O39"/>
  <c r="D39"/>
  <c r="K38"/>
  <c r="F38"/>
  <c r="D38"/>
  <c r="D37"/>
  <c r="G36"/>
  <c r="D36"/>
  <c r="D35"/>
  <c r="O34"/>
  <c r="G34"/>
  <c r="P33"/>
  <c r="O33"/>
  <c r="N33"/>
  <c r="M33"/>
  <c r="L33"/>
  <c r="K33"/>
  <c r="J33"/>
  <c r="G33"/>
  <c r="F33"/>
  <c r="E33"/>
  <c r="D33"/>
  <c r="C33"/>
  <c r="B33"/>
  <c r="L32"/>
  <c r="L31"/>
  <c r="D31"/>
  <c r="D30"/>
  <c r="O29"/>
  <c r="D29"/>
  <c r="O28"/>
  <c r="D28"/>
  <c r="O27"/>
  <c r="G27"/>
  <c r="D27"/>
  <c r="G26"/>
  <c r="D26"/>
  <c r="O25"/>
  <c r="G25"/>
  <c r="D25"/>
  <c r="G23"/>
  <c r="F23"/>
  <c r="E23"/>
  <c r="D23"/>
  <c r="B23"/>
  <c r="D22"/>
  <c r="D21"/>
  <c r="D20"/>
  <c r="O19"/>
  <c r="G19"/>
  <c r="D19"/>
  <c r="O18"/>
  <c r="G18"/>
  <c r="D18"/>
  <c r="O17"/>
  <c r="D17"/>
  <c r="O16"/>
  <c r="G16"/>
  <c r="D16"/>
  <c r="O15"/>
  <c r="G15"/>
  <c r="D15"/>
  <c r="O14"/>
  <c r="G14"/>
  <c r="D14"/>
  <c r="O13"/>
  <c r="G13"/>
  <c r="D13"/>
  <c r="G12"/>
  <c r="D12"/>
  <c r="G11"/>
  <c r="D11"/>
  <c r="G10"/>
  <c r="D10"/>
  <c r="O9"/>
  <c r="G9"/>
  <c r="D9"/>
  <c r="G8"/>
  <c r="D8"/>
  <c r="O7"/>
  <c r="G7"/>
  <c r="F7"/>
  <c r="E7"/>
  <c r="D7"/>
  <c r="B7"/>
  <c r="O6"/>
  <c r="N6"/>
  <c r="M6"/>
  <c r="L6"/>
  <c r="K6"/>
  <c r="J6"/>
  <c r="G6"/>
  <c r="F6"/>
  <c r="E6"/>
  <c r="D6"/>
  <c r="C6"/>
  <c r="B6"/>
  <c r="O5"/>
  <c r="N5"/>
  <c r="M5"/>
  <c r="L5"/>
  <c r="K5"/>
  <c r="J5"/>
  <c r="G5"/>
  <c r="F5"/>
  <c r="E5"/>
  <c r="D5"/>
  <c r="C5"/>
  <c r="B5"/>
  <c r="C5" i="58"/>
  <c r="C6" i="57"/>
  <c r="B6"/>
  <c r="C5"/>
  <c r="B5"/>
</calcChain>
</file>

<file path=xl/sharedStrings.xml><?xml version="1.0" encoding="utf-8"?>
<sst xmlns="http://schemas.openxmlformats.org/spreadsheetml/2006/main" count="4245" uniqueCount="1974">
  <si>
    <t>表1</t>
  </si>
  <si>
    <t>2020年全镇财政预算收入执行表</t>
  </si>
  <si>
    <t>单位：万元</t>
  </si>
  <si>
    <t>收      入</t>
  </si>
  <si>
    <t>2019年决算数</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</si>
  <si>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</si>
  <si>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</si>
  <si>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</si>
  <si>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</si>
  <si>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</si>
  <si>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</si>
  <si>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</si>
  <si>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</si>
  <si>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</si>
  <si>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</si>
  <si>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</si>
  <si>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</si>
  <si>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</si>
  <si>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</si>
  <si>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</si>
  <si>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</si>
  <si>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</si>
  <si>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</si>
  <si>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</si>
  <si>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</si>
  <si>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</si>
  <si>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</si>
  <si>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</si>
  <si>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</si>
  <si>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</si>
  <si>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</si>
  <si>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2020年全镇财政预算支出执行表</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</si>
  <si>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</si>
  <si>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</si>
  <si>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</si>
  <si>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</si>
  <si>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</si>
  <si>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</si>
  <si>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</si>
  <si>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</si>
  <si>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</si>
  <si>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</si>
  <si>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</si>
  <si>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</si>
  <si>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</si>
  <si>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</si>
  <si>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</si>
  <si>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</si>
  <si>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</si>
  <si>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</si>
  <si>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</si>
  <si>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</si>
  <si>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</si>
  <si>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灾害防治及应急管理支出</t>
  </si>
  <si>
    <t>其他支出</t>
  </si>
  <si>
    <t>债务付息支出</t>
  </si>
  <si>
    <t>债务发行费用支出</t>
  </si>
  <si>
    <t>二、政府性基金预算支出</t>
  </si>
  <si>
    <t>三、国有资本经营预算支出</t>
  </si>
  <si>
    <t>四、社会保险基金预算支出</t>
  </si>
  <si>
    <t>表3</t>
  </si>
  <si>
    <t>2020年镇级一般公共预算收支执行表</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</si>
  <si>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</si>
  <si>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</si>
  <si>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</si>
  <si>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</si>
  <si>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</si>
  <si>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</si>
  <si>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</si>
  <si>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</si>
  <si>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</si>
  <si>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</si>
  <si>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</si>
  <si>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</si>
  <si>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</si>
  <si>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</si>
  <si>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</si>
  <si>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</si>
  <si>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</si>
  <si>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</si>
  <si>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</si>
  <si>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</si>
  <si>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</si>
  <si>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</si>
  <si>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</si>
  <si>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</si>
  <si>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</si>
  <si>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</si>
  <si>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</si>
  <si>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</si>
  <si>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</si>
  <si>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</si>
  <si>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</si>
  <si>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</si>
  <si>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</si>
  <si>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</si>
  <si>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</si>
  <si>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</si>
  <si>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</si>
  <si>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</si>
  <si>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</si>
  <si>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</si>
  <si>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</si>
  <si>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</si>
  <si>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</si>
  <si>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</si>
  <si>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</si>
  <si>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</si>
  <si>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</si>
  <si>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</si>
  <si>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</si>
  <si>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</si>
  <si>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</si>
  <si>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</si>
  <si>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</si>
  <si>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</si>
  <si>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</si>
  <si>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</si>
  <si>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</si>
  <si>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</si>
  <si>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</si>
  <si>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</si>
  <si>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</si>
  <si>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</si>
  <si>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</si>
  <si>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</si>
  <si>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</si>
  <si>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</si>
  <si>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</si>
  <si>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</si>
  <si>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</si>
  <si>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</si>
  <si>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</si>
  <si>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</si>
  <si>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</si>
  <si>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</si>
  <si>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</si>
  <si>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</si>
  <si>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</si>
  <si>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</si>
  <si>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</si>
  <si>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关于2020年镇级一般公共预算收支执行情况的说明</t>
  </si>
  <si>
    <t>+</t>
  </si>
  <si>
    <t>表4</t>
  </si>
  <si>
    <t>2020年镇级一般公共预算本级支出执行表</t>
  </si>
  <si>
    <t>支        出</t>
  </si>
  <si>
    <r>
      <rPr>
        <sz val="14"/>
        <rFont val="黑体"/>
        <family val="3"/>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</si>
  <si>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</si>
  <si>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</si>
  <si>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</si>
  <si>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</si>
  <si>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</si>
  <si>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</si>
  <si>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</si>
  <si>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</si>
  <si>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</si>
  <si>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</si>
  <si>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</si>
  <si>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</si>
  <si>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</si>
  <si>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</si>
  <si>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</si>
  <si>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</si>
  <si>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</si>
  <si>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</si>
  <si>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</si>
  <si>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</si>
  <si>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</si>
  <si>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</si>
  <si>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</si>
  <si>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</si>
  <si>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</si>
  <si>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</si>
  <si>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</si>
  <si>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</si>
  <si>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</si>
  <si>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</si>
  <si>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</si>
  <si>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</si>
  <si>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</si>
  <si>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</si>
  <si>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</si>
  <si>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</si>
  <si>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</si>
  <si>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</si>
  <si>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</si>
  <si>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</si>
  <si>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</si>
  <si>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</si>
  <si>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</si>
  <si>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</si>
  <si>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</si>
  <si>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</si>
  <si>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</si>
  <si>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</si>
  <si>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</si>
  <si>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</si>
  <si>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</si>
  <si>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</si>
  <si>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</si>
  <si>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</si>
  <si>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</si>
  <si>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</si>
  <si>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</si>
  <si>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</si>
  <si>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</si>
  <si>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</si>
  <si>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</si>
  <si>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</si>
  <si>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</si>
  <si>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</si>
  <si>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</si>
  <si>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</si>
  <si>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</si>
  <si>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</si>
  <si>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</si>
  <si>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</si>
  <si>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</si>
  <si>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</si>
  <si>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</si>
  <si>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</si>
  <si>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</si>
  <si>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</si>
  <si>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</si>
  <si>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</si>
  <si>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</si>
  <si>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</si>
  <si>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</si>
  <si>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</si>
  <si>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</si>
  <si>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</si>
  <si>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</si>
  <si>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</si>
  <si>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</si>
  <si>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</si>
  <si>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</si>
  <si>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</si>
  <si>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</si>
  <si>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</si>
  <si>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</si>
  <si>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</si>
  <si>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</si>
  <si>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</si>
  <si>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</si>
  <si>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</si>
  <si>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</si>
  <si>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</si>
  <si>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</si>
  <si>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</si>
  <si>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</si>
  <si>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</si>
  <si>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</si>
  <si>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</si>
  <si>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</si>
  <si>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</si>
  <si>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</si>
  <si>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</si>
  <si>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</si>
  <si>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</si>
  <si>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</si>
  <si>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</si>
  <si>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</si>
  <si>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</si>
  <si>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</si>
  <si>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</si>
  <si>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</si>
  <si>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</si>
  <si>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</si>
  <si>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</si>
  <si>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</si>
  <si>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</si>
  <si>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</si>
  <si>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</si>
  <si>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</si>
  <si>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</si>
  <si>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</si>
  <si>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</si>
  <si>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</si>
  <si>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</si>
  <si>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</si>
  <si>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</si>
  <si>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</si>
  <si>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</si>
  <si>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</si>
  <si>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</si>
  <si>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</si>
  <si>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</si>
  <si>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</si>
  <si>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</si>
  <si>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</si>
  <si>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</si>
  <si>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</si>
  <si>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</si>
  <si>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</si>
  <si>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</si>
  <si>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</si>
  <si>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</si>
  <si>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</si>
  <si>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</si>
  <si>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</si>
  <si>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</si>
  <si>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</si>
  <si>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</si>
  <si>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</si>
  <si>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</si>
  <si>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</si>
  <si>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</si>
  <si>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</si>
  <si>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</si>
  <si>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</si>
  <si>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</si>
  <si>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 xml:space="preserve">    其他国防支出</t>
  </si>
  <si>
    <t xml:space="preserve">      其他国防支出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</si>
  <si>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</si>
  <si>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</si>
  <si>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</si>
  <si>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</si>
  <si>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</si>
  <si>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</si>
  <si>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</si>
  <si>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</si>
  <si>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</si>
  <si>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</si>
  <si>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</si>
  <si>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</si>
  <si>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</si>
  <si>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</si>
  <si>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</si>
  <si>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</si>
  <si>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</si>
  <si>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</si>
  <si>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</si>
  <si>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</si>
  <si>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</si>
  <si>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</si>
  <si>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</si>
  <si>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</si>
  <si>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</si>
  <si>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</si>
  <si>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</si>
  <si>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</si>
  <si>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</si>
  <si>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</si>
  <si>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</si>
  <si>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</si>
  <si>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</si>
  <si>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</si>
  <si>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</si>
  <si>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</si>
  <si>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</si>
  <si>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</si>
  <si>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</si>
  <si>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</si>
  <si>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</si>
  <si>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</si>
  <si>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</si>
  <si>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</si>
  <si>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</si>
  <si>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</si>
  <si>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</si>
  <si>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</si>
  <si>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</si>
  <si>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</si>
  <si>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</si>
  <si>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</si>
  <si>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</si>
  <si>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</si>
  <si>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</si>
  <si>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</si>
  <si>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</si>
  <si>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</si>
  <si>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</si>
  <si>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</si>
  <si>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</si>
  <si>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</si>
  <si>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</si>
  <si>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</si>
  <si>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</si>
  <si>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</si>
  <si>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</si>
  <si>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</si>
  <si>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</si>
  <si>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</si>
  <si>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</si>
  <si>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</si>
  <si>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</si>
  <si>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</si>
  <si>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</si>
  <si>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</si>
  <si>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</si>
  <si>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</si>
  <si>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</si>
  <si>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</si>
  <si>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</si>
  <si>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</si>
  <si>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</si>
  <si>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</si>
  <si>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</si>
  <si>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</si>
  <si>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</si>
  <si>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</si>
  <si>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</si>
  <si>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</si>
  <si>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</si>
  <si>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</si>
  <si>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</si>
  <si>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</si>
  <si>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</si>
  <si>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</si>
  <si>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</si>
  <si>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</si>
  <si>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</si>
  <si>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</si>
  <si>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</si>
  <si>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</si>
  <si>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</si>
  <si>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</si>
  <si>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</si>
  <si>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</si>
  <si>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</si>
  <si>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</si>
  <si>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</si>
  <si>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</si>
  <si>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</si>
  <si>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</si>
  <si>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</si>
  <si>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</si>
  <si>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</si>
  <si>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</si>
  <si>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</si>
  <si>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</si>
  <si>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</si>
  <si>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</si>
  <si>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</si>
  <si>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</si>
  <si>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</si>
  <si>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</si>
  <si>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</si>
  <si>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</si>
  <si>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</si>
  <si>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</si>
  <si>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</si>
  <si>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</si>
  <si>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</si>
  <si>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</si>
  <si>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</si>
  <si>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</si>
  <si>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</si>
  <si>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</si>
  <si>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</si>
  <si>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</si>
  <si>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</si>
  <si>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</si>
  <si>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</si>
  <si>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</si>
  <si>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</si>
  <si>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</si>
  <si>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</si>
  <si>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</si>
  <si>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</si>
  <si>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</si>
  <si>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</si>
  <si>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</si>
  <si>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</si>
  <si>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</si>
  <si>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</si>
  <si>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</si>
  <si>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</si>
  <si>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</si>
  <si>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</si>
  <si>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</si>
  <si>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</si>
  <si>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</si>
  <si>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</si>
  <si>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</si>
  <si>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</si>
  <si>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</si>
  <si>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</si>
  <si>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</si>
  <si>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</si>
  <si>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</si>
  <si>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</si>
  <si>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</si>
  <si>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</si>
  <si>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</si>
  <si>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</si>
  <si>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</si>
  <si>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</si>
  <si>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</si>
  <si>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</si>
  <si>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</si>
  <si>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</si>
  <si>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</si>
  <si>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</si>
  <si>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</si>
  <si>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</si>
  <si>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</si>
  <si>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</si>
  <si>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</si>
  <si>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</si>
  <si>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</si>
  <si>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</si>
  <si>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</si>
  <si>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</si>
  <si>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</si>
  <si>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</si>
  <si>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</si>
  <si>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</si>
  <si>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</si>
  <si>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</si>
  <si>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</si>
  <si>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</si>
  <si>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</si>
  <si>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</si>
  <si>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</si>
  <si>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行政事业单位养老支出</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</si>
  <si>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</si>
  <si>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</si>
  <si>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</si>
  <si>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</si>
  <si>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</si>
  <si>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</si>
  <si>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</si>
  <si>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 xml:space="preserve"> 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</si>
  <si>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</si>
  <si>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</si>
  <si>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</si>
  <si>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</si>
  <si>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</si>
  <si>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</si>
  <si>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</si>
  <si>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</si>
  <si>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</si>
  <si>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</si>
  <si>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</si>
  <si>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</si>
  <si>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</si>
  <si>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</si>
  <si>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</si>
  <si>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</si>
  <si>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</si>
  <si>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</si>
  <si>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</si>
  <si>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</si>
  <si>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</si>
  <si>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</si>
  <si>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</si>
  <si>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</si>
  <si>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</si>
  <si>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</si>
  <si>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</si>
  <si>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</si>
  <si>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</si>
  <si>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</si>
  <si>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</si>
  <si>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</si>
  <si>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</si>
  <si>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</si>
  <si>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</si>
  <si>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</si>
  <si>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</si>
  <si>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</si>
  <si>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</si>
  <si>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</si>
  <si>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</si>
  <si>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</si>
  <si>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</si>
  <si>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</si>
  <si>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</si>
  <si>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</si>
  <si>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</si>
  <si>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</si>
  <si>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</si>
  <si>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</si>
  <si>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</si>
  <si>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</si>
  <si>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</si>
  <si>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</si>
  <si>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</si>
  <si>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</si>
  <si>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</si>
  <si>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</si>
  <si>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</si>
  <si>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</si>
  <si>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</si>
  <si>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</si>
  <si>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</si>
  <si>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</si>
  <si>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</si>
  <si>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</si>
  <si>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</si>
  <si>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</si>
  <si>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</si>
  <si>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</si>
  <si>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</si>
  <si>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</si>
  <si>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</si>
  <si>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</si>
  <si>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</si>
  <si>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</si>
  <si>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</si>
  <si>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</si>
  <si>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</si>
  <si>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</si>
  <si>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</si>
  <si>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</si>
  <si>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</si>
  <si>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</si>
  <si>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</si>
  <si>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</si>
  <si>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</si>
  <si>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</si>
  <si>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</si>
  <si>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</si>
  <si>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</si>
  <si>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</si>
  <si>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</si>
  <si>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</si>
  <si>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</si>
  <si>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</si>
  <si>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</si>
  <si>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</si>
  <si>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</si>
  <si>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</si>
  <si>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</si>
  <si>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</si>
  <si>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</si>
  <si>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</si>
  <si>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</si>
  <si>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</si>
  <si>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</si>
  <si>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</si>
  <si>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</si>
  <si>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</si>
  <si>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</si>
  <si>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</si>
  <si>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</si>
  <si>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</si>
  <si>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</si>
  <si>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</si>
  <si>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</si>
  <si>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</si>
  <si>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</si>
  <si>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</si>
  <si>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</si>
  <si>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</si>
  <si>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</si>
  <si>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</si>
  <si>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</si>
  <si>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</si>
  <si>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</si>
  <si>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</si>
  <si>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</si>
  <si>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</si>
  <si>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</si>
  <si>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</si>
  <si>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</si>
  <si>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</si>
  <si>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</si>
  <si>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</si>
  <si>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</si>
  <si>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</si>
  <si>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</si>
  <si>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</si>
  <si>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</si>
  <si>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</si>
  <si>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城管执法</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</si>
  <si>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</si>
  <si>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</si>
  <si>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</si>
  <si>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</si>
  <si>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</si>
  <si>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</si>
  <si>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</si>
  <si>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</si>
  <si>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</si>
  <si>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</si>
  <si>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</si>
  <si>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</si>
  <si>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</si>
  <si>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</si>
  <si>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</si>
  <si>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</si>
  <si>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</si>
  <si>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</si>
  <si>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</si>
  <si>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</si>
  <si>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</si>
  <si>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</si>
  <si>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</si>
  <si>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</si>
  <si>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</si>
  <si>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</si>
  <si>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</si>
  <si>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</si>
  <si>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</si>
  <si>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</si>
  <si>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</si>
  <si>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</si>
  <si>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</si>
  <si>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</si>
  <si>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</si>
  <si>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</si>
  <si>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</si>
  <si>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</si>
  <si>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</si>
  <si>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</si>
  <si>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</si>
  <si>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</si>
  <si>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</si>
  <si>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</si>
  <si>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</si>
  <si>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</si>
  <si>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</si>
  <si>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</si>
  <si>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</si>
  <si>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</si>
  <si>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</si>
  <si>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</si>
  <si>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</si>
  <si>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</si>
  <si>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</si>
  <si>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</si>
  <si>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</si>
  <si>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</si>
  <si>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</si>
  <si>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</si>
  <si>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</si>
  <si>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</si>
  <si>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</si>
  <si>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</si>
  <si>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</si>
  <si>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</si>
  <si>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</si>
  <si>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</si>
  <si>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</si>
  <si>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</si>
  <si>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</si>
  <si>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</si>
  <si>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</si>
  <si>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</si>
  <si>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</si>
  <si>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</si>
  <si>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</si>
  <si>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</si>
  <si>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</si>
  <si>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</si>
  <si>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</si>
  <si>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</si>
  <si>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</si>
  <si>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</si>
  <si>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</si>
  <si>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</si>
  <si>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</si>
  <si>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</si>
  <si>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</si>
  <si>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</si>
  <si>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</si>
  <si>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</si>
  <si>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</si>
  <si>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</si>
  <si>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</si>
  <si>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</si>
  <si>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</si>
  <si>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</si>
  <si>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</si>
  <si>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</si>
  <si>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</si>
  <si>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</si>
  <si>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</si>
  <si>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</si>
  <si>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</si>
  <si>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</si>
  <si>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</si>
  <si>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</si>
  <si>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</si>
  <si>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</si>
  <si>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</si>
  <si>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</si>
  <si>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</si>
  <si>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</si>
  <si>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</si>
  <si>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</si>
  <si>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</si>
  <si>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</si>
  <si>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</si>
  <si>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</si>
  <si>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</si>
  <si>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</si>
  <si>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</si>
  <si>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</si>
  <si>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</si>
  <si>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</si>
  <si>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</si>
  <si>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</si>
  <si>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</si>
  <si>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</si>
  <si>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</si>
  <si>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</si>
  <si>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</si>
  <si>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</si>
  <si>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</si>
  <si>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农村合作经济</t>
  </si>
  <si>
    <t>农业资源保护修复与利用</t>
  </si>
  <si>
    <t>农村道路建设</t>
  </si>
  <si>
    <t>成品油价格改革对渔业的补贴</t>
  </si>
  <si>
    <t>对高校毕业生到基层任职补助</t>
  </si>
  <si>
    <t xml:space="preserve"> 其他农业农村支出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</si>
  <si>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</si>
  <si>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</si>
  <si>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</si>
  <si>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</si>
  <si>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</si>
  <si>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</si>
  <si>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</si>
  <si>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</si>
  <si>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</si>
  <si>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</si>
  <si>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</si>
  <si>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</si>
  <si>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</si>
  <si>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</si>
  <si>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</si>
  <si>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</si>
  <si>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</si>
  <si>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</si>
  <si>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</si>
  <si>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</si>
  <si>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</si>
  <si>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</si>
  <si>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</si>
  <si>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</si>
  <si>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</si>
  <si>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</si>
  <si>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</si>
  <si>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</si>
  <si>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</si>
  <si>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</si>
  <si>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</si>
  <si>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</si>
  <si>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</si>
  <si>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</si>
  <si>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</si>
  <si>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</si>
  <si>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</si>
  <si>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</si>
  <si>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</si>
  <si>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</si>
  <si>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</si>
  <si>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</si>
  <si>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</si>
  <si>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</si>
  <si>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</si>
  <si>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</si>
  <si>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</si>
  <si>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</si>
  <si>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</si>
  <si>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</si>
  <si>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</si>
  <si>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</si>
  <si>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</si>
  <si>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</si>
  <si>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</si>
  <si>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</si>
  <si>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</si>
  <si>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</si>
  <si>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</si>
  <si>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</si>
  <si>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</si>
  <si>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</si>
  <si>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</si>
  <si>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</si>
  <si>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</si>
  <si>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</si>
  <si>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</si>
  <si>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</si>
  <si>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</si>
  <si>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</si>
  <si>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</si>
  <si>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</si>
  <si>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</si>
  <si>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</si>
  <si>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</si>
  <si>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</si>
  <si>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</si>
  <si>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</si>
  <si>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</si>
  <si>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</si>
  <si>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</si>
  <si>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</si>
  <si>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</si>
  <si>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</si>
  <si>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</si>
  <si>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</si>
  <si>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</si>
  <si>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</si>
  <si>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</si>
  <si>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</si>
  <si>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</si>
  <si>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</si>
  <si>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</si>
  <si>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</si>
  <si>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</si>
  <si>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</si>
  <si>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</si>
  <si>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</si>
  <si>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</si>
  <si>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</si>
  <si>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</si>
  <si>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</si>
  <si>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</si>
  <si>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</si>
  <si>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</si>
  <si>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</si>
  <si>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</si>
  <si>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</si>
  <si>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</si>
  <si>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</si>
  <si>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</si>
  <si>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</si>
  <si>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</si>
  <si>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</si>
  <si>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</si>
  <si>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</si>
  <si>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</si>
  <si>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</si>
  <si>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</si>
  <si>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</si>
  <si>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</si>
  <si>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</si>
  <si>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</si>
  <si>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</si>
  <si>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</si>
  <si>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</si>
  <si>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</si>
  <si>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</si>
  <si>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</si>
  <si>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</si>
  <si>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</si>
  <si>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</si>
  <si>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</si>
  <si>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</si>
  <si>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</si>
  <si>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</si>
  <si>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</si>
  <si>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</si>
  <si>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</si>
  <si>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</si>
  <si>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</si>
  <si>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</si>
  <si>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</si>
  <si>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</si>
  <si>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</si>
  <si>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</si>
  <si>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</si>
  <si>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</si>
  <si>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</si>
  <si>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</si>
  <si>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</si>
  <si>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</si>
  <si>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</si>
  <si>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</si>
  <si>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</si>
  <si>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</si>
  <si>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</si>
  <si>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</si>
  <si>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</si>
  <si>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</si>
  <si>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</si>
  <si>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</si>
  <si>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</si>
  <si>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</si>
  <si>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</si>
  <si>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</si>
  <si>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</si>
  <si>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</si>
  <si>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</si>
  <si>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</si>
  <si>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</si>
  <si>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</si>
  <si>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</si>
  <si>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</si>
  <si>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</si>
  <si>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</si>
  <si>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</si>
  <si>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</si>
  <si>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</si>
  <si>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</si>
  <si>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</si>
  <si>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</si>
  <si>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</si>
  <si>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</si>
  <si>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</si>
  <si>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</si>
  <si>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</si>
  <si>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</si>
  <si>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</si>
  <si>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</si>
  <si>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</si>
  <si>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</si>
  <si>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</si>
  <si>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</si>
  <si>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</si>
  <si>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</si>
  <si>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</si>
  <si>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</si>
  <si>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</si>
  <si>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</si>
  <si>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</si>
  <si>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</si>
  <si>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</si>
  <si>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</si>
  <si>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</si>
  <si>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</si>
  <si>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</si>
  <si>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</si>
  <si>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</si>
  <si>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</si>
  <si>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</si>
  <si>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</si>
  <si>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</si>
  <si>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</si>
  <si>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</si>
  <si>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</si>
  <si>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</si>
  <si>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</si>
  <si>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</si>
  <si>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</si>
  <si>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</si>
  <si>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</si>
  <si>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</si>
  <si>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</si>
  <si>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</si>
  <si>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</si>
  <si>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</si>
  <si>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</si>
  <si>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</si>
  <si>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</si>
  <si>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</si>
  <si>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</si>
  <si>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</si>
  <si>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</si>
  <si>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</si>
  <si>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</si>
  <si>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</si>
  <si>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</si>
  <si>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</si>
  <si>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</si>
  <si>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</si>
  <si>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</si>
  <si>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</si>
  <si>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</si>
  <si>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</si>
  <si>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</si>
  <si>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</si>
  <si>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</si>
  <si>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</si>
  <si>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</si>
  <si>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</si>
  <si>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</si>
  <si>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</si>
  <si>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</si>
  <si>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</si>
  <si>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</si>
  <si>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</si>
  <si>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</si>
  <si>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</si>
  <si>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</si>
  <si>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</si>
  <si>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</si>
  <si>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</si>
  <si>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</si>
  <si>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</si>
  <si>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</si>
  <si>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</si>
  <si>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</si>
  <si>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</si>
  <si>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</si>
  <si>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</si>
  <si>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</si>
  <si>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</si>
  <si>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</si>
  <si>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</si>
  <si>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</si>
  <si>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</si>
  <si>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</si>
  <si>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</si>
  <si>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</si>
  <si>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</si>
  <si>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</si>
  <si>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</si>
  <si>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</si>
  <si>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</si>
  <si>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</si>
  <si>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</si>
  <si>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</si>
  <si>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</si>
  <si>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</si>
  <si>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</si>
  <si>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</si>
  <si>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</si>
  <si>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</si>
  <si>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</si>
  <si>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</si>
  <si>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</si>
  <si>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</si>
  <si>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</si>
  <si>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</si>
  <si>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</si>
  <si>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</si>
  <si>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</si>
  <si>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</si>
  <si>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</si>
  <si>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</si>
  <si>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</si>
  <si>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</si>
  <si>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</si>
  <si>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</si>
  <si>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</si>
  <si>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</si>
  <si>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</si>
  <si>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</si>
  <si>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</si>
  <si>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</si>
  <si>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</si>
  <si>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</si>
  <si>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</si>
  <si>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</si>
  <si>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</si>
  <si>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</si>
  <si>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</si>
  <si>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</si>
  <si>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</si>
  <si>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</si>
  <si>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</si>
  <si>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</si>
  <si>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</si>
  <si>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</si>
  <si>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</si>
  <si>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</si>
  <si>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</si>
  <si>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</si>
  <si>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</si>
  <si>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</si>
  <si>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</si>
  <si>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</si>
  <si>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</si>
  <si>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</si>
  <si>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</si>
  <si>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</si>
  <si>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</si>
  <si>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</si>
  <si>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</si>
  <si>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</si>
  <si>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</si>
  <si>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</si>
  <si>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</si>
  <si>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</si>
  <si>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</si>
  <si>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</si>
  <si>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</si>
  <si>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</si>
  <si>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</si>
  <si>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</si>
  <si>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</si>
  <si>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</si>
  <si>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</si>
  <si>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</si>
  <si>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</si>
  <si>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</si>
  <si>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</si>
  <si>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</si>
  <si>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</si>
  <si>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</si>
  <si>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</si>
  <si>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</si>
  <si>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</si>
  <si>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</si>
  <si>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</si>
  <si>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</si>
  <si>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</si>
  <si>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</si>
  <si>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</si>
  <si>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</si>
  <si>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</si>
  <si>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</si>
  <si>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</si>
  <si>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</si>
  <si>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</si>
  <si>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</si>
  <si>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</si>
  <si>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</si>
  <si>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</si>
  <si>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</si>
  <si>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</si>
  <si>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</si>
  <si>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</si>
  <si>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</si>
  <si>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</si>
  <si>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</si>
  <si>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</si>
  <si>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</si>
  <si>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</si>
  <si>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</si>
  <si>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</si>
  <si>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</si>
  <si>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</si>
  <si>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</si>
  <si>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</si>
  <si>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</si>
  <si>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</si>
  <si>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</si>
  <si>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</si>
  <si>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</si>
  <si>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</si>
  <si>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</si>
  <si>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</si>
  <si>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</si>
  <si>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</si>
  <si>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</si>
  <si>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</si>
  <si>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</si>
  <si>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</si>
  <si>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</si>
  <si>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</si>
  <si>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</si>
  <si>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</si>
  <si>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</si>
  <si>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</si>
  <si>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</si>
  <si>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</si>
  <si>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</si>
  <si>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</si>
  <si>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</si>
  <si>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</si>
  <si>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</si>
  <si>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</si>
  <si>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</si>
  <si>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</si>
  <si>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</si>
  <si>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</si>
  <si>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</si>
  <si>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2020年镇级一般公共预算转移支付收支执行表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</si>
  <si>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</si>
  <si>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</si>
  <si>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</si>
  <si>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</si>
  <si>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</si>
  <si>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</si>
  <si>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</si>
  <si>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</si>
  <si>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</si>
  <si>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</si>
  <si>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</si>
  <si>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</si>
  <si>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</si>
  <si>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</si>
  <si>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</si>
  <si>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</si>
  <si>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</si>
  <si>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</si>
  <si>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</si>
  <si>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</si>
  <si>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</si>
  <si>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</si>
  <si>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</si>
  <si>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</si>
  <si>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</si>
  <si>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</si>
  <si>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</si>
  <si>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</si>
  <si>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</si>
  <si>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</si>
  <si>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</si>
  <si>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</si>
  <si>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</si>
  <si>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</si>
  <si>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</si>
  <si>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</si>
  <si>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</si>
  <si>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</si>
  <si>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</si>
  <si>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</si>
  <si>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</si>
  <si>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</si>
  <si>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</si>
  <si>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</si>
  <si>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</si>
  <si>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</si>
  <si>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</si>
  <si>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</si>
  <si>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</si>
  <si>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</si>
  <si>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</si>
  <si>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</si>
  <si>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</si>
  <si>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</si>
  <si>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</si>
  <si>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</si>
  <si>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</si>
  <si>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</si>
  <si>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</si>
  <si>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</si>
  <si>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</si>
  <si>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</si>
  <si>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</si>
  <si>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</si>
  <si>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</si>
  <si>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 xml:space="preserve">2020年镇级一般公共预算转移支付支出执行表 </t>
  </si>
  <si>
    <t>（分地区）</t>
  </si>
  <si>
    <t>镇街</t>
  </si>
  <si>
    <t>补助下级合计</t>
  </si>
  <si>
    <t>-</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</si>
  <si>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</si>
  <si>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</si>
  <si>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</si>
  <si>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</si>
  <si>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</si>
  <si>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</si>
  <si>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</si>
  <si>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</si>
  <si>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</si>
  <si>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</si>
  <si>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</si>
  <si>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</si>
  <si>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</si>
  <si>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</si>
  <si>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</si>
  <si>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</si>
  <si>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</si>
  <si>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</si>
  <si>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</si>
  <si>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</si>
  <si>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</si>
  <si>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</si>
  <si>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</si>
  <si>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</si>
  <si>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</si>
  <si>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</si>
  <si>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</si>
  <si>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</si>
  <si>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</si>
  <si>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</si>
  <si>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</si>
  <si>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</si>
  <si>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</si>
  <si>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</si>
  <si>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</si>
  <si>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</si>
  <si>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</si>
  <si>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</si>
  <si>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</si>
  <si>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</si>
  <si>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</si>
  <si>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</si>
  <si>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</si>
  <si>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</si>
  <si>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</si>
  <si>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</si>
  <si>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</si>
  <si>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</si>
  <si>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</si>
  <si>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</si>
  <si>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</si>
  <si>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</si>
  <si>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</si>
  <si>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</si>
  <si>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</si>
  <si>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</si>
  <si>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</si>
  <si>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</si>
  <si>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</si>
  <si>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</si>
  <si>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</si>
  <si>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</si>
  <si>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</si>
  <si>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</si>
  <si>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</si>
  <si>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</si>
  <si>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</si>
  <si>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</si>
  <si>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</si>
  <si>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</si>
  <si>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</si>
  <si>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</si>
  <si>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</si>
  <si>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</si>
  <si>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</si>
  <si>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</si>
  <si>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</si>
  <si>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</si>
  <si>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</si>
  <si>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</si>
  <si>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</si>
  <si>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</si>
  <si>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</si>
  <si>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2020年镇级政府性基金预算收支执行表</t>
  </si>
  <si>
    <t>2019年决算 数</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</si>
  <si>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</si>
  <si>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</si>
  <si>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</si>
  <si>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</si>
  <si>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</si>
  <si>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</si>
  <si>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</si>
  <si>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</si>
  <si>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</si>
  <si>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</si>
  <si>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</si>
  <si>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</si>
  <si>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</si>
  <si>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</si>
  <si>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</si>
  <si>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</si>
  <si>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</si>
  <si>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</si>
  <si>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</si>
  <si>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</si>
  <si>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</si>
  <si>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</si>
  <si>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</si>
  <si>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</si>
  <si>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</si>
  <si>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</si>
  <si>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</si>
  <si>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</si>
  <si>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</si>
  <si>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</si>
  <si>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关于2020年镇级政府性基金预算收支执行情况的说明</t>
  </si>
  <si>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2020年镇本级政府性基金预算收入年初预算为0万元，变动预算为0万元，执行数为0万元。
    政府性基金预算本级收入加上上级补助收入、上年结转等，收入总计884.73万元。
    二、2020年镇本级政府性基金预算收入。
    2020年镇本级政府性基金预算支出年初预算为739.13万元，变动预算为884.73万元，执行数为864.32万元，较上年下降65.6%，其中：城乡社区支出下降53.3%，主要是农村公路建设投入减少，相应减少支出。
    政府性基金预算本级支出加上结转下年，支出总计884.73万元。</t>
  </si>
  <si>
    <t>表9</t>
  </si>
  <si>
    <t>2020年镇级政府性基金预算本级支出执行表</t>
  </si>
  <si>
    <t>一、城乡社区支出</t>
  </si>
  <si>
    <t xml:space="preserve">  国有土地使用权出让收入及对应专项债务收入安排的支出</t>
  </si>
  <si>
    <t xml:space="preserve">    农村基础设施建设支出</t>
  </si>
  <si>
    <t xml:space="preserve">    其他国有土地使用权出让收入安排的支出</t>
  </si>
  <si>
    <t>二、抗疫特别国债安排的支出</t>
  </si>
  <si>
    <t xml:space="preserve">  抗疫相关支出</t>
  </si>
  <si>
    <t xml:space="preserve">    其他抗疫相关支出</t>
  </si>
  <si>
    <t>三、其他支出</t>
  </si>
  <si>
    <t xml:space="preserve">  彩票公益金安排的支出</t>
  </si>
  <si>
    <t xml:space="preserve">    用于社会福利的彩票公益金支出</t>
  </si>
  <si>
    <t>注：本表详细反映2020年政府性基金预算本级支出情况，按《预算法》要求细化到功能分类项级科目。</t>
  </si>
  <si>
    <t>表10</t>
  </si>
  <si>
    <t xml:space="preserve">2020年镇级政府性基金预算转移支付收支执行表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</si>
  <si>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</si>
  <si>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</si>
  <si>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</si>
  <si>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</si>
  <si>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</si>
  <si>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</si>
  <si>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</si>
  <si>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</si>
  <si>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</si>
  <si>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</si>
  <si>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</si>
  <si>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</si>
  <si>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</si>
  <si>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</si>
  <si>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彩票发行销售机构业务费安排的支出</t>
  </si>
  <si>
    <t>彩票公益金安排的支出</t>
  </si>
  <si>
    <t>彩票公益金及对应专项债务收入安排的支出</t>
  </si>
  <si>
    <t>抗疫特别国债安排的支出</t>
  </si>
  <si>
    <t>表11</t>
  </si>
  <si>
    <t>2020年镇级国有资本经营预算收支执行表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</si>
  <si>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</si>
  <si>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</si>
  <si>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</si>
  <si>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</si>
  <si>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</si>
  <si>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</si>
  <si>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</si>
  <si>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</si>
  <si>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</si>
  <si>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</si>
  <si>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</si>
  <si>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</si>
  <si>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</si>
  <si>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</si>
  <si>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</si>
  <si>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</si>
  <si>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</si>
  <si>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</si>
  <si>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</si>
  <si>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</si>
  <si>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</si>
  <si>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</si>
  <si>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</si>
  <si>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关于2020年镇级国有资本经营预算收支执行情况的说明</t>
  </si>
  <si>
    <t xml:space="preserve">    本镇无国有资本经营预算收支</t>
  </si>
  <si>
    <t>表12</t>
  </si>
  <si>
    <t>2020年全镇社会保险基金预算收支执行表</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</si>
  <si>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</si>
  <si>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</si>
  <si>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</si>
  <si>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</si>
  <si>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</si>
  <si>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</si>
  <si>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</si>
  <si>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</si>
  <si>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</si>
  <si>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</si>
  <si>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</si>
  <si>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</si>
  <si>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</si>
  <si>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</si>
  <si>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</si>
  <si>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</si>
  <si>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</si>
  <si>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</si>
  <si>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</si>
  <si>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 xml:space="preserve">    本镇2020年无社会保险基金预算收支</t>
  </si>
  <si>
    <t>表13</t>
  </si>
  <si>
    <t xml:space="preserve">2021年镇级一般公共预算收支预算表 </t>
  </si>
  <si>
    <t>2020年决算数</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</si>
  <si>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</si>
  <si>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</si>
  <si>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</si>
  <si>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</si>
  <si>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</si>
  <si>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</si>
  <si>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</si>
  <si>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</si>
  <si>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五、安排预算稳定调节基金</t>
  </si>
  <si>
    <t xml:space="preserve">注：1.本表直观反映2021年一般公共预算收入与支出的平衡关系。
    2.收入总计（本级收入合计+转移性收入合计）=支出总计（本级支出合计+转移性支出合计）。
   </t>
  </si>
  <si>
    <t>关于2021年镇级一般公共预算收支预算的说明</t>
  </si>
  <si>
    <t>表14</t>
  </si>
  <si>
    <t xml:space="preserve">2021年镇级一般公共预算本级支出预算表 </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</si>
  <si>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</si>
  <si>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</si>
  <si>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</si>
  <si>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</si>
  <si>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</si>
  <si>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</si>
  <si>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</si>
  <si>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</si>
  <si>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</si>
  <si>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</si>
  <si>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</si>
  <si>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行政单位离退休</t>
  </si>
  <si>
    <t>其他行政事业单位离退休支出</t>
  </si>
  <si>
    <t>康复辅具</t>
  </si>
  <si>
    <t>妇幼保健医院</t>
  </si>
  <si>
    <t>重大公共卫生服务</t>
  </si>
  <si>
    <t>生态环境保护宣传</t>
  </si>
  <si>
    <t>退耕还林还草</t>
  </si>
  <si>
    <t>其他退耕还林还草支出</t>
  </si>
  <si>
    <t>农业农村</t>
  </si>
  <si>
    <t>农业生产发展</t>
  </si>
  <si>
    <t>乡村产业与合作经济</t>
  </si>
  <si>
    <t>农村社会事业</t>
  </si>
  <si>
    <t>其他农业支出</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</si>
  <si>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</si>
  <si>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</si>
  <si>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</si>
  <si>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</si>
  <si>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</si>
  <si>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</si>
  <si>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</si>
  <si>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</si>
  <si>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</si>
  <si>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</si>
  <si>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</si>
  <si>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</si>
  <si>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</si>
  <si>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</si>
  <si>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</si>
  <si>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</si>
  <si>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</si>
  <si>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</si>
  <si>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</si>
  <si>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医疗卫生与计划生育支出</t>
  </si>
  <si>
    <t>资源勘探工业信息等支出</t>
  </si>
  <si>
    <t>国土海洋气象等支出</t>
  </si>
  <si>
    <t>粮油物资储备支出</t>
  </si>
  <si>
    <t>预备费</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</si>
  <si>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</si>
  <si>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</si>
  <si>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</si>
  <si>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</si>
  <si>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</si>
  <si>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</si>
  <si>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</si>
  <si>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</si>
  <si>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</si>
  <si>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</si>
  <si>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</si>
  <si>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</si>
  <si>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</si>
  <si>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</si>
  <si>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</si>
  <si>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</si>
  <si>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</si>
  <si>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</si>
  <si>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</si>
  <si>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</si>
  <si>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</si>
  <si>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</si>
  <si>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</si>
  <si>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</si>
  <si>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</si>
  <si>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</si>
  <si>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</si>
  <si>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</si>
  <si>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</si>
  <si>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</si>
  <si>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</si>
  <si>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</si>
  <si>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</si>
  <si>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</si>
  <si>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</si>
  <si>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</si>
  <si>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</si>
  <si>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</si>
  <si>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</si>
  <si>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</si>
  <si>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</si>
  <si>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</si>
  <si>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</si>
  <si>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</si>
  <si>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</si>
  <si>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</si>
  <si>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</si>
  <si>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</si>
  <si>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</si>
  <si>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</si>
  <si>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</si>
  <si>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</si>
  <si>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</si>
  <si>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</si>
  <si>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</si>
  <si>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</si>
  <si>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</si>
  <si>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</si>
  <si>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</si>
  <si>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</si>
  <si>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</si>
  <si>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</si>
  <si>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</si>
  <si>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</si>
  <si>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</si>
  <si>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</si>
  <si>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</si>
  <si>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</si>
  <si>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</si>
  <si>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</si>
  <si>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</si>
  <si>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</si>
  <si>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</si>
  <si>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</si>
  <si>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</si>
  <si>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</si>
  <si>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</si>
  <si>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</si>
  <si>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</si>
  <si>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</si>
  <si>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2021年镇级一般公共预算转移支付收支预算表 </t>
  </si>
  <si>
    <t>中央补助收入</t>
  </si>
  <si>
    <t>补助区县支出</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</si>
  <si>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</si>
  <si>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</si>
  <si>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</si>
  <si>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</si>
  <si>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</si>
  <si>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</si>
  <si>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</si>
  <si>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</si>
  <si>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</si>
  <si>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</si>
  <si>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</si>
  <si>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</si>
  <si>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</si>
  <si>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</si>
  <si>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</si>
  <si>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</si>
  <si>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</si>
  <si>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</si>
  <si>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体制补助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</si>
  <si>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</si>
  <si>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</si>
  <si>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</si>
  <si>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</si>
  <si>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</si>
  <si>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</si>
  <si>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</si>
  <si>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</si>
  <si>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</si>
  <si>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</si>
  <si>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</si>
  <si>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</si>
  <si>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</si>
  <si>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</si>
  <si>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</si>
  <si>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</si>
  <si>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</si>
  <si>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</si>
  <si>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</si>
  <si>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</si>
  <si>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</si>
  <si>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</si>
  <si>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</si>
  <si>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</si>
  <si>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</si>
  <si>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</si>
  <si>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</si>
  <si>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</si>
  <si>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</si>
  <si>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</si>
  <si>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</si>
  <si>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</si>
  <si>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</si>
  <si>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</si>
  <si>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</si>
  <si>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</si>
  <si>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</si>
  <si>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</si>
  <si>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</si>
  <si>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</si>
  <si>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</si>
  <si>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</si>
  <si>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</si>
  <si>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</si>
  <si>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</si>
  <si>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 xml:space="preserve">2021年镇级一般公共预算转移支付支出预算表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</si>
  <si>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</si>
  <si>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</si>
  <si>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</si>
  <si>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</si>
  <si>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</si>
  <si>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</si>
  <si>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</si>
  <si>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</si>
  <si>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</si>
  <si>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</si>
  <si>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</si>
  <si>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</si>
  <si>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</si>
  <si>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</si>
  <si>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</si>
  <si>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</si>
  <si>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</si>
  <si>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</si>
  <si>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</si>
  <si>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</si>
  <si>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</si>
  <si>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</si>
  <si>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</si>
  <si>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</si>
  <si>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</si>
  <si>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</si>
  <si>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</si>
  <si>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</si>
  <si>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</si>
  <si>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</si>
  <si>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</si>
  <si>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</si>
  <si>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</si>
  <si>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</si>
  <si>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</si>
  <si>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</si>
  <si>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</si>
  <si>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</si>
  <si>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</si>
  <si>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</si>
  <si>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</si>
  <si>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</si>
  <si>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</si>
  <si>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</si>
  <si>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</si>
  <si>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</si>
  <si>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</si>
  <si>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 xml:space="preserve">此表无数据 </t>
  </si>
  <si>
    <t>表19</t>
  </si>
  <si>
    <t>………………</t>
  </si>
  <si>
    <t>注：本表直观反映年初市对区县的转移支付分项目情况。</t>
  </si>
  <si>
    <t>表20</t>
  </si>
  <si>
    <t xml:space="preserve">2021年镇级政府性基金预算收支预算表 </t>
  </si>
  <si>
    <t>二、国家电影事业发展专项资金</t>
  </si>
  <si>
    <t>二、城乡社区支出</t>
  </si>
  <si>
    <t>三、国有土地收益基金收入</t>
  </si>
  <si>
    <t>三、农林水支出</t>
  </si>
  <si>
    <t>四、农业土地开发资金收入</t>
  </si>
  <si>
    <t>四、交通运输支出</t>
  </si>
  <si>
    <t>五、国有土地使用权出让收入</t>
  </si>
  <si>
    <t>五、其他支出</t>
  </si>
  <si>
    <t>六、大中型水库库区基金收入</t>
  </si>
  <si>
    <t>六、债务付息支出</t>
  </si>
  <si>
    <t>七、彩票公益金收入</t>
  </si>
  <si>
    <t>七、抗疫特别国债安排的支出</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</si>
  <si>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</si>
  <si>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</si>
  <si>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</si>
  <si>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</si>
  <si>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</si>
  <si>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</si>
  <si>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</si>
  <si>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五、结转下年</t>
  </si>
  <si>
    <t>注：1.本表直观反映2021年政府性基金预算收入与支出的平衡关系。
    2.收入总计（本级收入合计+转移性收入合计）=支出总计（本级支出合计+转移性支出合计）。</t>
  </si>
  <si>
    <t>关于2021年镇级政府性基金预算收支预算的说明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</si>
  <si>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 0万元。
    政府性基金预算本级收入加上上年结余，收入总计20.41万元。
    二、2021年镇本级政府性基金预算收入。
    2021年镇本级政府性基金预算支出年初预算为20.41万元，较上年下降97.6%，主要是政府性基金上级补助收入减少相应减少支出安排。
    政府性基金预算本级支出加上结转下年，支出总计20.41万元。</t>
  </si>
  <si>
    <t>表21</t>
  </si>
  <si>
    <t xml:space="preserve">2021年镇级政府性基金预算本级支出预算表 </t>
  </si>
  <si>
    <t>二、其他支出</t>
  </si>
  <si>
    <t>三、抗疫特别国债安排的支出</t>
  </si>
  <si>
    <t>注：本表详细反映2021年政府性基金预算本级支出安排情况，按《预算法》要求细化到功能分类项级科目。</t>
  </si>
  <si>
    <t>表22</t>
  </si>
  <si>
    <t xml:space="preserve">2021年镇级政府性基金预算转移支付收支预算表 </t>
  </si>
  <si>
    <t>注：本表详细反映2021年政府性基金预算转移支付收入和转移支付支出情况。</t>
  </si>
  <si>
    <t>表23</t>
  </si>
  <si>
    <t xml:space="preserve">2021年镇级国有资本经营预算收支预算表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</si>
  <si>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</si>
  <si>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</si>
  <si>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</si>
  <si>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</si>
  <si>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</si>
  <si>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</si>
  <si>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</si>
  <si>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</si>
  <si>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</si>
  <si>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注：1.本表直观反映2021年国有资本经营预算收入与支出的平衡关系。
    2.收入总计（本级收入合计+转移性收入合计）=支出总计（本级支出合计+转移性支出合计）。</t>
  </si>
  <si>
    <t>关于2021年镇级国有资本经营预算收支预算的说明</t>
  </si>
  <si>
    <t xml:space="preserve">   本镇2021年无国有资本经营预算收支</t>
  </si>
  <si>
    <t>表24</t>
  </si>
  <si>
    <t>2021年重庆市社会保险基金收入预算表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</si>
  <si>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</si>
  <si>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</si>
  <si>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</si>
  <si>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</si>
  <si>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</si>
  <si>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</si>
  <si>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</si>
  <si>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</si>
  <si>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</si>
  <si>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</si>
  <si>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</si>
  <si>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</si>
  <si>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</si>
  <si>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</si>
  <si>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</si>
  <si>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</si>
  <si>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</si>
  <si>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</si>
  <si>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</si>
  <si>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</si>
  <si>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</si>
  <si>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</si>
  <si>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</si>
  <si>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</si>
  <si>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</si>
  <si>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</si>
  <si>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</si>
  <si>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</si>
  <si>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</si>
  <si>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</si>
  <si>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</si>
  <si>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</si>
  <si>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</si>
  <si>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</si>
  <si>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</si>
  <si>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</si>
  <si>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</si>
  <si>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</si>
  <si>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</si>
  <si>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</si>
  <si>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</si>
  <si>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</si>
  <si>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</si>
  <si>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</si>
  <si>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</si>
  <si>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</si>
  <si>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本镇2021年无社会保险基金预算收支预算</t>
  </si>
  <si>
    <t>表27</t>
  </si>
  <si>
    <t>永川区2020年地方政府债务限额及余额情况表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</si>
  <si>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</si>
  <si>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</si>
  <si>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</si>
  <si>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</si>
  <si>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</si>
  <si>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</si>
  <si>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</si>
  <si>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</si>
  <si>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</si>
  <si>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</si>
  <si>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</si>
  <si>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</si>
  <si>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</si>
  <si>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</si>
  <si>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</si>
  <si>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</si>
  <si>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</si>
  <si>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</si>
  <si>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</si>
  <si>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</si>
  <si>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</si>
  <si>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</si>
  <si>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</si>
  <si>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</si>
  <si>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</si>
  <si>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</si>
  <si>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</si>
  <si>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</si>
  <si>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</si>
  <si>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</si>
  <si>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</si>
  <si>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</si>
  <si>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</si>
  <si>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</si>
  <si>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</si>
  <si>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</si>
  <si>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</si>
  <si>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</si>
  <si>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</si>
  <si>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</si>
  <si>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</si>
  <si>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</si>
  <si>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</si>
  <si>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</si>
  <si>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</si>
  <si>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</si>
  <si>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</si>
  <si>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</si>
  <si>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</si>
  <si>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</si>
  <si>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</si>
  <si>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</si>
  <si>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</si>
  <si>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</si>
  <si>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</si>
  <si>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</si>
  <si>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</si>
  <si>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</si>
  <si>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</si>
  <si>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</si>
  <si>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</si>
  <si>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</si>
  <si>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</si>
  <si>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</si>
  <si>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</si>
  <si>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</si>
  <si>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</si>
  <si>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</si>
  <si>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</si>
  <si>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</si>
  <si>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</si>
  <si>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</si>
  <si>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</si>
  <si>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</si>
  <si>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</si>
  <si>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</si>
  <si>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</si>
  <si>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</si>
  <si>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</si>
  <si>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</si>
  <si>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</si>
  <si>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</si>
  <si>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</si>
  <si>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</si>
  <si>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</si>
  <si>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永川区2021年年初新增地方政府债券资金安排表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</si>
  <si>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</si>
  <si>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</si>
  <si>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</si>
  <si>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</si>
  <si>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</si>
  <si>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</si>
  <si>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</si>
  <si>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</si>
  <si>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</si>
  <si>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</si>
  <si>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</si>
  <si>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 xml:space="preserve">    抗疫特别国债安排的收入</t>
    <phoneticPr fontId="93" type="noConversion"/>
  </si>
  <si>
    <t>其他国有土地使用权出让补助收入</t>
    <phoneticPr fontId="93" type="noConversion"/>
  </si>
  <si>
    <t>一般公共预算是以对税收为主体的财政收入，安排用于保障和改善民生、推动经济社会发展、维护国家安全、维持国家机构政策运转等方面的收支预算。
    一、 2020年镇本级一般公共预算收入。
    2020年镇本级一般公共预算收入年初预算为 440.50万元，变动预算为440.50万元，执行数为168.41万元，较上年下降5.8%。其中，税收收入134.46万元，较上年下降10.2%；非税收入33.95万元，较上年增长17.2%。因疫情企业停工停产，工程项目无法开工等因素造成税收下降，为弥补税收收入缺口，加大非税收入征缴力度，做到了应收尽收。
    一般公共预算本级收入加上上级补助、动用预算稳定调节基金、上年结转等，收入总计6970.75万元。
    二、 2020年镇本级一般公共预算支出。
    2020年镇本级一般公共预算支出年初预算为4042.61万元，变动预算为7242.84万元，执行数为6970.75万元，较上年增长18.4%。其中：卫生健康支出增长31.5%、节能环保支出增长163.0%、农林水支出增长36.1%、交通运输支出增长117.1%、住房保障支出增长135.4%、灾害防治及应急管理支出增长18973.4%，主要是本年度上级部门加大对本镇农村改厕、水环境治理、农村危房改造、农村公路建设、人行便道、太阳能路灯等民生方面支出，相应增加镇本级支出；因设立应急办，人员经费及运行经费等列入灾害防治及应急管理项目，造成该项目比上年增长幅度较大。
    一般公共预算本级支出加上上解上级支出、安排预算稳定调节基金和结转下年等，支出总计6970.75万元。</t>
    <phoneticPr fontId="93" type="noConversion"/>
  </si>
  <si>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2021年镇本级一般公共预算收入年初预算为335.07元，较上年增长99.0%。其中，税收收入275.07万元，较上年增长104.6%；非税收入60.00万元，较上年增长76.7%。
    一般公共预算本级收入加上上级补助、动用预算稳定调节基金、上年结余等，收入总计4024.78万元。
    二、 2021年镇本级一般公共预算支出。
    2021年镇本级一般公共预算支出年初预算为3860.55万元，较上年下降35.3%。其中：社会保障和就业支出下降53.8%，卫生健康支出下降33.2%、节能环保支出下降82.1%、城乡社区支出下降50.4%、农林水支出下降33.8%、交通运输支出下降61.9%，主要是上级补助收入减少，相应减少支出安排。
    一般公共预算本级支出加上上解上级支出、安排预算稳定调节基金等，支出总计4024.78万元。</t>
    <phoneticPr fontId="93"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</si>
</sst>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8" formatCode="General;General;&quot;-&quot;"/>
    <numFmt numFmtId="179" formatCode="0_);[Red]\(0\)"/>
    <numFmt numFmtId="180" formatCode="#,##0_);[Red]\(#,##0\)"/>
    <numFmt numFmtId="181" formatCode="0_ "/>
    <numFmt numFmtId="182" formatCode="0.0_ "/>
    <numFmt numFmtId="183" formatCode="#,##0.000000"/>
    <numFmt numFmtId="184" formatCode="#,##0.00_ "/>
    <numFmt numFmtId="185" formatCode="0.00_);[Red]\(0.00\)"/>
    <numFmt numFmtId="186" formatCode="#,##0.0_ "/>
    <numFmt numFmtId="187" formatCode="________@"/>
    <numFmt numFmtId="188" formatCode="0.00_ "/>
    <numFmt numFmtId="189" formatCode="0.0_);[Red]\(0.0\)"/>
    <numFmt numFmtId="190" formatCode="#,##0_ "/>
  </numFmts>
  <fonts count="94">
    <font>
      <sz val="11"/>
      <color theme="1"/>
      <name val="宋体"/>
      <charset val="134"/>
      <scheme val="minor"/>
    </font>
    <font>
      <sz val="11"/>
      <color indexed="8"/>
      <name val="方正黑体_GBK"/>
      <charset val="134"/>
    </font>
    <font>
      <sz val="16"/>
      <color indexed="8"/>
      <name val="方正小标宋_GBK"/>
      <charset val="134"/>
    </font>
    <font>
      <sz val="11"/>
      <color indexed="8"/>
      <name val="宋体"/>
      <family val="3"/>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family val="3"/>
      <charset val="134"/>
      <scheme val="minor"/>
    </font>
    <font>
      <sz val="22"/>
      <color theme="1"/>
      <name val="方正小标宋_GBK"/>
      <charset val="134"/>
    </font>
    <font>
      <sz val="16"/>
      <color theme="1"/>
      <name val="方正仿宋_GBK"/>
      <charset val="134"/>
    </font>
    <font>
      <sz val="16"/>
      <color theme="1"/>
      <name val="宋体"/>
      <family val="3"/>
      <charset val="134"/>
      <scheme val="minor"/>
    </font>
    <font>
      <b/>
      <sz val="11"/>
      <color theme="1"/>
      <name val="宋体"/>
      <family val="3"/>
      <charset val="134"/>
      <scheme val="minor"/>
    </font>
    <font>
      <sz val="16"/>
      <name val="方正仿宋_GBK"/>
      <charset val="134"/>
    </font>
    <font>
      <sz val="16"/>
      <name val="宋体"/>
      <family val="3"/>
      <charset val="134"/>
      <scheme val="minor"/>
    </font>
    <font>
      <sz val="12"/>
      <name val="仿宋_GB2312"/>
      <charset val="134"/>
    </font>
    <font>
      <sz val="18"/>
      <color theme="1"/>
      <name val="方正小标宋_GBK"/>
      <charset val="134"/>
    </font>
    <font>
      <sz val="11"/>
      <name val="仿宋_GB2312"/>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charset val="134"/>
    </font>
    <font>
      <b/>
      <sz val="12"/>
      <name val="宋体"/>
      <family val="3"/>
      <charset val="134"/>
      <scheme val="minor"/>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2"/>
      <name val="宋体"/>
      <family val="3"/>
      <charset val="134"/>
    </font>
    <font>
      <sz val="10"/>
      <color indexed="8"/>
      <name val="宋体"/>
      <family val="3"/>
      <charset val="134"/>
    </font>
    <font>
      <sz val="11"/>
      <name val="宋体"/>
      <family val="3"/>
      <charset val="134"/>
      <scheme val="minor"/>
    </font>
    <font>
      <sz val="10"/>
      <color theme="1"/>
      <name val="宋体"/>
      <family val="3"/>
      <charset val="134"/>
    </font>
    <font>
      <sz val="14"/>
      <color theme="1"/>
      <name val="黑体"/>
      <family val="3"/>
      <charset val="134"/>
    </font>
    <font>
      <b/>
      <sz val="11"/>
      <name val="宋体"/>
      <family val="3"/>
      <charset val="134"/>
      <scheme val="minor"/>
    </font>
    <font>
      <b/>
      <sz val="12"/>
      <color indexed="8"/>
      <name val="宋体"/>
      <family val="3"/>
      <charset val="134"/>
    </font>
    <font>
      <sz val="12"/>
      <name val="黑体"/>
      <family val="3"/>
      <charset val="134"/>
    </font>
    <font>
      <b/>
      <sz val="12"/>
      <name val="宋体"/>
      <family val="3"/>
      <charset val="134"/>
    </font>
    <font>
      <sz val="11"/>
      <name val="宋体"/>
      <family val="3"/>
      <charset val="134"/>
    </font>
    <font>
      <sz val="10"/>
      <name val="Arial"/>
      <family val="2"/>
    </font>
    <font>
      <sz val="12"/>
      <name val="方正楷体_GBK"/>
      <charset val="134"/>
    </font>
    <font>
      <sz val="12"/>
      <color theme="1"/>
      <name val="宋体"/>
      <family val="3"/>
      <charset val="134"/>
      <scheme val="minor"/>
    </font>
    <font>
      <b/>
      <sz val="10"/>
      <color indexed="8"/>
      <name val="宋体"/>
      <family val="3"/>
      <charset val="134"/>
    </font>
    <font>
      <b/>
      <sz val="16"/>
      <name val="黑体"/>
      <family val="3"/>
      <charset val="134"/>
    </font>
    <font>
      <sz val="18"/>
      <color indexed="8"/>
      <name val="方正黑体_GBK"/>
      <charset val="134"/>
    </font>
    <font>
      <sz val="12"/>
      <color indexed="8"/>
      <name val="宋体"/>
      <family val="3"/>
      <charset val="134"/>
    </font>
    <font>
      <b/>
      <sz val="12"/>
      <name val="宋体"/>
      <family val="3"/>
      <charset val="134"/>
      <scheme val="major"/>
    </font>
    <font>
      <b/>
      <sz val="12"/>
      <color indexed="8"/>
      <name val="宋体"/>
      <family val="3"/>
      <charset val="134"/>
      <scheme val="major"/>
    </font>
    <font>
      <b/>
      <sz val="12"/>
      <color theme="1"/>
      <name val="宋体"/>
      <family val="3"/>
      <charset val="134"/>
      <scheme val="minor"/>
    </font>
    <font>
      <sz val="11"/>
      <color theme="1"/>
      <name val="仿宋_GB2312"/>
      <charset val="134"/>
    </font>
    <font>
      <sz val="11"/>
      <color theme="1"/>
      <name val="黑体"/>
      <family val="3"/>
      <charset val="134"/>
    </font>
    <font>
      <sz val="14"/>
      <color theme="1"/>
      <name val="宋体"/>
      <family val="3"/>
      <charset val="134"/>
      <scheme val="minor"/>
    </font>
    <font>
      <b/>
      <sz val="12"/>
      <name val="仿宋_GB2312"/>
      <charset val="134"/>
    </font>
    <font>
      <b/>
      <sz val="10"/>
      <color theme="1"/>
      <name val="宋体"/>
      <family val="3"/>
      <charset val="134"/>
      <scheme val="minor"/>
    </font>
    <font>
      <sz val="18"/>
      <name val="方正小标宋_GBK"/>
      <charset val="134"/>
    </font>
    <font>
      <sz val="11"/>
      <color theme="1"/>
      <name val="宋体"/>
      <family val="3"/>
      <charset val="134"/>
    </font>
    <font>
      <sz val="10"/>
      <name val="Times New Roman"/>
      <family val="1"/>
    </font>
    <font>
      <b/>
      <sz val="10"/>
      <name val="Times New Roman"/>
      <family val="1"/>
    </font>
    <font>
      <sz val="14"/>
      <name val="Times New Roman"/>
      <family val="1"/>
    </font>
    <font>
      <sz val="19"/>
      <color theme="1"/>
      <name val="方正小标宋_GBK"/>
      <charset val="134"/>
    </font>
    <font>
      <sz val="18"/>
      <color theme="1"/>
      <name val="方正黑体_GBK"/>
      <charset val="134"/>
    </font>
    <font>
      <sz val="12"/>
      <name val="宋体"/>
      <family val="3"/>
      <charset val="134"/>
      <scheme val="major"/>
    </font>
    <font>
      <b/>
      <sz val="10"/>
      <name val="宋体"/>
      <family val="3"/>
      <charset val="134"/>
      <scheme val="major"/>
    </font>
    <font>
      <sz val="10"/>
      <name val="宋体"/>
      <family val="3"/>
      <charset val="134"/>
      <scheme val="major"/>
    </font>
    <font>
      <sz val="10"/>
      <color theme="1"/>
      <name val="宋体"/>
      <family val="3"/>
      <charset val="134"/>
      <scheme val="major"/>
    </font>
    <font>
      <sz val="12"/>
      <color theme="1"/>
      <name val="宋体"/>
      <family val="3"/>
      <charset val="134"/>
      <scheme val="major"/>
    </font>
    <font>
      <sz val="12"/>
      <name val="方正仿宋_GBK"/>
      <charset val="134"/>
    </font>
    <font>
      <sz val="12"/>
      <name val="方正细黑一简体"/>
      <charset val="134"/>
    </font>
    <font>
      <sz val="19"/>
      <name val="方正小标宋_GBK"/>
      <charset val="134"/>
    </font>
    <font>
      <b/>
      <sz val="14"/>
      <name val="黑体"/>
      <family val="3"/>
      <charset val="134"/>
    </font>
    <font>
      <b/>
      <sz val="11"/>
      <color indexed="52"/>
      <name val="宋体"/>
      <family val="3"/>
      <charset val="134"/>
    </font>
    <font>
      <b/>
      <sz val="18"/>
      <color indexed="56"/>
      <name val="宋体"/>
      <family val="3"/>
      <charset val="134"/>
    </font>
    <font>
      <b/>
      <sz val="11"/>
      <color indexed="63"/>
      <name val="宋体"/>
      <family val="3"/>
      <charset val="134"/>
    </font>
    <font>
      <b/>
      <sz val="15"/>
      <color indexed="56"/>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8458815271462"/>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69">
    <xf numFmtId="0" fontId="0" fillId="0" borderId="0">
      <alignment vertical="center"/>
    </xf>
    <xf numFmtId="0" fontId="76" fillId="5" borderId="8" applyNumberFormat="0" applyAlignment="0" applyProtection="0">
      <alignment vertical="center"/>
    </xf>
    <xf numFmtId="43" fontId="92" fillId="0" borderId="0" applyFont="0" applyFill="0" applyBorder="0" applyAlignment="0" applyProtection="0">
      <alignment vertical="center"/>
    </xf>
    <xf numFmtId="0" fontId="77" fillId="0" borderId="0" applyNumberFormat="0" applyFill="0" applyBorder="0" applyAlignment="0" applyProtection="0">
      <alignment vertical="center"/>
    </xf>
    <xf numFmtId="0" fontId="35" fillId="0" borderId="0">
      <alignment vertical="center"/>
    </xf>
    <xf numFmtId="9" fontId="35" fillId="0" borderId="0" applyFont="0" applyFill="0" applyBorder="0" applyAlignment="0" applyProtection="0"/>
    <xf numFmtId="0" fontId="92" fillId="0" borderId="0">
      <alignment vertical="center"/>
    </xf>
    <xf numFmtId="0" fontId="79" fillId="0" borderId="10" applyNumberFormat="0" applyFill="0" applyAlignment="0" applyProtection="0">
      <alignment vertical="center"/>
    </xf>
    <xf numFmtId="0" fontId="35" fillId="0" borderId="0">
      <alignment vertical="center"/>
    </xf>
    <xf numFmtId="0" fontId="78" fillId="5" borderId="9" applyNumberFormat="0" applyAlignment="0" applyProtection="0">
      <alignment vertical="center"/>
    </xf>
    <xf numFmtId="0" fontId="92" fillId="0" borderId="0">
      <alignment vertical="center"/>
    </xf>
    <xf numFmtId="41" fontId="35" fillId="0" borderId="0" applyFont="0" applyFill="0" applyBorder="0" applyAlignment="0" applyProtection="0"/>
    <xf numFmtId="41" fontId="92" fillId="0" borderId="0" applyFont="0" applyFill="0" applyBorder="0" applyAlignment="0" applyProtection="0">
      <alignment vertical="center"/>
    </xf>
    <xf numFmtId="41" fontId="35" fillId="0" borderId="0" applyFont="0" applyFill="0" applyBorder="0" applyAlignment="0" applyProtection="0"/>
    <xf numFmtId="0" fontId="92" fillId="0" borderId="0">
      <alignment vertical="center"/>
    </xf>
    <xf numFmtId="41" fontId="35" fillId="0" borderId="0" applyFont="0" applyFill="0" applyBorder="0" applyAlignment="0" applyProtection="0"/>
    <xf numFmtId="0" fontId="35" fillId="0" borderId="0">
      <alignment vertical="center"/>
    </xf>
    <xf numFmtId="0" fontId="92" fillId="0" borderId="0">
      <alignment vertical="center"/>
    </xf>
    <xf numFmtId="0" fontId="80" fillId="6" borderId="0" applyNumberFormat="0" applyBorder="0" applyAlignment="0" applyProtection="0">
      <alignment vertical="center"/>
    </xf>
    <xf numFmtId="0" fontId="92" fillId="0" borderId="0">
      <alignment vertical="center"/>
    </xf>
    <xf numFmtId="0" fontId="35" fillId="0" borderId="0">
      <alignment vertical="center"/>
    </xf>
    <xf numFmtId="0" fontId="81" fillId="0" borderId="11" applyNumberFormat="0" applyFill="0" applyAlignment="0" applyProtection="0">
      <alignment vertical="center"/>
    </xf>
    <xf numFmtId="0" fontId="82" fillId="0" borderId="12" applyNumberFormat="0" applyFill="0" applyAlignment="0" applyProtection="0">
      <alignment vertical="center"/>
    </xf>
    <xf numFmtId="0" fontId="82" fillId="0" borderId="0" applyNumberFormat="0" applyFill="0" applyBorder="0" applyAlignment="0" applyProtection="0">
      <alignment vertical="center"/>
    </xf>
    <xf numFmtId="0" fontId="83" fillId="7" borderId="0" applyNumberFormat="0" applyBorder="0" applyAlignment="0" applyProtection="0">
      <alignment vertical="center"/>
    </xf>
    <xf numFmtId="0" fontId="92" fillId="0" borderId="0">
      <alignment vertical="center"/>
    </xf>
    <xf numFmtId="0" fontId="92" fillId="0" borderId="0"/>
    <xf numFmtId="0" fontId="84" fillId="0" borderId="0">
      <alignment vertical="center"/>
    </xf>
    <xf numFmtId="41" fontId="92" fillId="0" borderId="0" applyFont="0" applyFill="0" applyBorder="0" applyAlignment="0" applyProtection="0">
      <alignment vertical="center"/>
    </xf>
    <xf numFmtId="0" fontId="35" fillId="0" borderId="0"/>
    <xf numFmtId="0" fontId="35" fillId="0" borderId="0"/>
    <xf numFmtId="0" fontId="35" fillId="0" borderId="0"/>
    <xf numFmtId="0" fontId="92" fillId="0" borderId="0">
      <alignment vertical="center"/>
    </xf>
    <xf numFmtId="0" fontId="85" fillId="8" borderId="8" applyNumberFormat="0" applyAlignment="0" applyProtection="0">
      <alignment vertical="center"/>
    </xf>
    <xf numFmtId="0" fontId="3" fillId="0" borderId="0">
      <alignment vertical="center"/>
    </xf>
    <xf numFmtId="0" fontId="35" fillId="0" borderId="0"/>
    <xf numFmtId="0" fontId="45" fillId="0" borderId="0"/>
    <xf numFmtId="0" fontId="35" fillId="0" borderId="0">
      <alignment vertical="center"/>
    </xf>
    <xf numFmtId="0" fontId="35" fillId="0" borderId="0">
      <alignment vertical="center"/>
    </xf>
    <xf numFmtId="0" fontId="35" fillId="0" borderId="0"/>
    <xf numFmtId="0" fontId="92" fillId="0" borderId="0">
      <alignment vertical="center"/>
    </xf>
    <xf numFmtId="0" fontId="92" fillId="0" borderId="0"/>
    <xf numFmtId="0" fontId="35" fillId="0" borderId="0"/>
    <xf numFmtId="0" fontId="35" fillId="0" borderId="0"/>
    <xf numFmtId="0" fontId="92" fillId="0" borderId="0">
      <alignment vertical="center"/>
    </xf>
    <xf numFmtId="0" fontId="35" fillId="0" borderId="0"/>
    <xf numFmtId="0" fontId="92" fillId="0" borderId="0">
      <alignment vertical="center"/>
    </xf>
    <xf numFmtId="0" fontId="28" fillId="0" borderId="0"/>
    <xf numFmtId="0" fontId="3" fillId="0" borderId="0">
      <alignment vertical="center"/>
    </xf>
    <xf numFmtId="0" fontId="35" fillId="9" borderId="13" applyNumberFormat="0" applyFont="0" applyAlignment="0" applyProtection="0">
      <alignment vertical="center"/>
    </xf>
    <xf numFmtId="0" fontId="3" fillId="0" borderId="0">
      <alignment vertical="center"/>
    </xf>
    <xf numFmtId="0" fontId="45" fillId="0" borderId="0"/>
    <xf numFmtId="0" fontId="86" fillId="10" borderId="0" applyNumberFormat="0" applyBorder="0" applyAlignment="0" applyProtection="0">
      <alignment vertical="center"/>
    </xf>
    <xf numFmtId="0" fontId="87" fillId="0" borderId="14" applyNumberFormat="0" applyFill="0" applyAlignment="0" applyProtection="0">
      <alignment vertical="center"/>
    </xf>
    <xf numFmtId="0" fontId="88" fillId="11" borderId="15" applyNumberFormat="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16" applyNumberFormat="0" applyFill="0" applyAlignment="0" applyProtection="0">
      <alignment vertical="center"/>
    </xf>
    <xf numFmtId="43" fontId="92" fillId="0" borderId="0" applyFont="0" applyFill="0" applyBorder="0" applyAlignment="0" applyProtection="0">
      <alignment vertical="center"/>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alignment vertical="center"/>
    </xf>
    <xf numFmtId="41"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alignment vertical="center"/>
    </xf>
    <xf numFmtId="0" fontId="45" fillId="0" borderId="0"/>
  </cellStyleXfs>
  <cellXfs count="610">
    <xf numFmtId="0" fontId="0" fillId="0" borderId="0" xfId="0">
      <alignment vertical="center"/>
    </xf>
    <xf numFmtId="0" fontId="1" fillId="0" borderId="0" xfId="48" applyFont="1">
      <alignment vertical="center"/>
    </xf>
    <xf numFmtId="0" fontId="2" fillId="0" borderId="0" xfId="48" applyFont="1">
      <alignment vertical="center"/>
    </xf>
    <xf numFmtId="0" fontId="3" fillId="0" borderId="0" xfId="48">
      <alignment vertical="center"/>
    </xf>
    <xf numFmtId="0" fontId="4" fillId="0" borderId="0" xfId="25" applyFont="1" applyFill="1" applyAlignment="1">
      <alignment horizontal="left" vertical="center"/>
    </xf>
    <xf numFmtId="0" fontId="7" fillId="0" borderId="1" xfId="48" applyFont="1" applyBorder="1" applyAlignment="1">
      <alignment horizontal="center" vertical="center" wrapText="1"/>
    </xf>
    <xf numFmtId="0" fontId="8" fillId="0" borderId="1" xfId="48" applyFont="1" applyBorder="1" applyAlignment="1">
      <alignment horizontal="center" vertical="center" wrapText="1"/>
    </xf>
    <xf numFmtId="0" fontId="8" fillId="0" borderId="1" xfId="48" applyFont="1" applyBorder="1" applyAlignment="1">
      <alignment horizontal="left" vertical="center" wrapText="1"/>
    </xf>
    <xf numFmtId="0" fontId="8" fillId="0" borderId="1" xfId="48" applyFont="1" applyBorder="1" applyAlignment="1">
      <alignment vertical="center" wrapText="1"/>
    </xf>
    <xf numFmtId="183" fontId="8" fillId="0" borderId="1" xfId="48" applyNumberFormat="1" applyFont="1" applyBorder="1" applyAlignment="1">
      <alignment vertical="center" wrapText="1"/>
    </xf>
    <xf numFmtId="0" fontId="3" fillId="0" borderId="0" xfId="48" applyFont="1" applyFill="1" applyAlignment="1">
      <alignment vertical="center"/>
    </xf>
    <xf numFmtId="0" fontId="1" fillId="0" borderId="0" xfId="34" applyFont="1">
      <alignment vertical="center"/>
    </xf>
    <xf numFmtId="0" fontId="2" fillId="0" borderId="0" xfId="34" applyFont="1">
      <alignment vertical="center"/>
    </xf>
    <xf numFmtId="0" fontId="3" fillId="0" borderId="0" xfId="34">
      <alignment vertical="center"/>
    </xf>
    <xf numFmtId="0" fontId="9" fillId="0" borderId="0" xfId="34" applyFont="1" applyBorder="1" applyAlignment="1">
      <alignment horizontal="left" vertical="center" wrapText="1"/>
    </xf>
    <xf numFmtId="0" fontId="10" fillId="0" borderId="0" xfId="34" applyFont="1" applyBorder="1" applyAlignment="1">
      <alignment horizontal="left" vertical="center" wrapText="1"/>
    </xf>
    <xf numFmtId="0" fontId="7" fillId="0" borderId="1" xfId="34" applyFont="1" applyBorder="1" applyAlignment="1">
      <alignment horizontal="center" vertical="center" wrapText="1"/>
    </xf>
    <xf numFmtId="0" fontId="8" fillId="0" borderId="1" xfId="34" applyFont="1" applyBorder="1" applyAlignment="1">
      <alignment vertical="center" wrapText="1"/>
    </xf>
    <xf numFmtId="0" fontId="8" fillId="0" borderId="1" xfId="34" applyFont="1" applyBorder="1" applyAlignment="1">
      <alignment horizontal="center" vertical="center" wrapText="1"/>
    </xf>
    <xf numFmtId="0" fontId="3" fillId="0" borderId="0" xfId="34" applyFont="1" applyFill="1" applyAlignment="1">
      <alignment vertical="center"/>
    </xf>
    <xf numFmtId="0" fontId="1" fillId="0" borderId="0" xfId="50" applyFont="1">
      <alignment vertical="center"/>
    </xf>
    <xf numFmtId="0" fontId="2" fillId="0" borderId="0" xfId="50" applyFont="1">
      <alignment vertical="center"/>
    </xf>
    <xf numFmtId="0" fontId="3" fillId="0" borderId="0" xfId="50">
      <alignment vertical="center"/>
    </xf>
    <xf numFmtId="0" fontId="9" fillId="0" borderId="0" xfId="50" applyFont="1" applyBorder="1" applyAlignment="1">
      <alignment horizontal="left" vertical="center" wrapText="1"/>
    </xf>
    <xf numFmtId="0" fontId="6" fillId="0" borderId="0" xfId="50" applyFont="1" applyBorder="1" applyAlignment="1">
      <alignment horizontal="right" vertical="center" wrapText="1"/>
    </xf>
    <xf numFmtId="0" fontId="7" fillId="0" borderId="1" xfId="50" applyFont="1" applyBorder="1" applyAlignment="1">
      <alignment horizontal="center" vertical="center" wrapText="1"/>
    </xf>
    <xf numFmtId="0" fontId="8" fillId="0" borderId="1" xfId="50" applyFont="1" applyBorder="1" applyAlignment="1">
      <alignment horizontal="left" vertical="center" wrapText="1"/>
    </xf>
    <xf numFmtId="0" fontId="8" fillId="0" borderId="1" xfId="50" applyFont="1" applyBorder="1" applyAlignment="1">
      <alignment horizontal="center" vertical="center" wrapText="1"/>
    </xf>
    <xf numFmtId="183" fontId="8" fillId="0" borderId="1" xfId="50" applyNumberFormat="1" applyFont="1" applyBorder="1" applyAlignment="1">
      <alignment horizontal="right" vertical="center" wrapText="1"/>
    </xf>
    <xf numFmtId="0" fontId="6" fillId="0" borderId="0" xfId="50" applyFont="1" applyBorder="1" applyAlignment="1">
      <alignment vertical="center" wrapText="1"/>
    </xf>
    <xf numFmtId="0" fontId="3" fillId="0" borderId="0" xfId="50" applyFont="1" applyFill="1" applyAlignment="1">
      <alignment vertical="center"/>
    </xf>
    <xf numFmtId="0" fontId="9" fillId="0" borderId="0" xfId="50" applyFont="1" applyBorder="1" applyAlignment="1">
      <alignment vertical="center" wrapText="1"/>
    </xf>
    <xf numFmtId="0" fontId="8" fillId="0" borderId="1" xfId="50" applyFont="1" applyBorder="1" applyAlignment="1">
      <alignment vertical="center" wrapText="1"/>
    </xf>
    <xf numFmtId="183" fontId="8" fillId="0" borderId="1" xfId="50" applyNumberFormat="1" applyFont="1" applyBorder="1" applyAlignment="1">
      <alignment vertical="center" wrapText="1"/>
    </xf>
    <xf numFmtId="0" fontId="11" fillId="0" borderId="0" xfId="50" applyFont="1">
      <alignment vertical="center"/>
    </xf>
    <xf numFmtId="0" fontId="12" fillId="0" borderId="1" xfId="50" applyFont="1" applyBorder="1" applyAlignment="1">
      <alignment horizontal="center" vertical="center" wrapText="1"/>
    </xf>
    <xf numFmtId="0" fontId="12" fillId="0" borderId="1" xfId="50" applyFont="1" applyBorder="1" applyAlignment="1">
      <alignment vertical="center" wrapText="1"/>
    </xf>
    <xf numFmtId="0" fontId="13" fillId="0" borderId="1" xfId="50" applyFont="1" applyBorder="1" applyAlignment="1">
      <alignment vertical="center" wrapText="1"/>
    </xf>
    <xf numFmtId="183" fontId="13" fillId="0" borderId="1" xfId="50" applyNumberFormat="1" applyFont="1" applyBorder="1" applyAlignment="1">
      <alignment vertical="center" wrapText="1"/>
    </xf>
    <xf numFmtId="0" fontId="14" fillId="0" borderId="1" xfId="50" applyFont="1" applyBorder="1" applyAlignment="1">
      <alignment horizontal="left" vertical="center" indent="1"/>
    </xf>
    <xf numFmtId="0" fontId="14" fillId="0" borderId="1" xfId="50" applyFont="1" applyBorder="1">
      <alignment vertical="center"/>
    </xf>
    <xf numFmtId="0" fontId="92" fillId="0" borderId="0" xfId="41" applyAlignment="1">
      <alignment vertical="center"/>
    </xf>
    <xf numFmtId="0" fontId="92" fillId="0" borderId="0" xfId="41"/>
    <xf numFmtId="0" fontId="4" fillId="2" borderId="0" xfId="25" applyFont="1" applyFill="1" applyAlignment="1">
      <alignment horizontal="left" vertical="center"/>
    </xf>
    <xf numFmtId="0" fontId="92" fillId="0" borderId="0" xfId="41" applyBorder="1" applyAlignment="1">
      <alignment vertical="center" wrapText="1"/>
    </xf>
    <xf numFmtId="0" fontId="92" fillId="0" borderId="0" xfId="41" applyBorder="1" applyAlignment="1">
      <alignment horizontal="right" vertical="center" wrapText="1"/>
    </xf>
    <xf numFmtId="0" fontId="92" fillId="0" borderId="3" xfId="41" applyBorder="1" applyAlignment="1">
      <alignment horizontal="center" vertical="center"/>
    </xf>
    <xf numFmtId="0" fontId="92" fillId="0" borderId="4" xfId="41" applyBorder="1" applyAlignment="1">
      <alignment horizontal="center" vertical="center"/>
    </xf>
    <xf numFmtId="0" fontId="92" fillId="0" borderId="3" xfId="41" applyBorder="1" applyAlignment="1">
      <alignment vertical="center"/>
    </xf>
    <xf numFmtId="181" fontId="92" fillId="0" borderId="4" xfId="41" applyNumberFormat="1" applyBorder="1" applyAlignment="1">
      <alignment vertical="center"/>
    </xf>
    <xf numFmtId="0" fontId="18" fillId="0" borderId="3" xfId="41" applyFont="1" applyBorder="1" applyAlignment="1">
      <alignment vertical="center"/>
    </xf>
    <xf numFmtId="181" fontId="18" fillId="0" borderId="4" xfId="41" applyNumberFormat="1" applyFont="1" applyBorder="1" applyAlignment="1">
      <alignment vertical="center"/>
    </xf>
    <xf numFmtId="0" fontId="18" fillId="0" borderId="3" xfId="41" applyFont="1" applyBorder="1" applyAlignment="1">
      <alignment horizontal="center" vertical="center"/>
    </xf>
    <xf numFmtId="0" fontId="92" fillId="0" borderId="0" xfId="10" applyFill="1" applyAlignment="1"/>
    <xf numFmtId="0" fontId="92" fillId="0" borderId="0" xfId="41" applyFill="1" applyAlignment="1">
      <alignment vertical="center"/>
    </xf>
    <xf numFmtId="0" fontId="92" fillId="0" borderId="4" xfId="41" applyFill="1" applyBorder="1" applyAlignment="1">
      <alignment horizontal="center" vertical="center"/>
    </xf>
    <xf numFmtId="181" fontId="18" fillId="0" borderId="4" xfId="41" applyNumberFormat="1" applyFont="1" applyFill="1" applyBorder="1" applyAlignment="1">
      <alignment vertical="center"/>
    </xf>
    <xf numFmtId="0" fontId="92" fillId="0" borderId="3" xfId="41" applyBorder="1" applyAlignment="1">
      <alignment horizontal="left" vertical="center"/>
    </xf>
    <xf numFmtId="181" fontId="92" fillId="0" borderId="4" xfId="41" applyNumberFormat="1" applyFill="1" applyBorder="1" applyAlignment="1">
      <alignment vertical="center"/>
    </xf>
    <xf numFmtId="0" fontId="18" fillId="0" borderId="3" xfId="41" applyFont="1" applyBorder="1" applyAlignment="1">
      <alignment horizontal="left" vertical="center"/>
    </xf>
    <xf numFmtId="0" fontId="92" fillId="0" borderId="4" xfId="41" applyFill="1" applyBorder="1" applyAlignment="1">
      <alignment vertical="center"/>
    </xf>
    <xf numFmtId="0" fontId="21" fillId="0" borderId="0" xfId="10" applyFont="1" applyFill="1" applyAlignment="1"/>
    <xf numFmtId="179" fontId="92" fillId="0" borderId="0" xfId="10" applyNumberFormat="1" applyFill="1" applyAlignment="1">
      <alignment horizontal="center" vertical="center"/>
    </xf>
    <xf numFmtId="180" fontId="92" fillId="0" borderId="0" xfId="10" applyNumberFormat="1" applyFill="1" applyAlignment="1"/>
    <xf numFmtId="179" fontId="92" fillId="0" borderId="0" xfId="10" applyNumberFormat="1" applyFill="1" applyAlignment="1"/>
    <xf numFmtId="180" fontId="92" fillId="2" borderId="0" xfId="10" applyNumberFormat="1" applyFill="1" applyAlignment="1"/>
    <xf numFmtId="179" fontId="92" fillId="2" borderId="0" xfId="10" applyNumberFormat="1" applyFill="1" applyAlignment="1"/>
    <xf numFmtId="0" fontId="92" fillId="2" borderId="0" xfId="10" applyFill="1" applyBorder="1">
      <alignment vertical="center"/>
    </xf>
    <xf numFmtId="179" fontId="23" fillId="2" borderId="0" xfId="10" applyNumberFormat="1" applyFont="1" applyFill="1" applyAlignment="1">
      <alignment horizontal="center" vertical="center"/>
    </xf>
    <xf numFmtId="180" fontId="21" fillId="2" borderId="0" xfId="10" applyNumberFormat="1" applyFont="1" applyFill="1" applyAlignment="1"/>
    <xf numFmtId="0" fontId="24" fillId="2" borderId="0" xfId="10" applyFont="1" applyFill="1" applyBorder="1" applyAlignment="1">
      <alignment horizontal="right" vertical="center"/>
    </xf>
    <xf numFmtId="0" fontId="25" fillId="2" borderId="1" xfId="39" applyFont="1" applyFill="1" applyBorder="1" applyAlignment="1">
      <alignment horizontal="center" vertical="center"/>
    </xf>
    <xf numFmtId="179" fontId="25" fillId="2" borderId="1" xfId="39" applyNumberFormat="1" applyFont="1" applyFill="1" applyBorder="1" applyAlignment="1">
      <alignment horizontal="center" vertical="center"/>
    </xf>
    <xf numFmtId="181" fontId="26" fillId="2" borderId="1" xfId="0" applyNumberFormat="1" applyFont="1" applyFill="1" applyBorder="1" applyAlignment="1" applyProtection="1">
      <alignment vertical="center"/>
    </xf>
    <xf numFmtId="181" fontId="27" fillId="2" borderId="1" xfId="0" applyNumberFormat="1" applyFont="1" applyFill="1" applyBorder="1" applyAlignment="1" applyProtection="1">
      <alignment vertical="center"/>
    </xf>
    <xf numFmtId="0" fontId="25" fillId="2" borderId="1" xfId="10" applyFont="1" applyFill="1" applyBorder="1" applyAlignment="1">
      <alignment vertical="center"/>
    </xf>
    <xf numFmtId="180" fontId="25" fillId="2" borderId="1" xfId="10" applyNumberFormat="1" applyFont="1" applyFill="1" applyBorder="1" applyAlignment="1">
      <alignment vertical="center"/>
    </xf>
    <xf numFmtId="3" fontId="28" fillId="2" borderId="1" xfId="0" applyNumberFormat="1" applyFont="1" applyFill="1" applyBorder="1" applyAlignment="1" applyProtection="1">
      <alignment vertical="center"/>
    </xf>
    <xf numFmtId="181"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wrapText="1"/>
    </xf>
    <xf numFmtId="181" fontId="21" fillId="0" borderId="0" xfId="10" applyNumberFormat="1" applyFont="1" applyFill="1" applyAlignment="1"/>
    <xf numFmtId="3" fontId="28" fillId="0" borderId="1" xfId="0" applyNumberFormat="1" applyFont="1" applyFill="1" applyBorder="1" applyAlignment="1" applyProtection="1">
      <alignment horizontal="left" wrapText="1"/>
    </xf>
    <xf numFmtId="0" fontId="24" fillId="2" borderId="1" xfId="10" applyFont="1" applyFill="1" applyBorder="1" applyAlignment="1">
      <alignment vertical="center"/>
    </xf>
    <xf numFmtId="179" fontId="23" fillId="2" borderId="1" xfId="28" applyNumberFormat="1" applyFont="1" applyFill="1" applyBorder="1" applyAlignment="1">
      <alignment horizontal="right" vertical="center"/>
    </xf>
    <xf numFmtId="0" fontId="21" fillId="0" borderId="0" xfId="10" applyFont="1" applyFill="1" applyBorder="1" applyAlignment="1"/>
    <xf numFmtId="0" fontId="29" fillId="2" borderId="1" xfId="10" applyFont="1" applyFill="1" applyBorder="1" applyAlignment="1">
      <alignment vertical="center"/>
    </xf>
    <xf numFmtId="0" fontId="29" fillId="2" borderId="5" xfId="10" applyFont="1" applyFill="1" applyBorder="1" applyAlignment="1">
      <alignment vertical="center"/>
    </xf>
    <xf numFmtId="179" fontId="23" fillId="2" borderId="5" xfId="28" applyNumberFormat="1" applyFont="1" applyFill="1" applyBorder="1" applyAlignment="1">
      <alignment horizontal="right" vertical="center"/>
    </xf>
    <xf numFmtId="0" fontId="24" fillId="2" borderId="5" xfId="10" applyFont="1" applyFill="1" applyBorder="1" applyAlignment="1"/>
    <xf numFmtId="179" fontId="0" fillId="2" borderId="5" xfId="10" applyNumberFormat="1" applyFont="1" applyFill="1" applyBorder="1" applyAlignment="1">
      <alignment horizontal="right" vertical="center"/>
    </xf>
    <xf numFmtId="0" fontId="24" fillId="2" borderId="1" xfId="10" applyFont="1" applyFill="1" applyBorder="1" applyAlignment="1"/>
    <xf numFmtId="179" fontId="0" fillId="2" borderId="1" xfId="10" applyNumberFormat="1" applyFont="1" applyFill="1" applyBorder="1" applyAlignment="1">
      <alignment horizontal="right" vertical="center"/>
    </xf>
    <xf numFmtId="0" fontId="29" fillId="2" borderId="1" xfId="10" applyFont="1" applyFill="1" applyBorder="1" applyAlignment="1"/>
    <xf numFmtId="3" fontId="28" fillId="0" borderId="1" xfId="0" applyNumberFormat="1" applyFont="1" applyFill="1" applyBorder="1" applyAlignment="1" applyProtection="1">
      <alignment horizontal="left" vertical="center" wrapText="1"/>
    </xf>
    <xf numFmtId="0" fontId="25" fillId="2" borderId="1" xfId="0" applyFont="1" applyFill="1" applyBorder="1" applyAlignment="1">
      <alignment horizontal="left" vertical="center"/>
    </xf>
    <xf numFmtId="179" fontId="30" fillId="2" borderId="1" xfId="0" applyNumberFormat="1" applyFont="1" applyFill="1" applyBorder="1" applyAlignment="1">
      <alignment horizontal="right" vertical="center"/>
    </xf>
    <xf numFmtId="179" fontId="21" fillId="0" borderId="0" xfId="10" applyNumberFormat="1" applyFont="1" applyFill="1" applyAlignment="1"/>
    <xf numFmtId="0" fontId="21" fillId="0" borderId="0" xfId="0" applyFont="1" applyFill="1" applyAlignment="1">
      <alignment vertical="center"/>
    </xf>
    <xf numFmtId="179" fontId="21" fillId="0" borderId="0" xfId="0" applyNumberFormat="1" applyFont="1" applyFill="1" applyAlignment="1"/>
    <xf numFmtId="180" fontId="21" fillId="0" borderId="0" xfId="0" applyNumberFormat="1" applyFont="1" applyFill="1" applyAlignment="1">
      <alignment vertical="center"/>
    </xf>
    <xf numFmtId="179" fontId="31" fillId="0" borderId="0" xfId="0" applyNumberFormat="1" applyFont="1" applyFill="1" applyAlignment="1">
      <alignment horizontal="right"/>
    </xf>
    <xf numFmtId="0" fontId="21" fillId="0" borderId="0" xfId="0" applyFont="1" applyFill="1" applyAlignment="1"/>
    <xf numFmtId="181"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xf>
    <xf numFmtId="179" fontId="25" fillId="0" borderId="1" xfId="0" applyNumberFormat="1" applyFont="1" applyFill="1" applyBorder="1" applyAlignment="1">
      <alignment horizontal="center" vertical="center"/>
    </xf>
    <xf numFmtId="3" fontId="32" fillId="0" borderId="1" xfId="0" applyNumberFormat="1" applyFont="1" applyFill="1" applyBorder="1" applyAlignment="1" applyProtection="1">
      <alignment vertical="center"/>
    </xf>
    <xf numFmtId="3" fontId="32"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indent="1"/>
    </xf>
    <xf numFmtId="179" fontId="33" fillId="0" borderId="0" xfId="0" applyNumberFormat="1" applyFont="1" applyFill="1" applyAlignment="1">
      <alignment horizontal="right"/>
    </xf>
    <xf numFmtId="181" fontId="28" fillId="0" borderId="1" xfId="0" applyNumberFormat="1" applyFont="1" applyFill="1" applyBorder="1" applyAlignment="1" applyProtection="1">
      <alignment vertical="center"/>
    </xf>
    <xf numFmtId="3" fontId="28" fillId="0" borderId="1" xfId="0" applyNumberFormat="1" applyFont="1" applyFill="1" applyBorder="1" applyAlignment="1" applyProtection="1">
      <alignment horizontal="left" vertical="center" indent="1"/>
    </xf>
    <xf numFmtId="0" fontId="21" fillId="0" borderId="1" xfId="0" applyFont="1" applyFill="1" applyBorder="1" applyAlignment="1">
      <alignment vertical="center"/>
    </xf>
    <xf numFmtId="0" fontId="92" fillId="0" borderId="1" xfId="40" applyFill="1" applyBorder="1" applyAlignment="1">
      <alignment horizontal="left" vertical="center" wrapText="1"/>
    </xf>
    <xf numFmtId="179" fontId="21" fillId="0" borderId="1" xfId="0" applyNumberFormat="1" applyFont="1" applyFill="1" applyBorder="1" applyAlignment="1"/>
    <xf numFmtId="180" fontId="21" fillId="0" borderId="0" xfId="0" applyNumberFormat="1" applyFont="1" applyFill="1" applyAlignment="1">
      <alignment vertical="center" wrapText="1"/>
    </xf>
    <xf numFmtId="0" fontId="34" fillId="0" borderId="0" xfId="25" applyFont="1" applyFill="1" applyAlignment="1">
      <alignment horizontal="center" vertical="center"/>
    </xf>
    <xf numFmtId="0" fontId="92" fillId="0" borderId="6" xfId="25" applyFill="1" applyBorder="1" applyAlignment="1">
      <alignment horizontal="center" vertical="center" wrapText="1"/>
    </xf>
    <xf numFmtId="0" fontId="25" fillId="0" borderId="1" xfId="0" applyFont="1" applyFill="1" applyBorder="1" applyAlignment="1">
      <alignment horizontal="center" vertical="center" wrapText="1"/>
    </xf>
    <xf numFmtId="180" fontId="25" fillId="0" borderId="1" xfId="0" applyNumberFormat="1" applyFont="1" applyFill="1" applyBorder="1" applyAlignment="1">
      <alignment vertical="center" wrapText="1"/>
    </xf>
    <xf numFmtId="185" fontId="30" fillId="2" borderId="1" xfId="0" applyNumberFormat="1" applyFont="1" applyFill="1" applyBorder="1" applyAlignment="1">
      <alignment horizontal="right" vertical="center"/>
    </xf>
    <xf numFmtId="49" fontId="24" fillId="0" borderId="1" xfId="0" applyNumberFormat="1" applyFont="1" applyFill="1" applyBorder="1" applyAlignment="1" applyProtection="1">
      <alignment vertical="center"/>
    </xf>
    <xf numFmtId="188" fontId="35" fillId="0" borderId="1" xfId="0" applyNumberFormat="1" applyFont="1" applyFill="1" applyBorder="1" applyAlignment="1" applyProtection="1">
      <alignment vertical="center"/>
    </xf>
    <xf numFmtId="190" fontId="21" fillId="0" borderId="0" xfId="0" applyNumberFormat="1" applyFont="1" applyFill="1" applyAlignment="1"/>
    <xf numFmtId="190" fontId="31" fillId="0" borderId="0" xfId="0" applyNumberFormat="1" applyFont="1" applyFill="1" applyAlignment="1">
      <alignment horizontal="right"/>
    </xf>
    <xf numFmtId="190" fontId="31" fillId="0" borderId="0" xfId="0" applyNumberFormat="1" applyFont="1" applyFill="1" applyBorder="1" applyAlignment="1" applyProtection="1">
      <alignment horizontal="right" vertical="center"/>
      <protection locked="0"/>
    </xf>
    <xf numFmtId="190" fontId="25"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184" fontId="30" fillId="2" borderId="1" xfId="0" applyNumberFormat="1" applyFont="1" applyFill="1" applyBorder="1" applyAlignment="1">
      <alignment horizontal="right" vertical="center"/>
    </xf>
    <xf numFmtId="190" fontId="30" fillId="2" borderId="1" xfId="0" applyNumberFormat="1" applyFont="1" applyFill="1" applyBorder="1" applyAlignment="1">
      <alignment horizontal="right" vertical="center"/>
    </xf>
    <xf numFmtId="180" fontId="25" fillId="2" borderId="1" xfId="0" applyNumberFormat="1" applyFont="1" applyFill="1" applyBorder="1" applyAlignment="1">
      <alignment vertical="center"/>
    </xf>
    <xf numFmtId="190" fontId="28" fillId="2" borderId="1" xfId="0" applyNumberFormat="1" applyFont="1" applyFill="1" applyBorder="1" applyAlignment="1" applyProtection="1">
      <alignment vertical="center"/>
    </xf>
    <xf numFmtId="184" fontId="35" fillId="2" borderId="1" xfId="0" applyNumberFormat="1" applyFont="1" applyFill="1" applyBorder="1" applyAlignment="1" applyProtection="1">
      <alignment vertical="center"/>
    </xf>
    <xf numFmtId="190" fontId="35"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vertical="center" wrapText="1"/>
    </xf>
    <xf numFmtId="190" fontId="24" fillId="2" borderId="1" xfId="25" applyNumberFormat="1" applyFont="1" applyFill="1" applyBorder="1" applyAlignment="1">
      <alignment vertical="center"/>
    </xf>
    <xf numFmtId="179" fontId="21" fillId="2" borderId="1" xfId="0" applyNumberFormat="1" applyFont="1" applyFill="1" applyBorder="1" applyAlignment="1"/>
    <xf numFmtId="190" fontId="21" fillId="2" borderId="1" xfId="0" applyNumberFormat="1" applyFont="1" applyFill="1" applyBorder="1" applyAlignment="1"/>
    <xf numFmtId="190" fontId="31" fillId="2" borderId="1" xfId="0" applyNumberFormat="1" applyFont="1" applyFill="1" applyBorder="1" applyAlignment="1">
      <alignment horizontal="right" vertical="center"/>
    </xf>
    <xf numFmtId="0" fontId="36" fillId="2" borderId="1" xfId="17" applyFont="1" applyFill="1" applyBorder="1">
      <alignment vertical="center"/>
    </xf>
    <xf numFmtId="0" fontId="28" fillId="2" borderId="1" xfId="17" applyFont="1" applyFill="1" applyBorder="1">
      <alignment vertical="center"/>
    </xf>
    <xf numFmtId="0" fontId="36" fillId="0" borderId="1" xfId="19" applyFont="1" applyFill="1" applyBorder="1">
      <alignment vertical="center"/>
    </xf>
    <xf numFmtId="190" fontId="31" fillId="0" borderId="1" xfId="0" applyNumberFormat="1" applyFont="1" applyFill="1" applyBorder="1" applyAlignment="1">
      <alignment horizontal="right" vertical="center"/>
    </xf>
    <xf numFmtId="184" fontId="33" fillId="0" borderId="1" xfId="0" applyNumberFormat="1" applyFont="1" applyFill="1" applyBorder="1" applyAlignment="1">
      <alignment horizontal="right" vertical="center"/>
    </xf>
    <xf numFmtId="0" fontId="28" fillId="0" borderId="1" xfId="19" applyFont="1" applyFill="1" applyBorder="1">
      <alignment vertical="center"/>
    </xf>
    <xf numFmtId="0" fontId="92" fillId="0" borderId="0" xfId="40" applyFill="1" applyAlignment="1">
      <alignment horizontal="left" vertical="center" indent="1"/>
    </xf>
    <xf numFmtId="0" fontId="92" fillId="0" borderId="0" xfId="40" applyFill="1">
      <alignment vertical="center"/>
    </xf>
    <xf numFmtId="0" fontId="37" fillId="0" borderId="0" xfId="25" applyFont="1" applyFill="1" applyBorder="1" applyAlignment="1">
      <alignment horizontal="right" vertical="center"/>
    </xf>
    <xf numFmtId="181" fontId="38" fillId="0" borderId="0" xfId="0" applyNumberFormat="1" applyFont="1" applyFill="1" applyBorder="1" applyAlignment="1" applyProtection="1">
      <alignment horizontal="right" vertical="center"/>
      <protection locked="0"/>
    </xf>
    <xf numFmtId="14" fontId="25" fillId="0" borderId="1" xfId="36" applyNumberFormat="1" applyFont="1" applyFill="1" applyBorder="1" applyAlignment="1" applyProtection="1">
      <alignment horizontal="center" vertical="center"/>
      <protection locked="0"/>
    </xf>
    <xf numFmtId="179" fontId="39" fillId="0" borderId="1" xfId="36" applyNumberFormat="1" applyFont="1" applyFill="1" applyBorder="1" applyAlignment="1" applyProtection="1">
      <alignment horizontal="center" vertical="center" wrapText="1"/>
      <protection locked="0"/>
    </xf>
    <xf numFmtId="0" fontId="25" fillId="0" borderId="1" xfId="42" applyFont="1" applyFill="1" applyBorder="1" applyAlignment="1">
      <alignment vertical="center"/>
    </xf>
    <xf numFmtId="179" fontId="30" fillId="0" borderId="1" xfId="25" applyNumberFormat="1" applyFont="1" applyFill="1" applyBorder="1" applyAlignment="1">
      <alignment horizontal="right" vertical="center"/>
    </xf>
    <xf numFmtId="0" fontId="24" fillId="2" borderId="1" xfId="40" applyFont="1" applyFill="1" applyBorder="1" applyAlignment="1">
      <alignment horizontal="left" vertical="center" indent="1"/>
    </xf>
    <xf numFmtId="179" fontId="28" fillId="0" borderId="1" xfId="0" applyNumberFormat="1" applyFont="1" applyFill="1" applyBorder="1" applyAlignment="1">
      <alignment vertical="center"/>
    </xf>
    <xf numFmtId="0" fontId="24" fillId="0" borderId="1" xfId="0" applyFont="1" applyBorder="1" applyAlignment="1">
      <alignment horizontal="left" vertical="center" indent="1"/>
    </xf>
    <xf numFmtId="179" fontId="31" fillId="0" borderId="1" xfId="25" applyNumberFormat="1" applyFont="1" applyFill="1" applyBorder="1" applyAlignment="1">
      <alignment horizontal="right" vertical="center"/>
    </xf>
    <xf numFmtId="0" fontId="40" fillId="0" borderId="0" xfId="0" applyFont="1" applyFill="1">
      <alignment vertical="center"/>
    </xf>
    <xf numFmtId="0" fontId="37" fillId="0" borderId="0" xfId="0" applyFont="1" applyFill="1">
      <alignment vertical="center"/>
    </xf>
    <xf numFmtId="0" fontId="25" fillId="0" borderId="1" xfId="42" applyFont="1" applyFill="1" applyBorder="1" applyAlignment="1">
      <alignment horizontal="center" vertical="center"/>
    </xf>
    <xf numFmtId="0" fontId="28" fillId="0" borderId="1" xfId="0" applyFont="1" applyFill="1" applyBorder="1" applyAlignment="1">
      <alignment vertical="center"/>
    </xf>
    <xf numFmtId="188" fontId="28" fillId="0" borderId="1" xfId="0" applyNumberFormat="1" applyFont="1" applyFill="1" applyBorder="1" applyAlignment="1">
      <alignment horizontal="left" vertical="center" indent="1"/>
    </xf>
    <xf numFmtId="188" fontId="28" fillId="0" borderId="1" xfId="0" applyNumberFormat="1" applyFont="1" applyFill="1" applyBorder="1" applyAlignment="1">
      <alignment horizontal="left" vertical="center"/>
    </xf>
    <xf numFmtId="0" fontId="38" fillId="0" borderId="1" xfId="25" applyFont="1" applyFill="1" applyBorder="1" applyAlignment="1">
      <alignment vertical="center"/>
    </xf>
    <xf numFmtId="179" fontId="21" fillId="0" borderId="0" xfId="42" applyNumberFormat="1" applyFont="1" applyFill="1" applyAlignment="1">
      <alignment horizontal="right"/>
    </xf>
    <xf numFmtId="0" fontId="21" fillId="0" borderId="0" xfId="42" applyFont="1" applyFill="1"/>
    <xf numFmtId="0" fontId="24" fillId="0" borderId="0" xfId="25" applyFont="1" applyFill="1" applyBorder="1" applyAlignment="1">
      <alignment horizontal="right" vertical="center"/>
    </xf>
    <xf numFmtId="0" fontId="39" fillId="0" borderId="1" xfId="25" applyFont="1" applyFill="1" applyBorder="1">
      <alignment vertical="center"/>
    </xf>
    <xf numFmtId="185" fontId="41" fillId="0" borderId="1" xfId="19" applyNumberFormat="1" applyFont="1" applyFill="1" applyBorder="1">
      <alignment vertical="center"/>
    </xf>
    <xf numFmtId="179" fontId="41" fillId="0" borderId="1" xfId="19" applyNumberFormat="1" applyFont="1" applyFill="1" applyBorder="1">
      <alignment vertical="center"/>
    </xf>
    <xf numFmtId="0" fontId="24" fillId="0" borderId="1" xfId="25" applyFont="1" applyFill="1" applyBorder="1">
      <alignment vertical="center"/>
    </xf>
    <xf numFmtId="179" fontId="31" fillId="0" borderId="1" xfId="42" applyNumberFormat="1" applyFont="1" applyFill="1" applyBorder="1" applyAlignment="1">
      <alignment horizontal="right" vertical="center"/>
    </xf>
    <xf numFmtId="0" fontId="24" fillId="0" borderId="1" xfId="25" applyFont="1" applyFill="1" applyBorder="1" applyAlignment="1">
      <alignment horizontal="left" vertical="center"/>
    </xf>
    <xf numFmtId="187" fontId="24" fillId="0" borderId="1" xfId="25" applyNumberFormat="1" applyFont="1" applyFill="1" applyBorder="1" applyAlignment="1">
      <alignment horizontal="left" vertical="center"/>
    </xf>
    <xf numFmtId="0" fontId="24" fillId="2" borderId="1" xfId="25" applyFont="1" applyFill="1" applyBorder="1">
      <alignment vertical="center"/>
    </xf>
    <xf numFmtId="185" fontId="33" fillId="0" borderId="1" xfId="42" applyNumberFormat="1" applyFont="1" applyFill="1" applyBorder="1" applyAlignment="1">
      <alignment horizontal="right" vertical="center"/>
    </xf>
    <xf numFmtId="179" fontId="33" fillId="0" borderId="1" xfId="42" applyNumberFormat="1" applyFont="1" applyFill="1" applyBorder="1" applyAlignment="1">
      <alignment horizontal="right" vertical="center"/>
    </xf>
    <xf numFmtId="0" fontId="21" fillId="0" borderId="1" xfId="42" applyFont="1" applyFill="1" applyBorder="1"/>
    <xf numFmtId="187" fontId="24" fillId="0" borderId="1" xfId="25" applyNumberFormat="1" applyFont="1" applyFill="1" applyBorder="1" applyAlignment="1">
      <alignment vertical="center"/>
    </xf>
    <xf numFmtId="0" fontId="21" fillId="0" borderId="0" xfId="42" applyFont="1" applyFill="1" applyBorder="1"/>
    <xf numFmtId="0" fontId="0" fillId="0" borderId="0" xfId="19" applyFont="1" applyFill="1" applyBorder="1" applyAlignment="1">
      <alignment horizontal="center" vertical="center" wrapText="1"/>
    </xf>
    <xf numFmtId="0" fontId="42" fillId="0" borderId="0" xfId="0" applyFont="1" applyFill="1" applyAlignment="1">
      <alignment vertical="center"/>
    </xf>
    <xf numFmtId="0" fontId="35" fillId="0" borderId="0" xfId="0" applyFont="1" applyFill="1" applyAlignment="1">
      <alignment vertical="center"/>
    </xf>
    <xf numFmtId="0" fontId="92" fillId="0" borderId="0" xfId="25" applyBorder="1" applyAlignment="1">
      <alignment horizontal="right" vertical="center"/>
    </xf>
    <xf numFmtId="0" fontId="24" fillId="0" borderId="0" xfId="25" applyFont="1" applyBorder="1" applyAlignment="1">
      <alignment horizontal="right" vertical="center"/>
    </xf>
    <xf numFmtId="0" fontId="25" fillId="0" borderId="1" xfId="42" applyFont="1" applyFill="1" applyBorder="1" applyAlignment="1">
      <alignment horizontal="left" vertical="center"/>
    </xf>
    <xf numFmtId="0" fontId="43" fillId="0" borderId="1" xfId="0" applyFont="1" applyBorder="1" applyAlignment="1">
      <alignment vertical="center"/>
    </xf>
    <xf numFmtId="188" fontId="43" fillId="2" borderId="1" xfId="0" applyNumberFormat="1" applyFont="1" applyFill="1" applyBorder="1" applyAlignment="1">
      <alignment horizontal="right" vertical="center"/>
    </xf>
    <xf numFmtId="49" fontId="44" fillId="0" borderId="1" xfId="0" applyNumberFormat="1" applyFont="1" applyBorder="1" applyAlignment="1">
      <alignment horizontal="left"/>
    </xf>
    <xf numFmtId="188" fontId="35" fillId="2" borderId="1" xfId="0" applyNumberFormat="1" applyFont="1" applyFill="1" applyBorder="1" applyAlignment="1">
      <alignment horizontal="right" vertical="center"/>
    </xf>
    <xf numFmtId="181" fontId="28" fillId="2" borderId="1" xfId="0" applyNumberFormat="1" applyFont="1" applyFill="1" applyBorder="1" applyAlignment="1">
      <alignment horizontal="right" vertical="center"/>
    </xf>
    <xf numFmtId="0" fontId="45" fillId="0" borderId="0" xfId="36" applyFont="1" applyFill="1" applyAlignment="1" applyProtection="1">
      <alignment vertical="center" wrapText="1"/>
      <protection locked="0"/>
    </xf>
    <xf numFmtId="0" fontId="45" fillId="0" borderId="0" xfId="36" applyFill="1" applyAlignment="1" applyProtection="1">
      <alignment vertical="center"/>
      <protection locked="0"/>
    </xf>
    <xf numFmtId="179" fontId="45" fillId="0" borderId="0" xfId="36" applyNumberFormat="1" applyFill="1" applyAlignment="1" applyProtection="1">
      <alignment vertical="center"/>
      <protection locked="0"/>
    </xf>
    <xf numFmtId="0" fontId="24" fillId="2" borderId="0" xfId="17" applyFont="1" applyFill="1" applyBorder="1" applyAlignment="1">
      <alignment horizontal="right" vertical="center"/>
    </xf>
    <xf numFmtId="0" fontId="25" fillId="2" borderId="1" xfId="17" applyFont="1" applyFill="1" applyBorder="1" applyAlignment="1">
      <alignment horizontal="center" vertical="center" wrapText="1"/>
    </xf>
    <xf numFmtId="179" fontId="25" fillId="2" borderId="1" xfId="17" applyNumberFormat="1" applyFont="1" applyFill="1" applyBorder="1" applyAlignment="1">
      <alignment horizontal="center" vertical="center" wrapText="1"/>
    </xf>
    <xf numFmtId="185" fontId="43" fillId="2" borderId="1" xfId="43" applyNumberFormat="1" applyFont="1" applyFill="1" applyBorder="1" applyAlignment="1">
      <alignment horizontal="right" vertical="center"/>
    </xf>
    <xf numFmtId="49" fontId="24" fillId="2" borderId="1" xfId="0" applyNumberFormat="1" applyFont="1" applyFill="1" applyBorder="1" applyAlignment="1" applyProtection="1">
      <alignment vertical="center"/>
    </xf>
    <xf numFmtId="188" fontId="47" fillId="2" borderId="1" xfId="0" applyNumberFormat="1" applyFont="1" applyFill="1" applyBorder="1" applyAlignment="1" applyProtection="1">
      <alignment horizontal="right" vertical="center"/>
    </xf>
    <xf numFmtId="181" fontId="47" fillId="2" borderId="1" xfId="0" applyNumberFormat="1" applyFont="1" applyFill="1" applyBorder="1" applyAlignment="1" applyProtection="1">
      <alignment horizontal="right" vertical="center"/>
    </xf>
    <xf numFmtId="0" fontId="41" fillId="2" borderId="1" xfId="17" applyFont="1" applyFill="1" applyBorder="1" applyAlignment="1">
      <alignment horizontal="right" vertical="center"/>
    </xf>
    <xf numFmtId="188" fontId="47" fillId="0" borderId="1" xfId="0" applyNumberFormat="1" applyFont="1" applyFill="1" applyBorder="1" applyAlignment="1" applyProtection="1">
      <alignment horizontal="right" vertical="center"/>
    </xf>
    <xf numFmtId="181" fontId="47" fillId="0" borderId="1" xfId="0" applyNumberFormat="1" applyFont="1" applyFill="1" applyBorder="1" applyAlignment="1" applyProtection="1">
      <alignment horizontal="right" vertical="center"/>
    </xf>
    <xf numFmtId="0" fontId="41" fillId="0" borderId="1" xfId="17" applyFont="1" applyFill="1" applyBorder="1" applyAlignment="1">
      <alignment horizontal="right" vertical="center"/>
    </xf>
    <xf numFmtId="181" fontId="24" fillId="0" borderId="1" xfId="0" applyNumberFormat="1" applyFont="1" applyFill="1" applyBorder="1" applyAlignment="1" applyProtection="1">
      <alignment horizontal="right" vertical="center"/>
    </xf>
    <xf numFmtId="0" fontId="48" fillId="0" borderId="1" xfId="17" applyFont="1" applyFill="1" applyBorder="1" applyAlignment="1">
      <alignment horizontal="right" vertical="center"/>
    </xf>
    <xf numFmtId="0" fontId="42" fillId="0" borderId="0" xfId="17" applyFont="1" applyFill="1" applyAlignment="1">
      <alignment vertical="center"/>
    </xf>
    <xf numFmtId="0" fontId="35" fillId="0" borderId="0" xfId="17" applyFont="1" applyFill="1" applyAlignment="1">
      <alignment vertical="center"/>
    </xf>
    <xf numFmtId="0" fontId="49" fillId="0" borderId="0" xfId="17" applyFont="1" applyFill="1" applyBorder="1" applyAlignment="1">
      <alignment horizontal="center" vertical="top"/>
    </xf>
    <xf numFmtId="0" fontId="35" fillId="0" borderId="0" xfId="17" applyFont="1" applyFill="1" applyBorder="1" applyAlignment="1">
      <alignment horizontal="right" vertical="top"/>
    </xf>
    <xf numFmtId="0" fontId="25" fillId="0" borderId="1" xfId="43" applyFont="1" applyFill="1" applyBorder="1" applyAlignment="1">
      <alignment horizontal="center" vertical="center"/>
    </xf>
    <xf numFmtId="179" fontId="25" fillId="0" borderId="1" xfId="36" applyNumberFormat="1" applyFont="1" applyFill="1" applyBorder="1" applyAlignment="1" applyProtection="1">
      <alignment horizontal="center" vertical="center" wrapText="1"/>
      <protection locked="0"/>
    </xf>
    <xf numFmtId="0" fontId="27" fillId="0" borderId="0" xfId="17" applyFont="1" applyFill="1" applyBorder="1" applyAlignment="1">
      <alignment horizontal="center" vertical="center" wrapText="1"/>
    </xf>
    <xf numFmtId="49" fontId="30" fillId="0" borderId="1" xfId="0" applyNumberFormat="1" applyFont="1" applyFill="1" applyBorder="1" applyAlignment="1" applyProtection="1">
      <alignment vertical="center"/>
    </xf>
    <xf numFmtId="188" fontId="30" fillId="0" borderId="1" xfId="0" applyNumberFormat="1" applyFont="1" applyFill="1" applyBorder="1" applyAlignment="1" applyProtection="1">
      <alignment horizontal="right" vertical="center"/>
    </xf>
    <xf numFmtId="49" fontId="44" fillId="0" borderId="1" xfId="0" applyNumberFormat="1" applyFont="1" applyBorder="1" applyAlignment="1"/>
    <xf numFmtId="49" fontId="44" fillId="0" borderId="1" xfId="0" applyNumberFormat="1" applyFont="1" applyBorder="1" applyAlignment="1">
      <alignment horizontal="left" indent="1"/>
    </xf>
    <xf numFmtId="49" fontId="44" fillId="0" borderId="1" xfId="0" applyNumberFormat="1" applyFont="1" applyBorder="1" applyAlignment="1">
      <alignment horizontal="left" indent="2"/>
    </xf>
    <xf numFmtId="0" fontId="35" fillId="0" borderId="1" xfId="17" applyFont="1" applyFill="1" applyBorder="1" applyAlignment="1">
      <alignment vertical="center"/>
    </xf>
    <xf numFmtId="188" fontId="35" fillId="0" borderId="1" xfId="17" applyNumberFormat="1" applyFont="1" applyFill="1" applyBorder="1" applyAlignment="1">
      <alignment vertical="center"/>
    </xf>
    <xf numFmtId="188" fontId="35" fillId="0" borderId="1" xfId="17" applyNumberFormat="1" applyFont="1" applyFill="1" applyBorder="1" applyAlignment="1">
      <alignment horizontal="right" vertical="center"/>
    </xf>
    <xf numFmtId="0" fontId="92" fillId="0" borderId="0" xfId="19" applyFill="1">
      <alignment vertical="center"/>
    </xf>
    <xf numFmtId="190" fontId="92" fillId="0" borderId="0" xfId="19" applyNumberFormat="1" applyFill="1">
      <alignment vertical="center"/>
    </xf>
    <xf numFmtId="184" fontId="92" fillId="0" borderId="0" xfId="19" applyNumberFormat="1" applyFill="1">
      <alignment vertical="center"/>
    </xf>
    <xf numFmtId="189" fontId="92" fillId="0" borderId="0" xfId="19" applyNumberFormat="1" applyFill="1">
      <alignment vertical="center"/>
    </xf>
    <xf numFmtId="0" fontId="50" fillId="0" borderId="0" xfId="19" applyFont="1" applyFill="1" applyAlignment="1">
      <alignment horizontal="center" vertical="center"/>
    </xf>
    <xf numFmtId="190" fontId="50" fillId="0" borderId="0" xfId="19" applyNumberFormat="1" applyFont="1" applyFill="1" applyAlignment="1">
      <alignment horizontal="center" vertical="center"/>
    </xf>
    <xf numFmtId="184" fontId="50" fillId="0" borderId="0" xfId="19" applyNumberFormat="1" applyFont="1" applyFill="1" applyAlignment="1">
      <alignment horizontal="center" vertical="center"/>
    </xf>
    <xf numFmtId="189" fontId="50" fillId="0" borderId="0" xfId="19" applyNumberFormat="1" applyFont="1" applyFill="1" applyAlignment="1">
      <alignment horizontal="center" vertical="center"/>
    </xf>
    <xf numFmtId="0" fontId="25" fillId="0" borderId="1" xfId="19" applyFont="1" applyFill="1" applyBorder="1" applyAlignment="1">
      <alignment horizontal="center" vertical="center"/>
    </xf>
    <xf numFmtId="190" fontId="25" fillId="0" borderId="1" xfId="36" applyNumberFormat="1" applyFont="1" applyFill="1" applyBorder="1" applyAlignment="1" applyProtection="1">
      <alignment horizontal="center" vertical="center" wrapText="1"/>
      <protection locked="0"/>
    </xf>
    <xf numFmtId="184" fontId="25" fillId="0" borderId="1" xfId="36" applyNumberFormat="1" applyFont="1" applyFill="1" applyBorder="1" applyAlignment="1" applyProtection="1">
      <alignment horizontal="center" vertical="center" wrapText="1"/>
      <protection locked="0"/>
    </xf>
    <xf numFmtId="189" fontId="25" fillId="0" borderId="1" xfId="36" applyNumberFormat="1" applyFont="1" applyFill="1" applyBorder="1" applyAlignment="1" applyProtection="1">
      <alignment horizontal="center" vertical="center" wrapText="1"/>
      <protection locked="0"/>
    </xf>
    <xf numFmtId="0" fontId="25" fillId="0" borderId="1" xfId="19" applyFont="1" applyFill="1" applyBorder="1" applyAlignment="1">
      <alignment horizontal="center" vertical="center" wrapText="1"/>
    </xf>
    <xf numFmtId="0" fontId="25" fillId="0" borderId="1" xfId="36" applyFont="1" applyFill="1" applyBorder="1" applyAlignment="1" applyProtection="1">
      <alignment horizontal="center" vertical="center" wrapText="1"/>
      <protection locked="0"/>
    </xf>
    <xf numFmtId="184" fontId="41" fillId="0" borderId="1" xfId="19" applyNumberFormat="1" applyFont="1" applyFill="1" applyBorder="1">
      <alignment vertical="center"/>
    </xf>
    <xf numFmtId="182" fontId="43" fillId="0" borderId="1" xfId="36" applyNumberFormat="1" applyFont="1" applyFill="1" applyBorder="1" applyAlignment="1" applyProtection="1">
      <alignment horizontal="right" vertical="center" wrapText="1"/>
      <protection locked="0"/>
    </xf>
    <xf numFmtId="0" fontId="25" fillId="0" borderId="1" xfId="51" applyFont="1" applyFill="1" applyBorder="1" applyAlignment="1" applyProtection="1">
      <alignment horizontal="left" vertical="center" wrapText="1"/>
      <protection locked="0"/>
    </xf>
    <xf numFmtId="184" fontId="51" fillId="0" borderId="1" xfId="19" applyNumberFormat="1" applyFont="1" applyFill="1" applyBorder="1" applyAlignment="1">
      <alignment horizontal="right" vertical="center"/>
    </xf>
    <xf numFmtId="184" fontId="36" fillId="0" borderId="1" xfId="19" applyNumberFormat="1" applyFont="1" applyFill="1" applyBorder="1" applyAlignment="1">
      <alignment horizontal="right" vertical="center"/>
    </xf>
    <xf numFmtId="182" fontId="35" fillId="0" borderId="1" xfId="36" applyNumberFormat="1" applyFont="1" applyFill="1" applyBorder="1" applyAlignment="1" applyProtection="1">
      <alignment horizontal="right" vertical="center" wrapText="1"/>
      <protection locked="0"/>
    </xf>
    <xf numFmtId="190" fontId="51" fillId="0" borderId="1" xfId="19" applyNumberFormat="1" applyFont="1" applyFill="1" applyBorder="1" applyAlignment="1">
      <alignment horizontal="right" vertical="center"/>
    </xf>
    <xf numFmtId="182" fontId="51" fillId="0" borderId="1" xfId="19" applyNumberFormat="1" applyFont="1" applyFill="1" applyBorder="1" applyAlignment="1">
      <alignment horizontal="right" vertical="center"/>
    </xf>
    <xf numFmtId="182" fontId="0" fillId="0" borderId="1" xfId="19" applyNumberFormat="1" applyFont="1" applyFill="1" applyBorder="1" applyAlignment="1">
      <alignment horizontal="right" vertical="center"/>
    </xf>
    <xf numFmtId="0" fontId="92" fillId="0" borderId="1" xfId="19" applyFill="1" applyBorder="1">
      <alignment vertical="center"/>
    </xf>
    <xf numFmtId="190" fontId="47" fillId="0" borderId="1" xfId="19" applyNumberFormat="1" applyFont="1" applyFill="1" applyBorder="1">
      <alignment vertical="center"/>
    </xf>
    <xf numFmtId="184" fontId="92" fillId="0" borderId="1" xfId="19" applyNumberFormat="1" applyFill="1" applyBorder="1">
      <alignment vertical="center"/>
    </xf>
    <xf numFmtId="182" fontId="36" fillId="0" borderId="1" xfId="19" applyNumberFormat="1" applyFont="1" applyFill="1" applyBorder="1" applyAlignment="1">
      <alignment horizontal="right" vertical="center"/>
    </xf>
    <xf numFmtId="0" fontId="36" fillId="0" borderId="1" xfId="19" applyFont="1" applyFill="1" applyBorder="1" applyAlignment="1">
      <alignment vertical="center" wrapText="1"/>
    </xf>
    <xf numFmtId="188" fontId="36" fillId="0" borderId="1" xfId="19" applyNumberFormat="1" applyFont="1" applyFill="1" applyBorder="1">
      <alignment vertical="center"/>
    </xf>
    <xf numFmtId="0" fontId="14" fillId="0" borderId="1" xfId="19" applyFont="1" applyFill="1" applyBorder="1">
      <alignment vertical="center"/>
    </xf>
    <xf numFmtId="190" fontId="92" fillId="0" borderId="1" xfId="19" applyNumberFormat="1" applyFill="1" applyBorder="1">
      <alignment vertical="center"/>
    </xf>
    <xf numFmtId="182" fontId="18" fillId="0" borderId="1" xfId="19" applyNumberFormat="1" applyFont="1" applyFill="1" applyBorder="1" applyAlignment="1">
      <alignment horizontal="right" vertical="center"/>
    </xf>
    <xf numFmtId="0" fontId="52" fillId="0" borderId="1" xfId="51" applyFont="1" applyFill="1" applyBorder="1" applyAlignment="1" applyProtection="1">
      <alignment horizontal="right" vertical="center" wrapText="1"/>
      <protection locked="0"/>
    </xf>
    <xf numFmtId="184" fontId="53" fillId="0" borderId="1" xfId="19" applyNumberFormat="1" applyFont="1" applyFill="1" applyBorder="1">
      <alignment vertical="center"/>
    </xf>
    <xf numFmtId="184" fontId="47" fillId="0" borderId="1" xfId="25" applyNumberFormat="1" applyFont="1" applyFill="1" applyBorder="1" applyAlignment="1">
      <alignment horizontal="right" vertical="center"/>
    </xf>
    <xf numFmtId="184" fontId="24" fillId="0" borderId="1" xfId="25" applyNumberFormat="1" applyFont="1" applyFill="1" applyBorder="1" applyAlignment="1">
      <alignment horizontal="right" vertical="center"/>
    </xf>
    <xf numFmtId="190" fontId="47" fillId="0" borderId="1" xfId="25" applyNumberFormat="1" applyFont="1" applyFill="1" applyBorder="1" applyAlignment="1">
      <alignment horizontal="right" vertical="center"/>
    </xf>
    <xf numFmtId="182" fontId="54" fillId="0" borderId="1" xfId="19" applyNumberFormat="1" applyFont="1" applyFill="1" applyBorder="1">
      <alignment vertical="center"/>
    </xf>
    <xf numFmtId="182" fontId="41" fillId="0" borderId="1" xfId="19" applyNumberFormat="1" applyFont="1" applyFill="1" applyBorder="1">
      <alignment vertical="center"/>
    </xf>
    <xf numFmtId="182" fontId="48" fillId="0" borderId="1" xfId="19" applyNumberFormat="1" applyFont="1" applyFill="1" applyBorder="1" applyAlignment="1">
      <alignment horizontal="right" vertical="center"/>
    </xf>
    <xf numFmtId="182" fontId="18" fillId="0" borderId="1" xfId="19" applyNumberFormat="1" applyFont="1" applyFill="1" applyBorder="1" applyAlignment="1">
      <alignment horizontal="center" vertical="center"/>
    </xf>
    <xf numFmtId="0" fontId="0" fillId="0" borderId="0" xfId="19" applyFont="1" applyFill="1">
      <alignment vertical="center"/>
    </xf>
    <xf numFmtId="0" fontId="21" fillId="2" borderId="0" xfId="37" applyFont="1" applyFill="1" applyAlignment="1">
      <alignment vertical="center"/>
    </xf>
    <xf numFmtId="0" fontId="21" fillId="2" borderId="0" xfId="37" applyFont="1" applyFill="1">
      <alignment vertical="center"/>
    </xf>
    <xf numFmtId="0" fontId="25" fillId="2" borderId="0" xfId="16" applyFont="1" applyFill="1" applyBorder="1" applyAlignment="1">
      <alignment horizontal="center" vertical="center"/>
    </xf>
    <xf numFmtId="0" fontId="25" fillId="2" borderId="6" xfId="16" applyFont="1" applyFill="1" applyBorder="1" applyAlignment="1">
      <alignment vertical="center"/>
    </xf>
    <xf numFmtId="0" fontId="25" fillId="2" borderId="1" xfId="25" applyFont="1" applyFill="1" applyBorder="1" applyAlignment="1">
      <alignment horizontal="center" vertical="center"/>
    </xf>
    <xf numFmtId="179" fontId="25" fillId="2" borderId="1" xfId="36" applyNumberFormat="1" applyFont="1" applyFill="1" applyBorder="1" applyAlignment="1" applyProtection="1">
      <alignment horizontal="center" vertical="center" wrapText="1"/>
      <protection locked="0"/>
    </xf>
    <xf numFmtId="0" fontId="25" fillId="2" borderId="1" xfId="36" applyFont="1" applyFill="1" applyBorder="1" applyAlignment="1" applyProtection="1">
      <alignment horizontal="center" vertical="center" wrapText="1"/>
      <protection locked="0"/>
    </xf>
    <xf numFmtId="0" fontId="25" fillId="2" borderId="1" xfId="16" applyFont="1" applyFill="1" applyBorder="1" applyAlignment="1">
      <alignment horizontal="center" vertical="center"/>
    </xf>
    <xf numFmtId="181" fontId="30" fillId="2" borderId="1" xfId="0" applyNumberFormat="1" applyFont="1" applyFill="1" applyBorder="1" applyAlignment="1" applyProtection="1">
      <alignment vertical="center"/>
    </xf>
    <xf numFmtId="179" fontId="30" fillId="2" borderId="1" xfId="28" applyNumberFormat="1" applyFont="1" applyFill="1" applyBorder="1" applyAlignment="1">
      <alignment horizontal="right" vertical="center"/>
    </xf>
    <xf numFmtId="182" fontId="18" fillId="2" borderId="1" xfId="25" applyNumberFormat="1" applyFont="1" applyFill="1" applyBorder="1">
      <alignment vertical="center"/>
    </xf>
    <xf numFmtId="0" fontId="25" fillId="2" borderId="1" xfId="16" applyFont="1" applyFill="1" applyBorder="1" applyAlignment="1">
      <alignment horizontal="left" vertical="center"/>
    </xf>
    <xf numFmtId="179" fontId="24" fillId="2" borderId="1" xfId="25" applyNumberFormat="1" applyFont="1" applyFill="1" applyBorder="1">
      <alignment vertical="center"/>
    </xf>
    <xf numFmtId="179" fontId="31" fillId="2" borderId="1" xfId="28" applyNumberFormat="1" applyFont="1" applyFill="1" applyBorder="1" applyAlignment="1">
      <alignment horizontal="right" vertical="center"/>
    </xf>
    <xf numFmtId="182" fontId="24" fillId="2" borderId="1" xfId="25" applyNumberFormat="1" applyFont="1" applyFill="1" applyBorder="1">
      <alignment vertical="center"/>
    </xf>
    <xf numFmtId="179" fontId="24" fillId="2" borderId="1" xfId="25" applyNumberFormat="1" applyFont="1" applyFill="1" applyBorder="1" applyAlignment="1">
      <alignment horizontal="left" vertical="center" indent="1"/>
    </xf>
    <xf numFmtId="179" fontId="24" fillId="2" borderId="1" xfId="25" applyNumberFormat="1" applyFont="1" applyFill="1" applyBorder="1" applyAlignment="1">
      <alignment horizontal="left" vertical="center" wrapText="1" indent="1"/>
    </xf>
    <xf numFmtId="0" fontId="23" fillId="2" borderId="1" xfId="37" applyFont="1" applyFill="1" applyBorder="1" applyAlignment="1">
      <alignment horizontal="center" vertical="center"/>
    </xf>
    <xf numFmtId="0" fontId="55" fillId="2" borderId="1" xfId="37" applyFont="1" applyFill="1" applyBorder="1" applyAlignment="1">
      <alignment horizontal="center" vertical="center"/>
    </xf>
    <xf numFmtId="0" fontId="56" fillId="2" borderId="1" xfId="16" applyFont="1" applyFill="1" applyBorder="1" applyAlignment="1">
      <alignment horizontal="left" vertical="center"/>
    </xf>
    <xf numFmtId="0" fontId="31" fillId="2" borderId="0" xfId="37" applyFont="1" applyFill="1">
      <alignment vertical="center"/>
    </xf>
    <xf numFmtId="0" fontId="24" fillId="2" borderId="0" xfId="25" applyFont="1" applyFill="1" applyBorder="1" applyAlignment="1">
      <alignment horizontal="right" vertical="center"/>
    </xf>
    <xf numFmtId="0" fontId="21" fillId="2" borderId="0" xfId="10" applyFont="1" applyFill="1" applyAlignment="1"/>
    <xf numFmtId="0" fontId="92" fillId="2" borderId="0" xfId="10" applyFill="1" applyAlignment="1"/>
    <xf numFmtId="179" fontId="92" fillId="2" borderId="0" xfId="10" applyNumberFormat="1" applyFill="1" applyAlignment="1">
      <alignment horizontal="center" vertical="center"/>
    </xf>
    <xf numFmtId="0" fontId="34" fillId="2" borderId="0" xfId="10" applyFont="1" applyFill="1" applyAlignment="1">
      <alignment horizontal="center" vertical="center"/>
    </xf>
    <xf numFmtId="179" fontId="30" fillId="2" borderId="1" xfId="10" applyNumberFormat="1" applyFont="1" applyFill="1" applyBorder="1" applyAlignment="1">
      <alignment horizontal="right" vertical="center"/>
    </xf>
    <xf numFmtId="179" fontId="25" fillId="2" borderId="1" xfId="39" applyNumberFormat="1" applyFont="1" applyFill="1" applyBorder="1" applyAlignment="1">
      <alignment horizontal="right" vertical="center"/>
    </xf>
    <xf numFmtId="0" fontId="30" fillId="2" borderId="1" xfId="10" applyNumberFormat="1" applyFont="1" applyFill="1" applyBorder="1" applyAlignment="1">
      <alignment horizontal="right" vertical="center"/>
    </xf>
    <xf numFmtId="0" fontId="24" fillId="2" borderId="1" xfId="10" applyFont="1" applyFill="1" applyBorder="1">
      <alignment vertical="center"/>
    </xf>
    <xf numFmtId="186" fontId="33" fillId="2" borderId="1" xfId="28" applyNumberFormat="1" applyFont="1" applyFill="1" applyBorder="1" applyAlignment="1">
      <alignment horizontal="right" vertical="center"/>
    </xf>
    <xf numFmtId="179" fontId="21" fillId="2" borderId="1" xfId="28" applyNumberFormat="1" applyFont="1" applyFill="1" applyBorder="1" applyAlignment="1">
      <alignment horizontal="right" vertical="center"/>
    </xf>
    <xf numFmtId="179" fontId="21" fillId="2" borderId="1" xfId="28" applyNumberFormat="1" applyFont="1" applyFill="1" applyBorder="1" applyAlignment="1">
      <alignment horizontal="center" vertical="center"/>
    </xf>
    <xf numFmtId="0" fontId="92" fillId="2" borderId="1" xfId="10" applyFill="1" applyBorder="1">
      <alignment vertical="center"/>
    </xf>
    <xf numFmtId="3" fontId="28" fillId="2" borderId="1" xfId="0" applyNumberFormat="1" applyFont="1" applyFill="1" applyBorder="1" applyAlignment="1" applyProtection="1">
      <alignment horizontal="left" vertical="center" wrapText="1" indent="1"/>
    </xf>
    <xf numFmtId="0" fontId="92" fillId="2" borderId="1" xfId="10" applyFill="1" applyBorder="1" applyAlignment="1">
      <alignment vertical="center"/>
    </xf>
    <xf numFmtId="0" fontId="92" fillId="2" borderId="5" xfId="10" applyFill="1" applyBorder="1" applyAlignment="1"/>
    <xf numFmtId="179" fontId="92" fillId="2" borderId="5" xfId="10" applyNumberFormat="1" applyFill="1" applyBorder="1" applyAlignment="1">
      <alignment horizontal="center" vertical="center"/>
    </xf>
    <xf numFmtId="0" fontId="57" fillId="2" borderId="1" xfId="25" applyFont="1" applyFill="1" applyBorder="1" applyAlignment="1">
      <alignment horizontal="right" vertical="center"/>
    </xf>
    <xf numFmtId="0" fontId="28" fillId="2" borderId="1" xfId="0" applyFont="1" applyFill="1" applyBorder="1" applyAlignment="1">
      <alignment horizontal="left" vertical="center"/>
    </xf>
    <xf numFmtId="179" fontId="92" fillId="2" borderId="1" xfId="10" applyNumberFormat="1" applyFill="1" applyBorder="1" applyAlignment="1">
      <alignment horizontal="center" vertical="center"/>
    </xf>
    <xf numFmtId="0" fontId="92" fillId="2" borderId="1" xfId="10" applyFill="1" applyBorder="1" applyAlignment="1"/>
    <xf numFmtId="0" fontId="92" fillId="0" borderId="7" xfId="40" applyFill="1" applyBorder="1" applyAlignment="1">
      <alignment horizontal="left" vertical="center" wrapText="1"/>
    </xf>
    <xf numFmtId="0" fontId="21" fillId="2" borderId="1" xfId="10" applyFont="1" applyFill="1" applyBorder="1" applyAlignment="1"/>
    <xf numFmtId="180" fontId="58" fillId="2" borderId="1" xfId="10" applyNumberFormat="1" applyFont="1" applyFill="1" applyBorder="1" applyAlignment="1">
      <alignment vertical="center"/>
    </xf>
    <xf numFmtId="179" fontId="21" fillId="2" borderId="0" xfId="10" applyNumberFormat="1" applyFont="1" applyFill="1" applyAlignment="1"/>
    <xf numFmtId="190" fontId="59" fillId="0" borderId="0" xfId="25" applyNumberFormat="1" applyFont="1" applyFill="1" applyAlignment="1">
      <alignment horizontal="right" vertical="center"/>
    </xf>
    <xf numFmtId="190" fontId="31" fillId="2" borderId="0" xfId="0" applyNumberFormat="1" applyFont="1" applyFill="1" applyBorder="1" applyAlignment="1" applyProtection="1">
      <alignment horizontal="right" vertical="center"/>
      <protection locked="0"/>
    </xf>
    <xf numFmtId="190" fontId="25" fillId="2" borderId="1" xfId="0" applyNumberFormat="1" applyFont="1" applyFill="1" applyBorder="1" applyAlignment="1">
      <alignment horizontal="center" vertical="center"/>
    </xf>
    <xf numFmtId="0" fontId="39" fillId="2" borderId="1" xfId="25" applyFont="1" applyFill="1" applyBorder="1">
      <alignment vertical="center"/>
    </xf>
    <xf numFmtId="190" fontId="43" fillId="2" borderId="1" xfId="0" applyNumberFormat="1" applyFont="1" applyFill="1" applyBorder="1" applyAlignment="1" applyProtection="1">
      <alignment vertical="center"/>
    </xf>
    <xf numFmtId="180" fontId="21" fillId="0" borderId="0" xfId="39" applyNumberFormat="1" applyFont="1" applyFill="1" applyAlignment="1">
      <alignment vertical="center"/>
    </xf>
    <xf numFmtId="0" fontId="21" fillId="0" borderId="0" xfId="39" applyFont="1" applyFill="1"/>
    <xf numFmtId="0" fontId="37" fillId="0" borderId="6" xfId="25" applyFont="1" applyFill="1" applyBorder="1" applyAlignment="1">
      <alignment horizontal="center" vertical="center"/>
    </xf>
    <xf numFmtId="0" fontId="25" fillId="0" borderId="1" xfId="39" applyFont="1" applyFill="1" applyBorder="1" applyAlignment="1">
      <alignment horizontal="center" vertical="center"/>
    </xf>
    <xf numFmtId="179" fontId="25" fillId="0" borderId="1" xfId="39" applyNumberFormat="1" applyFont="1" applyFill="1" applyBorder="1" applyAlignment="1">
      <alignment horizontal="center" vertical="center"/>
    </xf>
    <xf numFmtId="0" fontId="25" fillId="0" borderId="1" xfId="39" applyFont="1" applyFill="1" applyBorder="1" applyAlignment="1">
      <alignment horizontal="left" vertical="center"/>
    </xf>
    <xf numFmtId="185" fontId="26" fillId="0" borderId="1" xfId="0" applyNumberFormat="1" applyFont="1" applyFill="1" applyBorder="1" applyAlignment="1" applyProtection="1">
      <alignment horizontal="right" vertical="center"/>
    </xf>
    <xf numFmtId="185" fontId="31" fillId="0" borderId="1" xfId="0" applyNumberFormat="1" applyFont="1" applyFill="1" applyBorder="1" applyAlignment="1" applyProtection="1">
      <alignment horizontal="right" vertical="center"/>
    </xf>
    <xf numFmtId="180" fontId="21" fillId="0" borderId="0" xfId="39" applyNumberFormat="1" applyFont="1" applyFill="1"/>
    <xf numFmtId="0" fontId="21" fillId="2" borderId="0" xfId="35" applyFont="1" applyFill="1" applyAlignment="1">
      <alignment vertical="center"/>
    </xf>
    <xf numFmtId="190" fontId="21" fillId="2" borderId="0" xfId="35" applyNumberFormat="1" applyFont="1" applyFill="1"/>
    <xf numFmtId="179" fontId="21" fillId="2" borderId="0" xfId="35" applyNumberFormat="1" applyFont="1" applyFill="1"/>
    <xf numFmtId="180" fontId="21" fillId="2" borderId="0" xfId="35" applyNumberFormat="1" applyFont="1" applyFill="1" applyAlignment="1">
      <alignment vertical="center"/>
    </xf>
    <xf numFmtId="0" fontId="21" fillId="2" borderId="0" xfId="35" applyFont="1" applyFill="1"/>
    <xf numFmtId="190" fontId="4" fillId="2" borderId="0" xfId="25" applyNumberFormat="1" applyFont="1" applyFill="1" applyAlignment="1">
      <alignment horizontal="left" vertical="center"/>
    </xf>
    <xf numFmtId="0" fontId="25" fillId="2" borderId="1" xfId="35" applyFont="1" applyFill="1" applyBorder="1" applyAlignment="1">
      <alignment horizontal="center" vertical="center"/>
    </xf>
    <xf numFmtId="190" fontId="25" fillId="2" borderId="1" xfId="36" applyNumberFormat="1" applyFont="1" applyFill="1" applyBorder="1" applyAlignment="1" applyProtection="1">
      <alignment horizontal="center" vertical="center" wrapText="1"/>
      <protection locked="0"/>
    </xf>
    <xf numFmtId="184" fontId="54" fillId="2" borderId="1" xfId="25" applyNumberFormat="1" applyFont="1" applyFill="1" applyBorder="1">
      <alignment vertical="center"/>
    </xf>
    <xf numFmtId="190" fontId="54" fillId="2" borderId="1" xfId="25" applyNumberFormat="1" applyFont="1" applyFill="1" applyBorder="1">
      <alignment vertical="center"/>
    </xf>
    <xf numFmtId="185" fontId="54" fillId="2" borderId="1" xfId="25" applyNumberFormat="1" applyFont="1" applyFill="1" applyBorder="1">
      <alignment vertical="center"/>
    </xf>
    <xf numFmtId="182" fontId="54" fillId="2" borderId="1" xfId="25" applyNumberFormat="1" applyFont="1" applyFill="1" applyBorder="1">
      <alignment vertical="center"/>
    </xf>
    <xf numFmtId="182" fontId="42" fillId="3" borderId="1" xfId="35" applyNumberFormat="1" applyFont="1" applyFill="1" applyBorder="1" applyAlignment="1">
      <alignment horizontal="right" vertical="center"/>
    </xf>
    <xf numFmtId="0" fontId="25" fillId="2" borderId="1" xfId="35" applyFont="1" applyFill="1" applyBorder="1" applyAlignment="1">
      <alignment horizontal="left" vertical="center"/>
    </xf>
    <xf numFmtId="0" fontId="54" fillId="2" borderId="1" xfId="25" applyFont="1" applyFill="1" applyBorder="1">
      <alignment vertical="center"/>
    </xf>
    <xf numFmtId="182" fontId="54" fillId="2" borderId="1" xfId="25" applyNumberFormat="1" applyFont="1" applyFill="1" applyBorder="1" applyAlignment="1">
      <alignment horizontal="right" vertical="center"/>
    </xf>
    <xf numFmtId="0" fontId="24" fillId="2" borderId="1" xfId="25" applyFont="1" applyFill="1" applyBorder="1" applyAlignment="1">
      <alignment vertical="center"/>
    </xf>
    <xf numFmtId="190" fontId="24" fillId="2" borderId="1" xfId="25" applyNumberFormat="1" applyFont="1" applyFill="1" applyBorder="1" applyAlignment="1">
      <alignment horizontal="right" vertical="center"/>
    </xf>
    <xf numFmtId="181" fontId="24" fillId="2" borderId="1" xfId="25" applyNumberFormat="1" applyFont="1" applyFill="1" applyBorder="1" applyAlignment="1">
      <alignment horizontal="right" vertical="center"/>
    </xf>
    <xf numFmtId="182" fontId="47" fillId="2" borderId="1" xfId="25" applyNumberFormat="1" applyFont="1" applyFill="1" applyBorder="1" applyAlignment="1">
      <alignment horizontal="right" vertical="center"/>
    </xf>
    <xf numFmtId="181" fontId="24" fillId="2" borderId="1" xfId="25" applyNumberFormat="1" applyFont="1" applyFill="1" applyBorder="1" applyAlignment="1">
      <alignment vertical="center"/>
    </xf>
    <xf numFmtId="184" fontId="31" fillId="2" borderId="1" xfId="0" applyNumberFormat="1" applyFont="1" applyFill="1" applyBorder="1" applyAlignment="1">
      <alignment horizontal="right" vertical="center"/>
    </xf>
    <xf numFmtId="190" fontId="31" fillId="2" borderId="1" xfId="35" applyNumberFormat="1" applyFont="1" applyFill="1" applyBorder="1" applyAlignment="1">
      <alignment horizontal="right" vertical="center"/>
    </xf>
    <xf numFmtId="184" fontId="47" fillId="2" borderId="1" xfId="25" applyNumberFormat="1" applyFont="1" applyFill="1" applyBorder="1" applyAlignment="1">
      <alignment horizontal="right" vertical="center"/>
    </xf>
    <xf numFmtId="185" fontId="47" fillId="2" borderId="1" xfId="25" applyNumberFormat="1" applyFont="1" applyFill="1" applyBorder="1" applyAlignment="1">
      <alignment horizontal="right" vertical="center"/>
    </xf>
    <xf numFmtId="184" fontId="33" fillId="2" borderId="1" xfId="35" applyNumberFormat="1" applyFont="1" applyFill="1" applyBorder="1" applyAlignment="1">
      <alignment horizontal="right" vertical="center"/>
    </xf>
    <xf numFmtId="182" fontId="47" fillId="2" borderId="1" xfId="25" applyNumberFormat="1" applyFont="1" applyFill="1" applyBorder="1">
      <alignment vertical="center"/>
    </xf>
    <xf numFmtId="179" fontId="31" fillId="2" borderId="1" xfId="35" applyNumberFormat="1" applyFont="1" applyFill="1" applyBorder="1" applyAlignment="1">
      <alignment horizontal="right" vertical="center"/>
    </xf>
    <xf numFmtId="0" fontId="21" fillId="2" borderId="1" xfId="35" applyFont="1" applyFill="1" applyBorder="1"/>
    <xf numFmtId="179" fontId="21" fillId="2" borderId="1" xfId="35" applyNumberFormat="1" applyFont="1" applyFill="1" applyBorder="1"/>
    <xf numFmtId="179" fontId="33" fillId="2" borderId="1" xfId="35" applyNumberFormat="1" applyFont="1" applyFill="1" applyBorder="1" applyAlignment="1">
      <alignment horizontal="right"/>
    </xf>
    <xf numFmtId="190" fontId="33" fillId="2" borderId="1" xfId="35" applyNumberFormat="1" applyFont="1" applyFill="1" applyBorder="1" applyAlignment="1">
      <alignment horizontal="right" vertical="center"/>
    </xf>
    <xf numFmtId="179" fontId="42" fillId="2" borderId="1" xfId="35" applyNumberFormat="1" applyFont="1" applyFill="1" applyBorder="1" applyAlignment="1">
      <alignment horizontal="right" vertical="center"/>
    </xf>
    <xf numFmtId="190" fontId="21" fillId="2" borderId="1" xfId="35" applyNumberFormat="1" applyFont="1" applyFill="1" applyBorder="1"/>
    <xf numFmtId="190" fontId="92" fillId="2" borderId="0" xfId="25" applyNumberFormat="1" applyFill="1" applyBorder="1" applyAlignment="1">
      <alignment horizontal="center" vertical="center"/>
    </xf>
    <xf numFmtId="0" fontId="92" fillId="2" borderId="0" xfId="25" applyFill="1" applyBorder="1" applyAlignment="1">
      <alignment horizontal="center" vertical="center"/>
    </xf>
    <xf numFmtId="3" fontId="28" fillId="2" borderId="0" xfId="0" applyNumberFormat="1" applyFont="1" applyFill="1" applyBorder="1" applyAlignment="1" applyProtection="1">
      <alignment horizontal="right" vertical="center"/>
    </xf>
    <xf numFmtId="184" fontId="24" fillId="2" borderId="1" xfId="25" applyNumberFormat="1" applyFont="1" applyFill="1" applyBorder="1" applyAlignment="1">
      <alignment horizontal="right" vertical="center"/>
    </xf>
    <xf numFmtId="182" fontId="24" fillId="2" borderId="1" xfId="25" applyNumberFormat="1" applyFont="1" applyFill="1" applyBorder="1" applyAlignment="1">
      <alignment horizontal="right" vertical="center"/>
    </xf>
    <xf numFmtId="182" fontId="42" fillId="2" borderId="1" xfId="35" applyNumberFormat="1" applyFont="1" applyFill="1" applyBorder="1" applyAlignment="1">
      <alignment horizontal="right" vertical="center"/>
    </xf>
    <xf numFmtId="190" fontId="47" fillId="2" borderId="1" xfId="25" applyNumberFormat="1" applyFont="1" applyFill="1" applyBorder="1" applyAlignment="1">
      <alignment horizontal="right" vertical="center"/>
    </xf>
    <xf numFmtId="182" fontId="24" fillId="2" borderId="1" xfId="25" applyNumberFormat="1" applyFont="1" applyFill="1" applyBorder="1" applyAlignment="1">
      <alignment vertical="center"/>
    </xf>
    <xf numFmtId="182" fontId="31" fillId="2" borderId="1" xfId="35" applyNumberFormat="1" applyFont="1" applyFill="1" applyBorder="1" applyAlignment="1">
      <alignment horizontal="right" vertical="center"/>
    </xf>
    <xf numFmtId="182" fontId="21" fillId="2" borderId="1" xfId="35" applyNumberFormat="1" applyFont="1" applyFill="1" applyBorder="1"/>
    <xf numFmtId="0" fontId="36" fillId="2" borderId="1" xfId="17" applyFont="1" applyFill="1" applyBorder="1" applyAlignment="1">
      <alignment vertical="center"/>
    </xf>
    <xf numFmtId="182" fontId="33" fillId="2" borderId="1" xfId="35" applyNumberFormat="1" applyFont="1" applyFill="1" applyBorder="1" applyAlignment="1">
      <alignment horizontal="right"/>
    </xf>
    <xf numFmtId="0" fontId="36" fillId="2" borderId="1" xfId="17" applyFont="1" applyFill="1" applyBorder="1" applyAlignment="1">
      <alignment vertical="center" wrapText="1"/>
    </xf>
    <xf numFmtId="185" fontId="21" fillId="2" borderId="1" xfId="39" applyNumberFormat="1" applyFont="1" applyFill="1" applyBorder="1"/>
    <xf numFmtId="184" fontId="33" fillId="2" borderId="1" xfId="35" applyNumberFormat="1" applyFont="1" applyFill="1" applyBorder="1" applyAlignment="1">
      <alignment vertical="center"/>
    </xf>
    <xf numFmtId="0" fontId="92" fillId="0" borderId="0" xfId="40" applyFill="1" applyAlignment="1">
      <alignment horizontal="left" vertical="center" indent="2"/>
    </xf>
    <xf numFmtId="0" fontId="37" fillId="0" borderId="0" xfId="25" applyFont="1" applyFill="1" applyBorder="1" applyAlignment="1">
      <alignment horizontal="left" vertical="center" indent="2"/>
    </xf>
    <xf numFmtId="181" fontId="61" fillId="0" borderId="0" xfId="0" applyNumberFormat="1" applyFont="1" applyFill="1" applyBorder="1" applyAlignment="1" applyProtection="1">
      <alignment horizontal="right" vertical="center"/>
      <protection locked="0"/>
    </xf>
    <xf numFmtId="181" fontId="38" fillId="0" borderId="1" xfId="40" applyNumberFormat="1" applyFont="1" applyFill="1" applyBorder="1">
      <alignment vertical="center"/>
    </xf>
    <xf numFmtId="0" fontId="24" fillId="2" borderId="4" xfId="40" applyFont="1" applyFill="1" applyBorder="1" applyAlignment="1">
      <alignment horizontal="left" vertical="center" indent="1"/>
    </xf>
    <xf numFmtId="179" fontId="39" fillId="0" borderId="4" xfId="36" applyNumberFormat="1" applyFont="1" applyFill="1" applyBorder="1" applyAlignment="1" applyProtection="1">
      <alignment horizontal="center" vertical="center" wrapText="1"/>
      <protection locked="0"/>
    </xf>
    <xf numFmtId="179" fontId="43" fillId="0" borderId="1" xfId="25" applyNumberFormat="1" applyFont="1" applyFill="1" applyBorder="1">
      <alignment vertical="center"/>
    </xf>
    <xf numFmtId="179" fontId="28" fillId="2" borderId="1" xfId="25" applyNumberFormat="1" applyFont="1" applyFill="1" applyBorder="1">
      <alignment vertical="center"/>
    </xf>
    <xf numFmtId="179" fontId="28" fillId="2" borderId="1" xfId="25" applyNumberFormat="1" applyFont="1" applyFill="1" applyBorder="1" applyAlignment="1">
      <alignment horizontal="right" vertical="center"/>
    </xf>
    <xf numFmtId="190" fontId="21" fillId="0" borderId="0" xfId="42" applyNumberFormat="1" applyFont="1" applyFill="1" applyAlignment="1">
      <alignment horizontal="right"/>
    </xf>
    <xf numFmtId="190" fontId="21" fillId="0" borderId="0" xfId="42" applyNumberFormat="1" applyFont="1" applyFill="1"/>
    <xf numFmtId="0" fontId="92" fillId="0" borderId="6" xfId="25" applyFill="1" applyBorder="1" applyAlignment="1">
      <alignment vertical="center"/>
    </xf>
    <xf numFmtId="190" fontId="92" fillId="0" borderId="6" xfId="25" applyNumberFormat="1" applyFill="1" applyBorder="1" applyAlignment="1">
      <alignment vertical="center"/>
    </xf>
    <xf numFmtId="190" fontId="24" fillId="0" borderId="0" xfId="25" applyNumberFormat="1" applyFont="1" applyFill="1" applyBorder="1" applyAlignment="1">
      <alignment horizontal="right" vertical="center"/>
    </xf>
    <xf numFmtId="190" fontId="25" fillId="0" borderId="1" xfId="42" applyNumberFormat="1" applyFont="1" applyFill="1" applyBorder="1" applyAlignment="1">
      <alignment horizontal="center" vertical="center"/>
    </xf>
    <xf numFmtId="184" fontId="54" fillId="0" borderId="1" xfId="25" applyNumberFormat="1" applyFont="1" applyFill="1" applyBorder="1">
      <alignment vertical="center"/>
    </xf>
    <xf numFmtId="190" fontId="54" fillId="0" borderId="1" xfId="25" applyNumberFormat="1" applyFont="1" applyFill="1" applyBorder="1">
      <alignment vertical="center"/>
    </xf>
    <xf numFmtId="190" fontId="24" fillId="0" borderId="1" xfId="25" applyNumberFormat="1" applyFont="1" applyFill="1" applyBorder="1">
      <alignment vertical="center"/>
    </xf>
    <xf numFmtId="181" fontId="21" fillId="0" borderId="0" xfId="42" applyNumberFormat="1" applyFont="1" applyFill="1"/>
    <xf numFmtId="184" fontId="47" fillId="0" borderId="1" xfId="25" applyNumberFormat="1" applyFont="1" applyFill="1" applyBorder="1">
      <alignment vertical="center"/>
    </xf>
    <xf numFmtId="0" fontId="24" fillId="0" borderId="1" xfId="25" applyFont="1" applyFill="1" applyBorder="1" applyAlignment="1">
      <alignment vertical="center"/>
    </xf>
    <xf numFmtId="190" fontId="24" fillId="0" borderId="1" xfId="25" applyNumberFormat="1" applyFont="1" applyFill="1" applyBorder="1" applyAlignment="1">
      <alignment vertical="center"/>
    </xf>
    <xf numFmtId="190" fontId="24" fillId="2" borderId="1" xfId="25" applyNumberFormat="1" applyFont="1" applyFill="1" applyBorder="1">
      <alignment vertical="center"/>
    </xf>
    <xf numFmtId="184" fontId="47" fillId="0" borderId="1" xfId="25" applyNumberFormat="1" applyFont="1" applyFill="1" applyBorder="1" applyAlignment="1">
      <alignment vertical="center"/>
    </xf>
    <xf numFmtId="190" fontId="21" fillId="0" borderId="1" xfId="42" applyNumberFormat="1" applyFont="1" applyFill="1" applyBorder="1"/>
    <xf numFmtId="190" fontId="47" fillId="0" borderId="1" xfId="25" applyNumberFormat="1" applyFont="1" applyFill="1" applyBorder="1">
      <alignment vertical="center"/>
    </xf>
    <xf numFmtId="0" fontId="37" fillId="0" borderId="0" xfId="25" applyFont="1" applyFill="1" applyBorder="1" applyAlignment="1">
      <alignment horizontal="left" vertical="center" wrapText="1"/>
    </xf>
    <xf numFmtId="190" fontId="37" fillId="0" borderId="0" xfId="25" applyNumberFormat="1" applyFont="1" applyFill="1" applyBorder="1" applyAlignment="1">
      <alignment horizontal="left" vertical="center" wrapText="1"/>
    </xf>
    <xf numFmtId="0" fontId="62" fillId="2" borderId="0" xfId="0" applyFont="1" applyFill="1" applyAlignment="1">
      <alignment vertical="center"/>
    </xf>
    <xf numFmtId="0" fontId="35" fillId="0" borderId="0" xfId="0" applyFont="1" applyFill="1" applyBorder="1" applyAlignment="1">
      <alignment vertical="center"/>
    </xf>
    <xf numFmtId="0" fontId="42" fillId="0" borderId="0" xfId="0" applyFont="1" applyFill="1" applyBorder="1" applyAlignment="1">
      <alignment vertical="center"/>
    </xf>
    <xf numFmtId="0" fontId="63" fillId="2" borderId="0" xfId="25" applyFont="1" applyFill="1" applyAlignment="1">
      <alignment horizontal="center" vertical="center"/>
    </xf>
    <xf numFmtId="0" fontId="64" fillId="2" borderId="1" xfId="42" applyFont="1" applyFill="1" applyBorder="1" applyAlignment="1">
      <alignment horizontal="center" vertical="center"/>
    </xf>
    <xf numFmtId="0" fontId="39" fillId="0" borderId="1" xfId="51" applyFont="1" applyFill="1" applyBorder="1" applyAlignment="1" applyProtection="1">
      <alignment horizontal="left" vertical="center" wrapText="1"/>
      <protection locked="0"/>
    </xf>
    <xf numFmtId="188" fontId="33" fillId="2" borderId="1" xfId="2" applyNumberFormat="1" applyFont="1" applyFill="1" applyBorder="1" applyAlignment="1" applyProtection="1">
      <alignment horizontal="right" vertical="center"/>
    </xf>
    <xf numFmtId="188" fontId="33" fillId="2" borderId="1" xfId="0" applyNumberFormat="1" applyFont="1" applyFill="1" applyBorder="1" applyAlignment="1" applyProtection="1">
      <alignment horizontal="right" vertical="center"/>
    </xf>
    <xf numFmtId="181" fontId="31" fillId="2" borderId="1" xfId="0" applyNumberFormat="1" applyFont="1" applyFill="1" applyBorder="1" applyAlignment="1" applyProtection="1">
      <alignment horizontal="right" vertical="center"/>
    </xf>
    <xf numFmtId="188" fontId="31" fillId="2" borderId="1" xfId="0" applyNumberFormat="1" applyFont="1" applyFill="1" applyBorder="1" applyAlignment="1" applyProtection="1">
      <alignment horizontal="right" vertical="center"/>
    </xf>
    <xf numFmtId="0" fontId="92" fillId="0" borderId="0" xfId="25" applyFill="1" applyAlignment="1">
      <alignment horizontal="left" vertical="center"/>
    </xf>
    <xf numFmtId="0" fontId="92" fillId="0" borderId="0" xfId="25" applyFill="1">
      <alignment vertical="center"/>
    </xf>
    <xf numFmtId="184" fontId="92" fillId="0" borderId="0" xfId="25" applyNumberFormat="1" applyFill="1" applyAlignment="1">
      <alignment horizontal="right" vertical="center"/>
    </xf>
    <xf numFmtId="186" fontId="92" fillId="0" borderId="0" xfId="25" applyNumberFormat="1" applyFill="1" applyAlignment="1">
      <alignment horizontal="right" vertical="center"/>
    </xf>
    <xf numFmtId="0" fontId="92" fillId="0" borderId="0" xfId="25" applyFill="1" applyAlignment="1">
      <alignment horizontal="right" vertical="center"/>
    </xf>
    <xf numFmtId="0" fontId="66" fillId="0" borderId="0" xfId="25" applyFont="1" applyFill="1" applyAlignment="1">
      <alignment horizontal="center" vertical="center"/>
    </xf>
    <xf numFmtId="184" fontId="66" fillId="0" borderId="0" xfId="25" applyNumberFormat="1" applyFont="1" applyFill="1" applyAlignment="1">
      <alignment horizontal="right" vertical="center"/>
    </xf>
    <xf numFmtId="186" fontId="66" fillId="0" borderId="0" xfId="25" applyNumberFormat="1" applyFont="1" applyFill="1" applyAlignment="1">
      <alignment horizontal="right" vertical="center"/>
    </xf>
    <xf numFmtId="184" fontId="25" fillId="2" borderId="1" xfId="36" applyNumberFormat="1" applyFont="1" applyFill="1" applyBorder="1" applyAlignment="1" applyProtection="1">
      <alignment horizontal="right" vertical="center" wrapText="1"/>
      <protection locked="0"/>
    </xf>
    <xf numFmtId="186" fontId="25" fillId="2" borderId="1" xfId="36" applyNumberFormat="1" applyFont="1" applyFill="1" applyBorder="1" applyAlignment="1" applyProtection="1">
      <alignment horizontal="right" vertical="center" wrapText="1"/>
      <protection locked="0"/>
    </xf>
    <xf numFmtId="184" fontId="41" fillId="2" borderId="1" xfId="19" applyNumberFormat="1" applyFont="1" applyFill="1" applyBorder="1" applyAlignment="1">
      <alignment horizontal="right" vertical="center"/>
    </xf>
    <xf numFmtId="182" fontId="41" fillId="3" borderId="1" xfId="25" applyNumberFormat="1" applyFont="1" applyFill="1" applyBorder="1" applyAlignment="1">
      <alignment horizontal="right" vertical="center"/>
    </xf>
    <xf numFmtId="186" fontId="52" fillId="2" borderId="1" xfId="36" applyNumberFormat="1" applyFont="1" applyFill="1" applyBorder="1" applyAlignment="1" applyProtection="1">
      <alignment horizontal="right" vertical="center" wrapText="1"/>
      <protection locked="0"/>
    </xf>
    <xf numFmtId="0" fontId="25" fillId="2" borderId="1" xfId="51" applyFont="1" applyFill="1" applyBorder="1" applyAlignment="1" applyProtection="1">
      <alignment horizontal="center" vertical="center" wrapText="1"/>
      <protection locked="0"/>
    </xf>
    <xf numFmtId="0" fontId="24" fillId="2" borderId="1" xfId="25" applyFont="1" applyFill="1" applyBorder="1" applyAlignment="1">
      <alignment horizontal="center" vertical="center"/>
    </xf>
    <xf numFmtId="184" fontId="51" fillId="2" borderId="1" xfId="19" applyNumberFormat="1" applyFont="1" applyFill="1" applyBorder="1" applyAlignment="1">
      <alignment horizontal="right" vertical="center"/>
    </xf>
    <xf numFmtId="182" fontId="51" fillId="3" borderId="1" xfId="25" applyNumberFormat="1" applyFont="1" applyFill="1" applyBorder="1" applyAlignment="1">
      <alignment horizontal="right" vertical="center"/>
    </xf>
    <xf numFmtId="186" fontId="67" fillId="2" borderId="1" xfId="36" applyNumberFormat="1" applyFont="1" applyFill="1" applyBorder="1" applyAlignment="1" applyProtection="1">
      <alignment horizontal="right" vertical="center" wrapText="1"/>
      <protection locked="0"/>
    </xf>
    <xf numFmtId="0" fontId="36" fillId="2" borderId="1" xfId="19" applyFont="1" applyFill="1" applyBorder="1" applyAlignment="1">
      <alignment horizontal="center" vertical="center"/>
    </xf>
    <xf numFmtId="186" fontId="24" fillId="2" borderId="1" xfId="25" applyNumberFormat="1" applyFont="1" applyFill="1" applyBorder="1" applyAlignment="1">
      <alignment horizontal="right" vertical="center"/>
    </xf>
    <xf numFmtId="186" fontId="68" fillId="2" borderId="1" xfId="36" applyNumberFormat="1" applyFont="1" applyFill="1" applyBorder="1" applyAlignment="1" applyProtection="1">
      <alignment horizontal="right" vertical="center" wrapText="1"/>
      <protection locked="0"/>
    </xf>
    <xf numFmtId="0" fontId="0" fillId="2" borderId="1" xfId="25" applyFont="1" applyFill="1" applyBorder="1" applyAlignment="1">
      <alignment horizontal="center" vertical="center"/>
    </xf>
    <xf numFmtId="184" fontId="47" fillId="2" borderId="1" xfId="19" applyNumberFormat="1" applyFont="1" applyFill="1" applyBorder="1" applyAlignment="1">
      <alignment horizontal="right" vertical="center"/>
    </xf>
    <xf numFmtId="184" fontId="24" fillId="2" borderId="1" xfId="19" applyNumberFormat="1" applyFont="1" applyFill="1" applyBorder="1" applyAlignment="1">
      <alignment horizontal="right" vertical="center"/>
    </xf>
    <xf numFmtId="184" fontId="36" fillId="2" borderId="1" xfId="19" applyNumberFormat="1" applyFont="1" applyFill="1" applyBorder="1" applyAlignment="1">
      <alignment horizontal="right" vertical="center"/>
    </xf>
    <xf numFmtId="0" fontId="36" fillId="2" borderId="1" xfId="17" applyFont="1" applyFill="1" applyBorder="1" applyAlignment="1">
      <alignment horizontal="center" vertical="center"/>
    </xf>
    <xf numFmtId="184" fontId="51" fillId="2" borderId="1" xfId="17" applyNumberFormat="1" applyFont="1" applyFill="1" applyBorder="1" applyAlignment="1">
      <alignment horizontal="right" vertical="center"/>
    </xf>
    <xf numFmtId="0" fontId="92" fillId="2" borderId="1" xfId="25" applyFill="1" applyBorder="1" applyAlignment="1">
      <alignment horizontal="center" vertical="center"/>
    </xf>
    <xf numFmtId="184" fontId="92" fillId="2" borderId="1" xfId="25" applyNumberFormat="1" applyFill="1" applyBorder="1" applyAlignment="1">
      <alignment horizontal="right" vertical="center"/>
    </xf>
    <xf numFmtId="186" fontId="92" fillId="2" borderId="1" xfId="25" applyNumberFormat="1" applyFill="1" applyBorder="1" applyAlignment="1">
      <alignment horizontal="right" vertical="center"/>
    </xf>
    <xf numFmtId="0" fontId="66" fillId="0" borderId="0" xfId="25" applyFont="1" applyFill="1" applyAlignment="1">
      <alignment horizontal="right" vertical="center"/>
    </xf>
    <xf numFmtId="0" fontId="36" fillId="2" borderId="0" xfId="19" applyFont="1" applyFill="1" applyBorder="1" applyAlignment="1">
      <alignment horizontal="right" vertical="center"/>
    </xf>
    <xf numFmtId="179" fontId="25" fillId="2" borderId="1" xfId="36" applyNumberFormat="1" applyFont="1" applyFill="1" applyBorder="1" applyAlignment="1" applyProtection="1">
      <alignment horizontal="right" vertical="center" wrapText="1"/>
      <protection locked="0"/>
    </xf>
    <xf numFmtId="0" fontId="25" fillId="2" borderId="1" xfId="36" applyFont="1" applyFill="1" applyBorder="1" applyAlignment="1" applyProtection="1">
      <alignment horizontal="right" vertical="center" wrapText="1"/>
      <protection locked="0"/>
    </xf>
    <xf numFmtId="182" fontId="52" fillId="2" borderId="1" xfId="36" applyNumberFormat="1" applyFont="1" applyFill="1" applyBorder="1" applyAlignment="1" applyProtection="1">
      <alignment horizontal="right" vertical="center" wrapText="1"/>
      <protection locked="0"/>
    </xf>
    <xf numFmtId="182" fontId="69" fillId="2" borderId="1" xfId="36" applyNumberFormat="1" applyFont="1" applyFill="1" applyBorder="1" applyAlignment="1" applyProtection="1">
      <alignment horizontal="right" vertical="center" wrapText="1"/>
      <protection locked="0"/>
    </xf>
    <xf numFmtId="182" fontId="70" fillId="2" borderId="1" xfId="25" applyNumberFormat="1" applyFont="1" applyFill="1" applyBorder="1" applyAlignment="1">
      <alignment horizontal="right" vertical="center"/>
    </xf>
    <xf numFmtId="182" fontId="68" fillId="2" borderId="1" xfId="36" applyNumberFormat="1" applyFont="1" applyFill="1" applyBorder="1" applyAlignment="1" applyProtection="1">
      <alignment horizontal="right" vertical="center" wrapText="1"/>
      <protection locked="0"/>
    </xf>
    <xf numFmtId="184" fontId="36" fillId="2" borderId="1" xfId="17" applyNumberFormat="1" applyFont="1" applyFill="1" applyBorder="1" applyAlignment="1">
      <alignment horizontal="right" vertical="center"/>
    </xf>
    <xf numFmtId="185" fontId="24" fillId="2" borderId="1" xfId="25" applyNumberFormat="1" applyFont="1" applyFill="1" applyBorder="1" applyAlignment="1">
      <alignment horizontal="right" vertical="center"/>
    </xf>
    <xf numFmtId="182" fontId="71" fillId="2" borderId="1" xfId="25" applyNumberFormat="1" applyFont="1" applyFill="1" applyBorder="1" applyAlignment="1">
      <alignment horizontal="right" vertical="center"/>
    </xf>
    <xf numFmtId="178" fontId="72" fillId="0" borderId="0" xfId="29" applyNumberFormat="1" applyFont="1" applyBorder="1" applyAlignment="1">
      <alignment vertical="center"/>
    </xf>
    <xf numFmtId="41" fontId="73" fillId="2" borderId="0" xfId="11" applyFont="1" applyFill="1" applyBorder="1" applyAlignment="1">
      <alignment vertical="center"/>
    </xf>
    <xf numFmtId="41" fontId="73" fillId="0" borderId="0" xfId="11" applyFont="1" applyFill="1" applyBorder="1" applyAlignment="1">
      <alignment vertical="center"/>
    </xf>
    <xf numFmtId="178" fontId="72" fillId="0" borderId="0" xfId="29" applyNumberFormat="1" applyFont="1" applyAlignment="1">
      <alignment vertical="center"/>
    </xf>
    <xf numFmtId="184" fontId="72" fillId="0" borderId="0" xfId="11" applyNumberFormat="1" applyFont="1" applyAlignment="1">
      <alignment vertical="center"/>
    </xf>
    <xf numFmtId="186" fontId="72" fillId="0" borderId="0" xfId="29" applyNumberFormat="1" applyFont="1" applyAlignment="1">
      <alignment vertical="center"/>
    </xf>
    <xf numFmtId="0" fontId="4" fillId="0" borderId="0" xfId="25" applyFont="1" applyFill="1" applyAlignment="1">
      <alignment vertical="center"/>
    </xf>
    <xf numFmtId="184" fontId="4" fillId="0" borderId="0" xfId="25" applyNumberFormat="1" applyFont="1" applyFill="1" applyAlignment="1">
      <alignment vertical="center"/>
    </xf>
    <xf numFmtId="186" fontId="4" fillId="0" borderId="0" xfId="25" applyNumberFormat="1" applyFont="1" applyFill="1" applyAlignment="1">
      <alignment vertical="center"/>
    </xf>
    <xf numFmtId="184" fontId="72" fillId="0" borderId="0" xfId="11" applyNumberFormat="1" applyFont="1" applyFill="1" applyBorder="1" applyAlignment="1" applyProtection="1">
      <alignment horizontal="center" vertical="center"/>
    </xf>
    <xf numFmtId="186" fontId="33" fillId="3" borderId="0" xfId="29" applyNumberFormat="1" applyFont="1" applyFill="1" applyBorder="1" applyAlignment="1" applyProtection="1">
      <alignment horizontal="right" vertical="center"/>
    </xf>
    <xf numFmtId="178" fontId="75" fillId="3" borderId="1" xfId="42" applyNumberFormat="1" applyFont="1" applyFill="1" applyBorder="1" applyAlignment="1" applyProtection="1">
      <alignment horizontal="center" vertical="center"/>
    </xf>
    <xf numFmtId="184" fontId="75" fillId="3" borderId="1" xfId="11" applyNumberFormat="1" applyFont="1" applyFill="1" applyBorder="1" applyAlignment="1" applyProtection="1">
      <alignment horizontal="center" vertical="center"/>
    </xf>
    <xf numFmtId="186" fontId="75" fillId="2" borderId="1" xfId="29" applyNumberFormat="1" applyFont="1" applyFill="1" applyBorder="1" applyAlignment="1">
      <alignment horizontal="center" vertical="center" wrapText="1"/>
    </xf>
    <xf numFmtId="178" fontId="25" fillId="3" borderId="1" xfId="42" applyNumberFormat="1" applyFont="1" applyFill="1" applyBorder="1" applyAlignment="1" applyProtection="1">
      <alignment horizontal="left" vertical="center" wrapText="1"/>
    </xf>
    <xf numFmtId="178" fontId="25" fillId="4" borderId="1" xfId="42" applyNumberFormat="1" applyFont="1" applyFill="1" applyBorder="1" applyAlignment="1" applyProtection="1">
      <alignment horizontal="left" vertical="center" wrapText="1"/>
    </xf>
    <xf numFmtId="184" fontId="30" fillId="2" borderId="1" xfId="11" applyNumberFormat="1" applyFont="1" applyFill="1" applyBorder="1" applyAlignment="1" applyProtection="1">
      <alignment horizontal="right" vertical="center"/>
    </xf>
    <xf numFmtId="186" fontId="30" fillId="2" borderId="1" xfId="29" applyNumberFormat="1" applyFont="1" applyFill="1" applyBorder="1" applyAlignment="1" applyProtection="1">
      <alignment horizontal="right" vertical="center"/>
    </xf>
    <xf numFmtId="178" fontId="31" fillId="0" borderId="1" xfId="42" applyNumberFormat="1" applyFont="1" applyFill="1" applyBorder="1" applyAlignment="1" applyProtection="1">
      <alignment horizontal="left" vertical="center" wrapText="1" indent="2"/>
    </xf>
    <xf numFmtId="178" fontId="31" fillId="4" borderId="1" xfId="42" applyNumberFormat="1" applyFont="1" applyFill="1" applyBorder="1" applyAlignment="1" applyProtection="1">
      <alignment horizontal="left" vertical="center" wrapText="1" indent="2"/>
    </xf>
    <xf numFmtId="184" fontId="35" fillId="0" borderId="1" xfId="2" applyNumberFormat="1" applyFont="1" applyFill="1" applyBorder="1" applyAlignment="1">
      <alignment horizontal="right" vertical="center"/>
    </xf>
    <xf numFmtId="184" fontId="33" fillId="2" borderId="1" xfId="11" applyNumberFormat="1" applyFont="1" applyFill="1" applyBorder="1" applyAlignment="1" applyProtection="1">
      <alignment horizontal="right" vertical="center"/>
    </xf>
    <xf numFmtId="186" fontId="33" fillId="2" borderId="1" xfId="29" applyNumberFormat="1" applyFont="1" applyFill="1" applyBorder="1" applyAlignment="1" applyProtection="1">
      <alignment horizontal="right" vertical="center"/>
    </xf>
    <xf numFmtId="178" fontId="25" fillId="0" borderId="1" xfId="42" applyNumberFormat="1" applyFont="1" applyFill="1" applyBorder="1" applyAlignment="1" applyProtection="1">
      <alignment horizontal="left" vertical="center" wrapText="1"/>
    </xf>
    <xf numFmtId="186" fontId="72" fillId="0" borderId="0" xfId="11" applyNumberFormat="1" applyFont="1" applyAlignment="1">
      <alignment vertical="center"/>
    </xf>
    <xf numFmtId="178" fontId="72" fillId="0" borderId="0" xfId="29" applyNumberFormat="1" applyFont="1" applyAlignment="1">
      <alignment horizontal="center" vertical="center"/>
    </xf>
    <xf numFmtId="184" fontId="72" fillId="2" borderId="0" xfId="11" applyNumberFormat="1" applyFont="1" applyFill="1" applyAlignment="1">
      <alignment horizontal="center" vertical="center"/>
    </xf>
    <xf numFmtId="184" fontId="72" fillId="2" borderId="0" xfId="29" applyNumberFormat="1" applyFont="1" applyFill="1" applyAlignment="1">
      <alignment horizontal="center" vertical="center"/>
    </xf>
    <xf numFmtId="0" fontId="4" fillId="0" borderId="0" xfId="25" applyFont="1" applyFill="1" applyAlignment="1">
      <alignment horizontal="center" vertical="center"/>
    </xf>
    <xf numFmtId="184" fontId="4" fillId="0" borderId="0" xfId="25" applyNumberFormat="1" applyFont="1" applyFill="1" applyAlignment="1">
      <alignment horizontal="center" vertical="center"/>
    </xf>
    <xf numFmtId="184" fontId="72" fillId="2" borderId="0" xfId="11" applyNumberFormat="1" applyFont="1" applyFill="1" applyBorder="1" applyAlignment="1" applyProtection="1">
      <alignment horizontal="center" vertical="center"/>
    </xf>
    <xf numFmtId="184" fontId="33" fillId="2" borderId="0" xfId="29" applyNumberFormat="1" applyFont="1" applyFill="1" applyBorder="1" applyAlignment="1" applyProtection="1">
      <alignment horizontal="center" vertical="center"/>
    </xf>
    <xf numFmtId="184" fontId="75" fillId="2" borderId="1" xfId="11" applyNumberFormat="1" applyFont="1" applyFill="1" applyBorder="1" applyAlignment="1" applyProtection="1">
      <alignment horizontal="center" vertical="center"/>
    </xf>
    <xf numFmtId="184" fontId="75" fillId="2" borderId="1" xfId="29" applyNumberFormat="1" applyFont="1" applyFill="1" applyBorder="1" applyAlignment="1">
      <alignment horizontal="center" vertical="center" wrapText="1"/>
    </xf>
    <xf numFmtId="178" fontId="25" fillId="3" borderId="1" xfId="42" applyNumberFormat="1" applyFont="1" applyFill="1" applyBorder="1" applyAlignment="1" applyProtection="1">
      <alignment horizontal="center" vertical="center" wrapText="1"/>
    </xf>
    <xf numFmtId="178" fontId="25" fillId="0" borderId="1" xfId="42" applyNumberFormat="1" applyFont="1" applyFill="1" applyBorder="1" applyAlignment="1" applyProtection="1">
      <alignment horizontal="center" vertical="center" wrapText="1"/>
    </xf>
    <xf numFmtId="178" fontId="31" fillId="0" borderId="1" xfId="42" applyNumberFormat="1" applyFont="1" applyFill="1" applyBorder="1" applyAlignment="1" applyProtection="1">
      <alignment horizontal="left" vertical="center" wrapText="1" indent="1"/>
    </xf>
    <xf numFmtId="178" fontId="31" fillId="0" borderId="1" xfId="42" applyNumberFormat="1" applyFont="1" applyFill="1" applyBorder="1" applyAlignment="1" applyProtection="1">
      <alignment horizontal="center" vertical="center" wrapText="1"/>
    </xf>
    <xf numFmtId="184" fontId="33" fillId="2" borderId="1" xfId="29" applyNumberFormat="1" applyFont="1" applyFill="1" applyBorder="1" applyAlignment="1" applyProtection="1">
      <alignment horizontal="right" vertical="center"/>
    </xf>
    <xf numFmtId="178" fontId="30" fillId="0" borderId="1" xfId="42" applyNumberFormat="1" applyFont="1" applyFill="1" applyBorder="1" applyAlignment="1" applyProtection="1">
      <alignment horizontal="center" vertical="center" wrapText="1"/>
    </xf>
    <xf numFmtId="184" fontId="30" fillId="2" borderId="1" xfId="29" applyNumberFormat="1" applyFont="1" applyFill="1" applyBorder="1" applyAlignment="1" applyProtection="1">
      <alignment horizontal="right" vertical="center"/>
    </xf>
    <xf numFmtId="178" fontId="31" fillId="0" borderId="1" xfId="42" applyNumberFormat="1" applyFont="1" applyFill="1" applyBorder="1" applyAlignment="1" applyProtection="1">
      <alignment horizontal="left" vertical="center" wrapText="1"/>
    </xf>
    <xf numFmtId="178" fontId="74" fillId="3" borderId="0" xfId="29" quotePrefix="1" applyNumberFormat="1" applyFont="1" applyFill="1" applyAlignment="1" applyProtection="1">
      <alignment horizontal="center" vertical="center"/>
    </xf>
    <xf numFmtId="178" fontId="74" fillId="3" borderId="0" xfId="29" applyNumberFormat="1" applyFont="1" applyFill="1" applyAlignment="1" applyProtection="1">
      <alignment horizontal="center" vertical="center"/>
    </xf>
    <xf numFmtId="190" fontId="74" fillId="3" borderId="0" xfId="29" applyNumberFormat="1" applyFont="1" applyFill="1" applyAlignment="1" applyProtection="1">
      <alignment horizontal="center" vertical="center"/>
    </xf>
    <xf numFmtId="184" fontId="74" fillId="3" borderId="0" xfId="29" applyNumberFormat="1" applyFont="1" applyFill="1" applyAlignment="1" applyProtection="1">
      <alignment horizontal="center" vertical="center"/>
    </xf>
    <xf numFmtId="178" fontId="37" fillId="0" borderId="7" xfId="29" applyNumberFormat="1" applyFont="1" applyBorder="1" applyAlignment="1">
      <alignment horizontal="left" vertical="center" wrapText="1"/>
    </xf>
    <xf numFmtId="178" fontId="37" fillId="0" borderId="7" xfId="29" applyNumberFormat="1" applyFont="1" applyBorder="1" applyAlignment="1">
      <alignment horizontal="center" vertical="center" wrapText="1"/>
    </xf>
    <xf numFmtId="190" fontId="37" fillId="0" borderId="7" xfId="29" applyNumberFormat="1" applyFont="1" applyBorder="1" applyAlignment="1">
      <alignment horizontal="center" vertical="center"/>
    </xf>
    <xf numFmtId="184" fontId="37" fillId="0" borderId="7" xfId="29" applyNumberFormat="1" applyFont="1" applyBorder="1" applyAlignment="1">
      <alignment horizontal="center" vertical="center"/>
    </xf>
    <xf numFmtId="186" fontId="74" fillId="3" borderId="0" xfId="29" applyNumberFormat="1" applyFont="1" applyFill="1" applyAlignment="1" applyProtection="1">
      <alignment horizontal="center" vertical="center"/>
    </xf>
    <xf numFmtId="0" fontId="4" fillId="0" borderId="0" xfId="25" applyFont="1" applyFill="1" applyAlignment="1">
      <alignment horizontal="left" vertical="center"/>
    </xf>
    <xf numFmtId="190" fontId="4" fillId="0" borderId="0" xfId="25" applyNumberFormat="1" applyFont="1" applyFill="1" applyAlignment="1">
      <alignment horizontal="right" vertical="center"/>
    </xf>
    <xf numFmtId="184" fontId="4" fillId="0" borderId="0" xfId="25" applyNumberFormat="1" applyFont="1" applyFill="1" applyAlignment="1">
      <alignment horizontal="right" vertical="center"/>
    </xf>
    <xf numFmtId="186" fontId="4" fillId="0" borderId="0" xfId="25" applyNumberFormat="1" applyFont="1" applyFill="1" applyAlignment="1">
      <alignment horizontal="right" vertical="center"/>
    </xf>
    <xf numFmtId="0" fontId="4" fillId="0" borderId="0" xfId="25" applyFont="1" applyFill="1" applyAlignment="1">
      <alignment horizontal="right" vertical="center"/>
    </xf>
    <xf numFmtId="0" fontId="65" fillId="0" borderId="0" xfId="25" applyFont="1" applyFill="1" applyAlignment="1">
      <alignment horizontal="center" vertical="center"/>
    </xf>
    <xf numFmtId="190" fontId="65" fillId="0" borderId="0" xfId="25" applyNumberFormat="1" applyFont="1" applyFill="1" applyAlignment="1">
      <alignment horizontal="right" vertical="center"/>
    </xf>
    <xf numFmtId="184" fontId="65" fillId="0" borderId="0" xfId="25" applyNumberFormat="1" applyFont="1" applyFill="1" applyAlignment="1">
      <alignment horizontal="right" vertical="center"/>
    </xf>
    <xf numFmtId="186" fontId="65" fillId="0" borderId="0" xfId="25" applyNumberFormat="1" applyFont="1" applyFill="1" applyAlignment="1">
      <alignment horizontal="right" vertical="center"/>
    </xf>
    <xf numFmtId="0" fontId="65" fillId="0" borderId="0" xfId="25" applyFont="1" applyFill="1" applyAlignment="1">
      <alignment horizontal="right" vertical="center"/>
    </xf>
    <xf numFmtId="0" fontId="0" fillId="2" borderId="7" xfId="25" applyFont="1" applyFill="1" applyBorder="1" applyAlignment="1">
      <alignment horizontal="left" vertical="center" wrapText="1"/>
    </xf>
    <xf numFmtId="190" fontId="0" fillId="2" borderId="7" xfId="25" applyNumberFormat="1" applyFont="1" applyFill="1" applyBorder="1" applyAlignment="1">
      <alignment horizontal="right" vertical="center" wrapText="1"/>
    </xf>
    <xf numFmtId="184" fontId="0" fillId="2" borderId="7" xfId="25" applyNumberFormat="1" applyFont="1" applyFill="1" applyBorder="1" applyAlignment="1">
      <alignment horizontal="right" vertical="center" wrapText="1"/>
    </xf>
    <xf numFmtId="186" fontId="0" fillId="2" borderId="7" xfId="25" applyNumberFormat="1" applyFont="1" applyFill="1" applyBorder="1" applyAlignment="1">
      <alignment horizontal="right" vertical="center" wrapText="1"/>
    </xf>
    <xf numFmtId="0" fontId="0" fillId="2" borderId="7" xfId="25" applyFont="1" applyFill="1" applyBorder="1" applyAlignment="1">
      <alignment horizontal="right" vertical="center" wrapText="1"/>
    </xf>
    <xf numFmtId="0" fontId="15" fillId="0" borderId="0" xfId="0" applyFont="1" applyAlignment="1">
      <alignment horizontal="center" vertical="center"/>
    </xf>
    <xf numFmtId="49" fontId="19"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0" fontId="22" fillId="0" borderId="0" xfId="25" applyFont="1" applyFill="1" applyAlignment="1">
      <alignment horizontal="center" vertical="center"/>
    </xf>
    <xf numFmtId="0" fontId="92" fillId="0" borderId="6" xfId="25" applyFill="1" applyBorder="1" applyAlignment="1">
      <alignment horizontal="right"/>
    </xf>
    <xf numFmtId="0" fontId="92" fillId="0" borderId="7" xfId="25" applyFill="1" applyBorder="1" applyAlignment="1">
      <alignment vertical="center" wrapText="1"/>
    </xf>
    <xf numFmtId="190" fontId="4" fillId="0" borderId="0" xfId="25" applyNumberFormat="1" applyFont="1" applyFill="1" applyAlignment="1">
      <alignment horizontal="left" vertical="center"/>
    </xf>
    <xf numFmtId="190" fontId="22" fillId="0" borderId="0" xfId="25" applyNumberFormat="1" applyFont="1" applyFill="1" applyAlignment="1">
      <alignment horizontal="center" vertical="center"/>
    </xf>
    <xf numFmtId="0" fontId="37" fillId="2" borderId="7" xfId="25" applyFont="1" applyFill="1" applyBorder="1" applyAlignment="1">
      <alignment horizontal="left" vertical="center" wrapText="1"/>
    </xf>
    <xf numFmtId="190" fontId="37" fillId="2" borderId="7" xfId="25" applyNumberFormat="1" applyFont="1" applyFill="1" applyBorder="1" applyAlignment="1">
      <alignment horizontal="left" vertical="center" wrapText="1"/>
    </xf>
    <xf numFmtId="0" fontId="37" fillId="0" borderId="0" xfId="25" applyFont="1" applyFill="1" applyBorder="1" applyAlignment="1">
      <alignment horizontal="center" vertical="center"/>
    </xf>
    <xf numFmtId="14" fontId="25" fillId="0" borderId="1" xfId="36" applyNumberFormat="1" applyFont="1" applyFill="1" applyBorder="1" applyAlignment="1" applyProtection="1">
      <alignment horizontal="center" vertical="center"/>
      <protection locked="0"/>
    </xf>
    <xf numFmtId="0" fontId="28" fillId="0" borderId="4" xfId="0" applyFont="1" applyFill="1" applyBorder="1" applyAlignment="1">
      <alignment horizontal="left" vertical="center"/>
    </xf>
    <xf numFmtId="0" fontId="28" fillId="0" borderId="3" xfId="0" applyFont="1" applyFill="1" applyBorder="1" applyAlignment="1">
      <alignment horizontal="left" vertical="center"/>
    </xf>
    <xf numFmtId="188" fontId="28" fillId="2" borderId="4" xfId="0" applyNumberFormat="1" applyFont="1" applyFill="1" applyBorder="1" applyAlignment="1">
      <alignment horizontal="center" vertical="center"/>
    </xf>
    <xf numFmtId="188" fontId="28" fillId="2" borderId="3" xfId="0" applyNumberFormat="1" applyFont="1" applyFill="1" applyBorder="1" applyAlignment="1">
      <alignment horizontal="center" vertical="center"/>
    </xf>
    <xf numFmtId="0" fontId="28" fillId="2" borderId="4" xfId="0" applyFont="1" applyFill="1" applyBorder="1" applyAlignment="1">
      <alignment horizontal="left" vertical="center"/>
    </xf>
    <xf numFmtId="0" fontId="28" fillId="2" borderId="3" xfId="0" applyFont="1" applyFill="1" applyBorder="1" applyAlignment="1">
      <alignment horizontal="left" vertical="center"/>
    </xf>
    <xf numFmtId="0" fontId="38" fillId="2" borderId="4" xfId="25" applyFont="1" applyFill="1" applyBorder="1" applyAlignment="1">
      <alignment horizontal="left" vertical="center"/>
    </xf>
    <xf numFmtId="0" fontId="38" fillId="2" borderId="3" xfId="25" applyFont="1" applyFill="1" applyBorder="1" applyAlignment="1">
      <alignment horizontal="left" vertical="center"/>
    </xf>
    <xf numFmtId="188" fontId="28" fillId="2" borderId="1" xfId="0" applyNumberFormat="1" applyFont="1" applyFill="1" applyBorder="1" applyAlignment="1">
      <alignment horizontal="center" vertical="center"/>
    </xf>
    <xf numFmtId="0" fontId="38" fillId="2" borderId="1" xfId="25" applyFont="1" applyFill="1" applyBorder="1" applyAlignment="1">
      <alignment horizontal="left" vertical="center"/>
    </xf>
    <xf numFmtId="0" fontId="24" fillId="0" borderId="7" xfId="40" applyFont="1" applyFill="1" applyBorder="1" applyAlignment="1">
      <alignment horizontal="left" vertical="center" wrapText="1"/>
    </xf>
    <xf numFmtId="0" fontId="4" fillId="2" borderId="0" xfId="25" applyFont="1" applyFill="1" applyAlignment="1">
      <alignment horizontal="left" vertical="center"/>
    </xf>
    <xf numFmtId="190" fontId="4" fillId="2" borderId="0" xfId="25" applyNumberFormat="1" applyFont="1" applyFill="1" applyAlignment="1">
      <alignment horizontal="left" vertical="center"/>
    </xf>
    <xf numFmtId="0" fontId="22" fillId="2" borderId="0" xfId="25" applyFont="1" applyFill="1" applyAlignment="1">
      <alignment horizontal="center" vertical="center"/>
    </xf>
    <xf numFmtId="190" fontId="22" fillId="2" borderId="0" xfId="25" applyNumberFormat="1" applyFont="1" applyFill="1" applyAlignment="1">
      <alignment horizontal="center" vertical="center"/>
    </xf>
    <xf numFmtId="0" fontId="92" fillId="2" borderId="6" xfId="25" applyFill="1" applyBorder="1" applyAlignment="1">
      <alignment horizontal="center" vertical="center"/>
    </xf>
    <xf numFmtId="190" fontId="92" fillId="2" borderId="6" xfId="25" applyNumberFormat="1" applyFill="1" applyBorder="1" applyAlignment="1">
      <alignment horizontal="center" vertical="center"/>
    </xf>
    <xf numFmtId="0" fontId="92" fillId="2" borderId="0" xfId="25" applyFill="1" applyAlignment="1">
      <alignment horizontal="left" vertical="center" wrapText="1"/>
    </xf>
    <xf numFmtId="190" fontId="92" fillId="2" borderId="0" xfId="25" applyNumberFormat="1" applyFill="1" applyAlignment="1">
      <alignment horizontal="left" vertical="center" wrapText="1"/>
    </xf>
    <xf numFmtId="0" fontId="19" fillId="0" borderId="0" xfId="0" applyFont="1" applyAlignment="1">
      <alignment horizontal="left" vertical="justify" wrapText="1"/>
    </xf>
    <xf numFmtId="0" fontId="20" fillId="0" borderId="0" xfId="0" applyFont="1" applyAlignment="1">
      <alignment horizontal="left" vertical="justify" wrapText="1"/>
    </xf>
    <xf numFmtId="0" fontId="9" fillId="0" borderId="0" xfId="25" applyFont="1" applyFill="1" applyAlignment="1">
      <alignment horizontal="left" vertical="center"/>
    </xf>
    <xf numFmtId="0" fontId="60" fillId="0" borderId="0" xfId="25" applyFont="1" applyFill="1" applyAlignment="1">
      <alignment horizontal="center" vertical="center"/>
    </xf>
    <xf numFmtId="0" fontId="37" fillId="0" borderId="0" xfId="25" applyFont="1" applyFill="1" applyAlignment="1">
      <alignment horizontal="left" vertical="center" wrapText="1"/>
    </xf>
    <xf numFmtId="0" fontId="92" fillId="0" borderId="7" xfId="40" applyFill="1" applyBorder="1" applyAlignment="1">
      <alignment horizontal="left" vertical="center" wrapText="1"/>
    </xf>
    <xf numFmtId="190" fontId="92" fillId="0" borderId="7" xfId="40" applyNumberFormat="1" applyFill="1" applyBorder="1" applyAlignment="1">
      <alignment horizontal="left" vertical="center" wrapText="1"/>
    </xf>
    <xf numFmtId="0" fontId="24" fillId="2" borderId="6" xfId="10" applyFont="1" applyFill="1" applyBorder="1" applyAlignment="1">
      <alignment horizontal="right" vertical="center"/>
    </xf>
    <xf numFmtId="0" fontId="92" fillId="2" borderId="0" xfId="10" applyFill="1" applyAlignment="1">
      <alignment horizontal="left" vertical="center" wrapText="1"/>
    </xf>
    <xf numFmtId="181" fontId="25" fillId="2" borderId="0" xfId="16" applyNumberFormat="1" applyFont="1" applyFill="1" applyBorder="1" applyAlignment="1">
      <alignment horizontal="center" vertical="center"/>
    </xf>
    <xf numFmtId="0" fontId="25" fillId="2" borderId="0" xfId="16" applyFont="1" applyFill="1" applyBorder="1" applyAlignment="1">
      <alignment horizontal="center" vertical="center"/>
    </xf>
    <xf numFmtId="0" fontId="0" fillId="2" borderId="0" xfId="10" applyFont="1" applyFill="1" applyAlignment="1">
      <alignment horizontal="left" vertical="center" wrapText="1"/>
    </xf>
    <xf numFmtId="0" fontId="16" fillId="0" borderId="0" xfId="0" applyFont="1" applyAlignment="1">
      <alignment horizontal="left" vertical="justify" wrapText="1"/>
    </xf>
    <xf numFmtId="0" fontId="17" fillId="0" borderId="0" xfId="0" applyFont="1" applyAlignment="1">
      <alignment horizontal="left" vertical="justify"/>
    </xf>
    <xf numFmtId="184" fontId="4" fillId="0" borderId="0" xfId="25" applyNumberFormat="1" applyFont="1" applyFill="1" applyAlignment="1">
      <alignment horizontal="left" vertical="center"/>
    </xf>
    <xf numFmtId="184" fontId="22" fillId="0" borderId="0" xfId="25" applyNumberFormat="1" applyFont="1" applyFill="1" applyAlignment="1">
      <alignment horizontal="center" vertical="center"/>
    </xf>
    <xf numFmtId="190" fontId="92" fillId="0" borderId="6" xfId="25" applyNumberFormat="1" applyBorder="1" applyAlignment="1">
      <alignment horizontal="right" vertical="center"/>
    </xf>
    <xf numFmtId="0" fontId="92" fillId="0" borderId="6" xfId="25" applyBorder="1" applyAlignment="1">
      <alignment horizontal="right" vertical="center"/>
    </xf>
    <xf numFmtId="0" fontId="0" fillId="0" borderId="7" xfId="19" applyFont="1" applyFill="1" applyBorder="1" applyAlignment="1">
      <alignment horizontal="left" vertical="center" wrapText="1"/>
    </xf>
    <xf numFmtId="190" fontId="0" fillId="0" borderId="7" xfId="19" applyNumberFormat="1" applyFont="1" applyFill="1" applyBorder="1" applyAlignment="1">
      <alignment horizontal="left" vertical="center" wrapText="1"/>
    </xf>
    <xf numFmtId="184" fontId="0" fillId="0" borderId="7" xfId="19" applyNumberFormat="1" applyFont="1" applyFill="1" applyBorder="1" applyAlignment="1">
      <alignment horizontal="left" vertical="center" wrapText="1"/>
    </xf>
    <xf numFmtId="0" fontId="92" fillId="0" borderId="6" xfId="17" applyFill="1" applyBorder="1" applyAlignment="1">
      <alignment horizontal="right" vertical="center"/>
    </xf>
    <xf numFmtId="0" fontId="44" fillId="0" borderId="7" xfId="17" applyFont="1" applyFill="1" applyBorder="1" applyAlignment="1">
      <alignment horizontal="left" vertical="center" wrapText="1"/>
    </xf>
    <xf numFmtId="0" fontId="46" fillId="0" borderId="0" xfId="17" applyFont="1" applyFill="1" applyBorder="1" applyAlignment="1">
      <alignment horizontal="center" vertical="center"/>
    </xf>
    <xf numFmtId="0" fontId="92" fillId="2" borderId="6" xfId="17" applyFill="1" applyBorder="1" applyAlignment="1">
      <alignment horizontal="center" vertical="center"/>
    </xf>
    <xf numFmtId="179" fontId="25" fillId="2" borderId="1" xfId="17" applyNumberFormat="1" applyFont="1" applyFill="1" applyBorder="1" applyAlignment="1">
      <alignment horizontal="center" vertical="center" wrapText="1"/>
    </xf>
    <xf numFmtId="0" fontId="28" fillId="0" borderId="0" xfId="17" applyFont="1" applyFill="1" applyAlignment="1">
      <alignment horizontal="left" vertical="center" wrapText="1"/>
    </xf>
    <xf numFmtId="0" fontId="0" fillId="0" borderId="0" xfId="17" applyFont="1" applyFill="1" applyAlignment="1">
      <alignment horizontal="left" vertical="center" wrapText="1"/>
    </xf>
    <xf numFmtId="0" fontId="25" fillId="2" borderId="1" xfId="17" applyFont="1" applyFill="1" applyBorder="1" applyAlignment="1">
      <alignment horizontal="center" vertical="center" wrapText="1"/>
    </xf>
    <xf numFmtId="0" fontId="35" fillId="0" borderId="0" xfId="0" applyFont="1" applyFill="1" applyBorder="1" applyAlignment="1">
      <alignment horizontal="center" vertical="center"/>
    </xf>
    <xf numFmtId="0" fontId="0" fillId="2" borderId="0" xfId="19" applyFont="1" applyFill="1" applyAlignment="1">
      <alignment horizontal="left" vertical="center" wrapText="1"/>
    </xf>
    <xf numFmtId="0" fontId="92" fillId="0" borderId="6" xfId="25" applyFill="1" applyBorder="1" applyAlignment="1">
      <alignment horizontal="center" vertical="center"/>
    </xf>
    <xf numFmtId="0" fontId="24" fillId="2" borderId="0" xfId="19" applyFont="1" applyFill="1" applyAlignment="1">
      <alignment horizontal="left" vertical="center" wrapText="1"/>
    </xf>
    <xf numFmtId="179" fontId="39" fillId="0" borderId="1" xfId="36" applyNumberFormat="1" applyFont="1" applyFill="1" applyBorder="1" applyAlignment="1" applyProtection="1">
      <alignment horizontal="center" vertical="center" wrapText="1"/>
      <protection locked="0"/>
    </xf>
    <xf numFmtId="0" fontId="92" fillId="2" borderId="7" xfId="40" applyFill="1" applyBorder="1" applyAlignment="1">
      <alignment horizontal="left" vertical="center" wrapText="1"/>
    </xf>
    <xf numFmtId="190" fontId="92" fillId="0" borderId="6" xfId="25" applyNumberFormat="1" applyFill="1" applyBorder="1" applyAlignment="1">
      <alignment horizontal="center" vertical="center"/>
    </xf>
    <xf numFmtId="0" fontId="92" fillId="0" borderId="0" xfId="40" applyFill="1" applyAlignment="1">
      <alignment horizontal="left" vertical="center" wrapText="1"/>
    </xf>
    <xf numFmtId="190" fontId="92" fillId="0" borderId="0" xfId="40" applyNumberFormat="1" applyFill="1" applyAlignment="1">
      <alignment horizontal="left" vertical="center" wrapText="1"/>
    </xf>
    <xf numFmtId="0" fontId="92" fillId="0" borderId="1" xfId="40" applyFill="1" applyBorder="1" applyAlignment="1">
      <alignment horizontal="left" vertical="center" wrapText="1"/>
    </xf>
    <xf numFmtId="0" fontId="92" fillId="2" borderId="0" xfId="40" applyFill="1" applyAlignment="1">
      <alignment horizontal="left" vertical="center" wrapText="1"/>
    </xf>
    <xf numFmtId="0" fontId="15" fillId="0" borderId="0" xfId="41" applyFont="1" applyAlignment="1">
      <alignment horizontal="center" vertical="center" wrapText="1"/>
    </xf>
    <xf numFmtId="0" fontId="15" fillId="0" borderId="0" xfId="41" applyFont="1" applyAlignment="1">
      <alignment horizontal="center" vertical="center"/>
    </xf>
    <xf numFmtId="0" fontId="15" fillId="0" borderId="0" xfId="41" applyFont="1" applyAlignment="1">
      <alignment horizontal="center" wrapText="1"/>
    </xf>
    <xf numFmtId="0" fontId="15" fillId="0" borderId="0" xfId="41" applyFont="1" applyAlignment="1">
      <alignment horizontal="center"/>
    </xf>
    <xf numFmtId="0" fontId="5" fillId="0" borderId="0" xfId="50" applyFont="1" applyBorder="1" applyAlignment="1">
      <alignment horizontal="center" vertical="center" wrapText="1"/>
    </xf>
    <xf numFmtId="0" fontId="12" fillId="0" borderId="1" xfId="50" applyFont="1" applyBorder="1" applyAlignment="1">
      <alignment horizontal="center" vertical="center" wrapText="1"/>
    </xf>
    <xf numFmtId="0" fontId="6" fillId="0" borderId="2" xfId="50" applyFont="1" applyBorder="1" applyAlignment="1">
      <alignment vertical="center" wrapText="1"/>
    </xf>
    <xf numFmtId="0" fontId="6" fillId="0" borderId="0" xfId="50" applyFont="1" applyBorder="1" applyAlignment="1">
      <alignment vertical="center" wrapText="1"/>
    </xf>
    <xf numFmtId="0" fontId="5" fillId="0" borderId="0" xfId="34" applyFont="1" applyBorder="1" applyAlignment="1">
      <alignment horizontal="center" vertical="center" wrapText="1"/>
    </xf>
    <xf numFmtId="0" fontId="6" fillId="0" borderId="0" xfId="34" applyFont="1" applyBorder="1" applyAlignment="1">
      <alignment horizontal="right" vertical="center" wrapText="1"/>
    </xf>
    <xf numFmtId="0" fontId="6" fillId="0" borderId="0" xfId="34" applyFont="1" applyBorder="1" applyAlignment="1">
      <alignment vertical="center" wrapText="1"/>
    </xf>
    <xf numFmtId="0" fontId="5" fillId="0" borderId="0" xfId="48" applyFont="1" applyBorder="1" applyAlignment="1">
      <alignment horizontal="center" vertical="center" wrapText="1"/>
    </xf>
    <xf numFmtId="0" fontId="6" fillId="0" borderId="0" xfId="48" applyFont="1" applyBorder="1" applyAlignment="1">
      <alignment horizontal="right" vertical="center" wrapText="1"/>
    </xf>
    <xf numFmtId="0" fontId="6" fillId="0" borderId="0" xfId="48" applyFont="1" applyBorder="1" applyAlignment="1">
      <alignment vertical="center" wrapText="1"/>
    </xf>
    <xf numFmtId="184" fontId="34" fillId="0" borderId="0" xfId="25" applyNumberFormat="1" applyFont="1" applyFill="1" applyAlignment="1">
      <alignment horizontal="center" vertical="center"/>
    </xf>
    <xf numFmtId="184" fontId="25" fillId="2" borderId="1" xfId="0" applyNumberFormat="1" applyFont="1" applyFill="1" applyBorder="1" applyAlignment="1">
      <alignment horizontal="center" vertical="center"/>
    </xf>
    <xf numFmtId="184" fontId="43" fillId="2" borderId="1" xfId="0" applyNumberFormat="1" applyFont="1" applyFill="1" applyBorder="1" applyAlignment="1" applyProtection="1">
      <alignment vertical="center"/>
    </xf>
    <xf numFmtId="184" fontId="28" fillId="2" borderId="1" xfId="0" applyNumberFormat="1" applyFont="1" applyFill="1" applyBorder="1" applyAlignment="1" applyProtection="1">
      <alignment vertical="center"/>
    </xf>
    <xf numFmtId="184" fontId="92" fillId="0" borderId="7" xfId="40" applyNumberFormat="1" applyFill="1" applyBorder="1" applyAlignment="1">
      <alignment horizontal="left" vertical="center" wrapText="1"/>
    </xf>
    <xf numFmtId="184" fontId="92" fillId="0" borderId="0" xfId="40" applyNumberFormat="1" applyFill="1" applyAlignment="1">
      <alignment horizontal="left" vertical="center" wrapText="1"/>
    </xf>
    <xf numFmtId="184" fontId="21" fillId="0" borderId="0" xfId="0" applyNumberFormat="1" applyFont="1" applyFill="1" applyAlignment="1"/>
  </cellXfs>
  <cellStyles count="69">
    <cellStyle name="百分比 2" xfId="5"/>
    <cellStyle name="标题 1 2" xfId="7"/>
    <cellStyle name="标题 2 2" xfId="21"/>
    <cellStyle name="标题 3 2" xfId="22"/>
    <cellStyle name="标题 4 2" xfId="23"/>
    <cellStyle name="标题 5" xfId="3"/>
    <cellStyle name="差 2" xfId="24"/>
    <cellStyle name="常规" xfId="0" builtinId="0"/>
    <cellStyle name="常规 10" xfId="16"/>
    <cellStyle name="常规 10 2" xfId="20"/>
    <cellStyle name="常规 2" xfId="25"/>
    <cellStyle name="常规 2 2" xfId="14"/>
    <cellStyle name="常规 2 2 2" xfId="8"/>
    <cellStyle name="常规 2 2 3" xfId="10"/>
    <cellStyle name="常规 2 3" xfId="17"/>
    <cellStyle name="常规 2 3 2" xfId="19"/>
    <cellStyle name="常规 2 4" xfId="26"/>
    <cellStyle name="常规 2 5" xfId="27"/>
    <cellStyle name="常规 2 6" xfId="29"/>
    <cellStyle name="常规 2 6 2" xfId="30"/>
    <cellStyle name="常规 2 7" xfId="31"/>
    <cellStyle name="常规 2 8" xfId="32"/>
    <cellStyle name="常规 2 9" xfId="34"/>
    <cellStyle name="常规 3" xfId="35"/>
    <cellStyle name="常规 3 2" xfId="37"/>
    <cellStyle name="常规 3 2 2" xfId="38"/>
    <cellStyle name="常规 3 3" xfId="39"/>
    <cellStyle name="常规 3 4" xfId="40"/>
    <cellStyle name="常规 3 5" xfId="41"/>
    <cellStyle name="常规 4" xfId="42"/>
    <cellStyle name="常规 4 2" xfId="43"/>
    <cellStyle name="常规 4 2 2" xfId="44"/>
    <cellStyle name="常规 4 2 3" xfId="45"/>
    <cellStyle name="常规 4 3" xfId="46"/>
    <cellStyle name="常规 46" xfId="6"/>
    <cellStyle name="常规 5" xfId="47"/>
    <cellStyle name="常规 6" xfId="4"/>
    <cellStyle name="常规 6 2" xfId="48"/>
    <cellStyle name="常规 7" xfId="50"/>
    <cellStyle name="常规 9" xfId="51"/>
    <cellStyle name="常规_2007人代会数据 2" xfId="36"/>
    <cellStyle name="好 2" xfId="52"/>
    <cellStyle name="汇总 2" xfId="53"/>
    <cellStyle name="计算 2" xfId="1"/>
    <cellStyle name="检查单元格 2" xfId="54"/>
    <cellStyle name="解释性文本 2" xfId="55"/>
    <cellStyle name="警告文本 2" xfId="56"/>
    <cellStyle name="链接单元格 2" xfId="57"/>
    <cellStyle name="千位分隔" xfId="2" builtinId="3"/>
    <cellStyle name="千位分隔 2" xfId="58"/>
    <cellStyle name="千位分隔 2 2" xfId="59"/>
    <cellStyle name="千位分隔 2 3" xfId="60"/>
    <cellStyle name="千位分隔 2 3 2 2 2" xfId="61"/>
    <cellStyle name="千位分隔 2 3 2 2 2 2" xfId="62"/>
    <cellStyle name="千位分隔 2 3 2 2 2 3" xfId="63"/>
    <cellStyle name="千位分隔 2 4 2" xfId="64"/>
    <cellStyle name="千位分隔[0] 2" xfId="11"/>
    <cellStyle name="千位分隔[0] 3" xfId="12"/>
    <cellStyle name="千位分隔[0] 3 2" xfId="28"/>
    <cellStyle name="千位分隔[0] 4" xfId="13"/>
    <cellStyle name="千位分隔[0] 5" xfId="15"/>
    <cellStyle name="千位分隔[0] 6" xfId="65"/>
    <cellStyle name="千位分隔[0] 6 2" xfId="66"/>
    <cellStyle name="千位分隔[0] 7" xfId="67"/>
    <cellStyle name="适中 2" xfId="18"/>
    <cellStyle name="输出 2" xfId="9"/>
    <cellStyle name="输入 2" xfId="33"/>
    <cellStyle name="样式 1" xfId="68"/>
    <cellStyle name="注释 2" xfId="49"/>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FF00"/>
    <pageSetUpPr autoPageBreaks="0"/>
  </sheetPr>
  <dimension ref="A1:D27"/>
  <sheetViews>
    <sheetView showZeros="0" workbookViewId="0">
      <selection activeCell="E7" sqref="E7"/>
    </sheetView>
  </sheetViews>
  <sheetFormatPr defaultColWidth="9" defaultRowHeight="20.45" customHeight="1"/>
  <cols>
    <col min="1" max="1" width="41" style="455" customWidth="1"/>
    <col min="2" max="2" width="9.75" style="477" hidden="1" customWidth="1"/>
    <col min="3" max="3" width="23.375" style="478" customWidth="1"/>
    <col min="4" max="4" width="23.375" style="479" customWidth="1"/>
    <col min="5" max="16384" width="9" style="455"/>
  </cols>
  <sheetData>
    <row r="1" spans="1:4" s="412" customFormat="1" ht="27.75" customHeight="1">
      <c r="A1" s="458" t="s">
        <v>0</v>
      </c>
      <c r="B1" s="480"/>
      <c r="C1" s="481"/>
      <c r="D1" s="481"/>
    </row>
    <row r="2" spans="1:4" s="452" customFormat="1" ht="24">
      <c r="A2" s="494" t="s">
        <v>1</v>
      </c>
      <c r="B2" s="495"/>
      <c r="C2" s="496"/>
      <c r="D2" s="497"/>
    </row>
    <row r="3" spans="1:4" s="452" customFormat="1" ht="23.25" customHeight="1">
      <c r="A3" s="455"/>
      <c r="B3" s="477"/>
      <c r="C3" s="482"/>
      <c r="D3" s="483" t="s">
        <v>2</v>
      </c>
    </row>
    <row r="4" spans="1:4" s="452" customFormat="1" ht="23.25" customHeight="1">
      <c r="A4" s="463" t="s">
        <v>3</v>
      </c>
      <c r="B4" s="463" t="s">
        <v>4</v>
      </c>
      <c r="C4" s="484" t="s">
        <v>5</v>
      </c>
      <c r="D4" s="485" t="s">
        <v>6</v>
      </c>
    </row>
    <row r="5" spans="1:4" s="452" customFormat="1" ht="23.25" customHeight="1">
      <c r="A5" s="466" t="s">
        <v>7</v>
      </c>
      <c r="B5" s="486">
        <f>B6+B22</f>
        <v>178.7</v>
      </c>
      <c r="C5" s="468">
        <f>SUM(C6,C22)</f>
        <v>168.41</v>
      </c>
      <c r="D5" s="423">
        <v>-5.8</v>
      </c>
    </row>
    <row r="6" spans="1:4" s="452" customFormat="1" ht="23.25" customHeight="1">
      <c r="A6" s="475" t="s">
        <v>8</v>
      </c>
      <c r="B6" s="487">
        <f>B7+B8+B9+B10+B11+B12+B13+B14+B15+B18+B19</f>
        <v>149.72999999999999</v>
      </c>
      <c r="C6" s="468">
        <f>SUM(C7:C21)</f>
        <v>134.46</v>
      </c>
      <c r="D6" s="423">
        <v>-10.199999999999999</v>
      </c>
    </row>
    <row r="7" spans="1:4" s="452" customFormat="1" ht="23.25" customHeight="1">
      <c r="A7" s="488" t="s">
        <v>9</v>
      </c>
      <c r="B7" s="489">
        <v>75.95</v>
      </c>
      <c r="C7" s="473">
        <v>70.28</v>
      </c>
      <c r="D7" s="428">
        <v>-7.5</v>
      </c>
    </row>
    <row r="8" spans="1:4" s="452" customFormat="1" ht="23.25" customHeight="1">
      <c r="A8" s="488" t="s">
        <v>10</v>
      </c>
      <c r="B8" s="489">
        <v>8.4600000000000009</v>
      </c>
      <c r="C8" s="473">
        <v>3.89</v>
      </c>
      <c r="D8" s="428">
        <v>-54</v>
      </c>
    </row>
    <row r="9" spans="1:4" s="452" customFormat="1" ht="23.25" customHeight="1">
      <c r="A9" s="488" t="s">
        <v>11</v>
      </c>
      <c r="B9" s="489">
        <v>4.84</v>
      </c>
      <c r="C9" s="473">
        <v>7.51</v>
      </c>
      <c r="D9" s="474">
        <v>55.2</v>
      </c>
    </row>
    <row r="10" spans="1:4" s="452" customFormat="1" ht="23.25" customHeight="1">
      <c r="A10" s="488" t="s">
        <v>12</v>
      </c>
      <c r="B10" s="489">
        <v>0.47</v>
      </c>
      <c r="C10" s="473">
        <v>0.06</v>
      </c>
      <c r="D10" s="428">
        <v>-87.2</v>
      </c>
    </row>
    <row r="11" spans="1:4" s="452" customFormat="1" ht="23.25" customHeight="1">
      <c r="A11" s="488" t="s">
        <v>13</v>
      </c>
      <c r="B11" s="489">
        <v>15.63</v>
      </c>
      <c r="C11" s="473">
        <v>14.29</v>
      </c>
      <c r="D11" s="428">
        <v>-8.6</v>
      </c>
    </row>
    <row r="12" spans="1:4" s="452" customFormat="1" ht="23.25" customHeight="1">
      <c r="A12" s="488" t="s">
        <v>14</v>
      </c>
      <c r="B12" s="489">
        <v>11.99</v>
      </c>
      <c r="C12" s="473">
        <v>9.75</v>
      </c>
      <c r="D12" s="428">
        <v>-18.7</v>
      </c>
    </row>
    <row r="13" spans="1:4" s="452" customFormat="1" ht="23.25" customHeight="1">
      <c r="A13" s="488" t="s">
        <v>15</v>
      </c>
      <c r="B13" s="489">
        <v>3.02</v>
      </c>
      <c r="C13" s="473">
        <v>2.6</v>
      </c>
      <c r="D13" s="428">
        <v>-13.9</v>
      </c>
    </row>
    <row r="14" spans="1:4" s="452" customFormat="1" ht="23.25" customHeight="1">
      <c r="A14" s="488" t="s">
        <v>16</v>
      </c>
      <c r="B14" s="489">
        <v>16.37</v>
      </c>
      <c r="C14" s="473">
        <v>14.02</v>
      </c>
      <c r="D14" s="428">
        <v>-14.4</v>
      </c>
    </row>
    <row r="15" spans="1:4" s="452" customFormat="1" ht="23.25" customHeight="1">
      <c r="A15" s="488" t="s">
        <v>17</v>
      </c>
      <c r="B15" s="489">
        <v>0.92</v>
      </c>
      <c r="C15" s="473">
        <v>5.65</v>
      </c>
      <c r="D15" s="474">
        <v>514.1</v>
      </c>
    </row>
    <row r="16" spans="1:4" s="452" customFormat="1" ht="23.25" customHeight="1">
      <c r="A16" s="488" t="s">
        <v>18</v>
      </c>
      <c r="B16" s="489"/>
      <c r="C16" s="473"/>
      <c r="D16" s="474">
        <v>0</v>
      </c>
    </row>
    <row r="17" spans="1:4" s="452" customFormat="1" ht="23.25" customHeight="1">
      <c r="A17" s="488" t="s">
        <v>19</v>
      </c>
      <c r="B17" s="489"/>
      <c r="C17" s="473"/>
      <c r="D17" s="474">
        <v>0</v>
      </c>
    </row>
    <row r="18" spans="1:4" s="452" customFormat="1" ht="23.25" customHeight="1">
      <c r="A18" s="488" t="s">
        <v>20</v>
      </c>
      <c r="B18" s="489">
        <v>10.77</v>
      </c>
      <c r="C18" s="473">
        <v>4.46</v>
      </c>
      <c r="D18" s="428">
        <v>-58.6</v>
      </c>
    </row>
    <row r="19" spans="1:4" s="452" customFormat="1" ht="23.25" customHeight="1">
      <c r="A19" s="488" t="s">
        <v>21</v>
      </c>
      <c r="B19" s="489">
        <v>1.31</v>
      </c>
      <c r="C19" s="473">
        <v>1.95</v>
      </c>
      <c r="D19" s="474">
        <v>48.9</v>
      </c>
    </row>
    <row r="20" spans="1:4" s="452" customFormat="1" ht="23.25" customHeight="1">
      <c r="A20" s="488" t="s">
        <v>22</v>
      </c>
      <c r="B20" s="489"/>
      <c r="C20" s="473"/>
      <c r="D20" s="490"/>
    </row>
    <row r="21" spans="1:4" s="452" customFormat="1" ht="23.25" customHeight="1">
      <c r="A21" s="488" t="s">
        <v>23</v>
      </c>
      <c r="B21" s="489"/>
      <c r="C21" s="473"/>
      <c r="D21" s="490"/>
    </row>
    <row r="22" spans="1:4" s="452" customFormat="1" ht="23.25" customHeight="1">
      <c r="A22" s="475" t="s">
        <v>24</v>
      </c>
      <c r="B22" s="491">
        <v>28.97</v>
      </c>
      <c r="C22" s="468">
        <v>33.950000000000003</v>
      </c>
      <c r="D22" s="469">
        <v>17.2</v>
      </c>
    </row>
    <row r="23" spans="1:4" s="452" customFormat="1" ht="23.25" customHeight="1">
      <c r="A23" s="466" t="s">
        <v>25</v>
      </c>
      <c r="B23" s="486"/>
      <c r="C23" s="468"/>
      <c r="D23" s="492"/>
    </row>
    <row r="24" spans="1:4" s="452" customFormat="1" ht="23.25" customHeight="1">
      <c r="A24" s="493" t="s">
        <v>26</v>
      </c>
      <c r="B24" s="489"/>
      <c r="C24" s="473"/>
      <c r="D24" s="492"/>
    </row>
    <row r="25" spans="1:4" s="452" customFormat="1" ht="20.45" customHeight="1">
      <c r="A25" s="475" t="s">
        <v>27</v>
      </c>
      <c r="B25" s="487"/>
      <c r="C25" s="468"/>
      <c r="D25" s="492"/>
    </row>
    <row r="26" spans="1:4" s="452" customFormat="1" ht="20.45" customHeight="1">
      <c r="A26" s="475" t="s">
        <v>28</v>
      </c>
      <c r="B26" s="487"/>
      <c r="C26" s="468"/>
      <c r="D26" s="492"/>
    </row>
    <row r="27" spans="1:4" ht="20.25" customHeight="1">
      <c r="A27" s="498" t="s">
        <v>29</v>
      </c>
      <c r="B27" s="499"/>
      <c r="C27" s="500"/>
      <c r="D27" s="501"/>
    </row>
  </sheetData>
  <mergeCells count="2">
    <mergeCell ref="A2:D2"/>
    <mergeCell ref="A27:D27"/>
  </mergeCells>
  <phoneticPr fontId="9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D35"/>
  <sheetViews>
    <sheetView workbookViewId="0">
      <selection activeCell="E15" sqref="E15"/>
    </sheetView>
  </sheetViews>
  <sheetFormatPr defaultColWidth="9" defaultRowHeight="13.5"/>
  <cols>
    <col min="1" max="4" width="22" customWidth="1"/>
    <col min="5" max="5" width="28.875" customWidth="1"/>
  </cols>
  <sheetData>
    <row r="1" spans="1:4" ht="75.75" customHeight="1">
      <c r="A1" s="518" t="s">
        <v>1428</v>
      </c>
      <c r="B1" s="518"/>
      <c r="C1" s="518"/>
      <c r="D1" s="518"/>
    </row>
    <row r="2" spans="1:4">
      <c r="A2" s="549" t="s">
        <v>1429</v>
      </c>
      <c r="B2" s="550"/>
      <c r="C2" s="550"/>
      <c r="D2" s="550"/>
    </row>
    <row r="3" spans="1:4">
      <c r="A3" s="550"/>
      <c r="B3" s="550"/>
      <c r="C3" s="550"/>
      <c r="D3" s="550"/>
    </row>
    <row r="4" spans="1:4">
      <c r="A4" s="550"/>
      <c r="B4" s="550"/>
      <c r="C4" s="550"/>
      <c r="D4" s="550"/>
    </row>
    <row r="5" spans="1:4">
      <c r="A5" s="550"/>
      <c r="B5" s="550"/>
      <c r="C5" s="550"/>
      <c r="D5" s="550"/>
    </row>
    <row r="6" spans="1:4">
      <c r="A6" s="550"/>
      <c r="B6" s="550"/>
      <c r="C6" s="550"/>
      <c r="D6" s="550"/>
    </row>
    <row r="7" spans="1:4">
      <c r="A7" s="550"/>
      <c r="B7" s="550"/>
      <c r="C7" s="550"/>
      <c r="D7" s="550"/>
    </row>
    <row r="8" spans="1:4">
      <c r="A8" s="550"/>
      <c r="B8" s="550"/>
      <c r="C8" s="550"/>
      <c r="D8" s="550"/>
    </row>
    <row r="9" spans="1:4">
      <c r="A9" s="550"/>
      <c r="B9" s="550"/>
      <c r="C9" s="550"/>
      <c r="D9" s="550"/>
    </row>
    <row r="10" spans="1:4">
      <c r="A10" s="550"/>
      <c r="B10" s="550"/>
      <c r="C10" s="550"/>
      <c r="D10" s="550"/>
    </row>
    <row r="11" spans="1:4">
      <c r="A11" s="550"/>
      <c r="B11" s="550"/>
      <c r="C11" s="550"/>
      <c r="D11" s="550"/>
    </row>
    <row r="12" spans="1:4">
      <c r="A12" s="550"/>
      <c r="B12" s="550"/>
      <c r="C12" s="550"/>
      <c r="D12" s="550"/>
    </row>
    <row r="13" spans="1:4">
      <c r="A13" s="550"/>
      <c r="B13" s="550"/>
      <c r="C13" s="550"/>
      <c r="D13" s="550"/>
    </row>
    <row r="14" spans="1:4">
      <c r="A14" s="550"/>
      <c r="B14" s="550"/>
      <c r="C14" s="550"/>
      <c r="D14" s="550"/>
    </row>
    <row r="15" spans="1:4">
      <c r="A15" s="550"/>
      <c r="B15" s="550"/>
      <c r="C15" s="550"/>
      <c r="D15" s="550"/>
    </row>
    <row r="16" spans="1:4">
      <c r="A16" s="550"/>
      <c r="B16" s="550"/>
      <c r="C16" s="550"/>
      <c r="D16" s="550"/>
    </row>
    <row r="17" spans="1:4">
      <c r="A17" s="550"/>
      <c r="B17" s="550"/>
      <c r="C17" s="550"/>
      <c r="D17" s="550"/>
    </row>
    <row r="18" spans="1:4">
      <c r="A18" s="550"/>
      <c r="B18" s="550"/>
      <c r="C18" s="550"/>
      <c r="D18" s="550"/>
    </row>
    <row r="19" spans="1:4">
      <c r="A19" s="550"/>
      <c r="B19" s="550"/>
      <c r="C19" s="550"/>
      <c r="D19" s="550"/>
    </row>
    <row r="20" spans="1:4">
      <c r="A20" s="550"/>
      <c r="B20" s="550"/>
      <c r="C20" s="550"/>
      <c r="D20" s="550"/>
    </row>
    <row r="21" spans="1:4">
      <c r="A21" s="550"/>
      <c r="B21" s="550"/>
      <c r="C21" s="550"/>
      <c r="D21" s="550"/>
    </row>
    <row r="22" spans="1:4">
      <c r="A22" s="550"/>
      <c r="B22" s="550"/>
      <c r="C22" s="550"/>
      <c r="D22" s="550"/>
    </row>
    <row r="23" spans="1:4">
      <c r="A23" s="550"/>
      <c r="B23" s="550"/>
      <c r="C23" s="550"/>
      <c r="D23" s="550"/>
    </row>
    <row r="24" spans="1:4">
      <c r="A24" s="550"/>
      <c r="B24" s="550"/>
      <c r="C24" s="550"/>
      <c r="D24" s="550"/>
    </row>
    <row r="25" spans="1:4">
      <c r="A25" s="550"/>
      <c r="B25" s="550"/>
      <c r="C25" s="550"/>
      <c r="D25" s="550"/>
    </row>
    <row r="26" spans="1:4">
      <c r="A26" s="550"/>
      <c r="B26" s="550"/>
      <c r="C26" s="550"/>
      <c r="D26" s="550"/>
    </row>
    <row r="27" spans="1:4" ht="89.25" customHeight="1">
      <c r="A27" s="550"/>
      <c r="B27" s="550"/>
      <c r="C27" s="550"/>
      <c r="D27" s="550"/>
    </row>
    <row r="28" spans="1:4" ht="14.25" hidden="1" customHeight="1">
      <c r="A28" s="550"/>
      <c r="B28" s="550"/>
      <c r="C28" s="550"/>
      <c r="D28" s="550"/>
    </row>
    <row r="29" spans="1:4" ht="14.25" hidden="1" customHeight="1">
      <c r="A29" s="550"/>
      <c r="B29" s="550"/>
      <c r="C29" s="550"/>
      <c r="D29" s="550"/>
    </row>
    <row r="30" spans="1:4" ht="14.25" hidden="1" customHeight="1">
      <c r="A30" s="550"/>
      <c r="B30" s="550"/>
      <c r="C30" s="550"/>
      <c r="D30" s="550"/>
    </row>
    <row r="31" spans="1:4" ht="14.25" hidden="1" customHeight="1">
      <c r="A31" s="550"/>
      <c r="B31" s="550"/>
      <c r="C31" s="550"/>
      <c r="D31" s="550"/>
    </row>
    <row r="32" spans="1:4" ht="14.25" hidden="1" customHeight="1">
      <c r="A32" s="550"/>
      <c r="B32" s="550"/>
      <c r="C32" s="550"/>
      <c r="D32" s="550"/>
    </row>
    <row r="33" spans="1:4" ht="14.25" hidden="1" customHeight="1">
      <c r="A33" s="550"/>
      <c r="B33" s="550"/>
      <c r="C33" s="550"/>
      <c r="D33" s="550"/>
    </row>
    <row r="34" spans="1:4" ht="14.25" hidden="1" customHeight="1">
      <c r="A34" s="550"/>
      <c r="B34" s="550"/>
      <c r="C34" s="550"/>
      <c r="D34" s="550"/>
    </row>
    <row r="35" spans="1:4" ht="18.75" customHeight="1">
      <c r="A35" s="550"/>
      <c r="B35" s="550"/>
      <c r="C35" s="550"/>
      <c r="D35" s="550"/>
    </row>
  </sheetData>
  <mergeCells count="2">
    <mergeCell ref="A1:D1"/>
    <mergeCell ref="A2:D35"/>
  </mergeCells>
  <phoneticPr fontId="93" type="noConversion"/>
  <pageMargins left="0.70866141732283505" right="0.70866141732283505" top="1.37795275590551" bottom="0.74803149606299202" header="0.31496062992126" footer="0.31496062992126"/>
  <pageSetup paperSize="9" scale="97" orientation="portrait"/>
</worksheet>
</file>

<file path=xl/worksheets/sheet11.xml><?xml version="1.0" encoding="utf-8"?>
<worksheet xmlns="http://schemas.openxmlformats.org/spreadsheetml/2006/main" xmlns:r="http://schemas.openxmlformats.org/officeDocument/2006/relationships">
  <sheetPr>
    <tabColor rgb="FF00FF00"/>
  </sheetPr>
  <dimension ref="A1:C33"/>
  <sheetViews>
    <sheetView zoomScale="115" zoomScaleNormal="115" workbookViewId="0">
      <selection activeCell="B5" sqref="B5"/>
    </sheetView>
  </sheetViews>
  <sheetFormatPr defaultColWidth="9" defaultRowHeight="14.25"/>
  <cols>
    <col min="1" max="1" width="62.625" style="315" customWidth="1"/>
    <col min="2" max="2" width="29.75" style="315" customWidth="1"/>
    <col min="3" max="3" width="11.625" style="316" customWidth="1"/>
    <col min="4" max="16384" width="9" style="316"/>
  </cols>
  <sheetData>
    <row r="1" spans="1:3" ht="18" customHeight="1">
      <c r="A1" s="551" t="s">
        <v>1430</v>
      </c>
      <c r="B1" s="551"/>
    </row>
    <row r="2" spans="1:3" ht="22.5">
      <c r="A2" s="552" t="s">
        <v>1431</v>
      </c>
      <c r="B2" s="552"/>
    </row>
    <row r="3" spans="1:3" ht="20.25" customHeight="1">
      <c r="A3" s="317"/>
      <c r="B3" s="147" t="s">
        <v>2</v>
      </c>
    </row>
    <row r="4" spans="1:3" ht="20.100000000000001" customHeight="1">
      <c r="A4" s="318" t="s">
        <v>145</v>
      </c>
      <c r="B4" s="319" t="s">
        <v>5</v>
      </c>
    </row>
    <row r="5" spans="1:3" ht="20.100000000000001" customHeight="1">
      <c r="A5" s="320" t="s">
        <v>70</v>
      </c>
      <c r="B5" s="321">
        <f>B6+B10+B13</f>
        <v>864.32</v>
      </c>
    </row>
    <row r="6" spans="1:3" ht="20.100000000000001" customHeight="1">
      <c r="A6" s="121" t="s">
        <v>1432</v>
      </c>
      <c r="B6" s="322">
        <f>B8+B9</f>
        <v>855.4</v>
      </c>
      <c r="C6" s="323"/>
    </row>
    <row r="7" spans="1:3" ht="20.100000000000001" customHeight="1">
      <c r="A7" s="121" t="s">
        <v>1433</v>
      </c>
      <c r="B7" s="322">
        <f>B8+B9</f>
        <v>855.4</v>
      </c>
      <c r="C7" s="323"/>
    </row>
    <row r="8" spans="1:3" ht="20.100000000000001" customHeight="1">
      <c r="A8" s="121" t="s">
        <v>1434</v>
      </c>
      <c r="B8" s="322">
        <v>522.67999999999995</v>
      </c>
    </row>
    <row r="9" spans="1:3" ht="20.100000000000001" customHeight="1">
      <c r="A9" s="121" t="s">
        <v>1435</v>
      </c>
      <c r="B9" s="322">
        <v>332.72</v>
      </c>
    </row>
    <row r="10" spans="1:3" ht="20.100000000000001" customHeight="1">
      <c r="A10" s="121" t="s">
        <v>1436</v>
      </c>
      <c r="B10" s="322">
        <f>B11</f>
        <v>7.92</v>
      </c>
    </row>
    <row r="11" spans="1:3" ht="20.100000000000001" customHeight="1">
      <c r="A11" s="121" t="s">
        <v>1437</v>
      </c>
      <c r="B11" s="322">
        <f>B12</f>
        <v>7.92</v>
      </c>
    </row>
    <row r="12" spans="1:3" ht="20.100000000000001" customHeight="1">
      <c r="A12" s="121" t="s">
        <v>1438</v>
      </c>
      <c r="B12" s="322">
        <v>7.92</v>
      </c>
    </row>
    <row r="13" spans="1:3" ht="20.100000000000001" customHeight="1">
      <c r="A13" s="121" t="s">
        <v>1439</v>
      </c>
      <c r="B13" s="322">
        <f>B14</f>
        <v>1</v>
      </c>
    </row>
    <row r="14" spans="1:3" ht="20.100000000000001" customHeight="1">
      <c r="A14" s="121" t="s">
        <v>1440</v>
      </c>
      <c r="B14" s="322">
        <f>B15</f>
        <v>1</v>
      </c>
    </row>
    <row r="15" spans="1:3" ht="20.100000000000001" customHeight="1">
      <c r="A15" s="121" t="s">
        <v>1441</v>
      </c>
      <c r="B15" s="322">
        <v>1</v>
      </c>
    </row>
    <row r="16" spans="1:3" ht="36" customHeight="1">
      <c r="A16" s="553" t="s">
        <v>1442</v>
      </c>
      <c r="B16" s="553"/>
    </row>
    <row r="17" spans="1:2" ht="35.1" customHeight="1"/>
    <row r="30" spans="1:2">
      <c r="A30" s="316"/>
      <c r="B30" s="316"/>
    </row>
    <row r="31" spans="1:2">
      <c r="A31" s="316"/>
      <c r="B31" s="316"/>
    </row>
    <row r="32" spans="1:2">
      <c r="A32" s="316"/>
      <c r="B32" s="316"/>
    </row>
    <row r="33" spans="1:2">
      <c r="A33" s="316"/>
      <c r="B33" s="316"/>
    </row>
  </sheetData>
  <mergeCells count="3">
    <mergeCell ref="A1:B1"/>
    <mergeCell ref="A2:B2"/>
    <mergeCell ref="A16:B16"/>
  </mergeCells>
  <phoneticPr fontId="93"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FF00"/>
  </sheetPr>
  <dimension ref="A1:E24"/>
  <sheetViews>
    <sheetView showZeros="0" topLeftCell="A13" zoomScale="115" zoomScaleNormal="115" workbookViewId="0">
      <selection activeCell="B7" sqref="B7"/>
    </sheetView>
  </sheetViews>
  <sheetFormatPr defaultColWidth="9" defaultRowHeight="20.100000000000001" customHeight="1"/>
  <cols>
    <col min="1" max="1" width="39" style="97" customWidth="1"/>
    <col min="2" max="2" width="11.875" style="609" customWidth="1"/>
    <col min="3" max="3" width="51.125" style="99" customWidth="1"/>
    <col min="4" max="4" width="11.875" style="124" customWidth="1"/>
    <col min="5" max="5" width="13" style="101" customWidth="1"/>
    <col min="6" max="16384" width="9" style="101"/>
  </cols>
  <sheetData>
    <row r="1" spans="1:5" ht="20.100000000000001" customHeight="1">
      <c r="A1" s="503" t="s">
        <v>1443</v>
      </c>
      <c r="B1" s="524"/>
      <c r="C1" s="503"/>
      <c r="D1" s="524"/>
    </row>
    <row r="2" spans="1:5" ht="29.25" customHeight="1">
      <c r="A2" s="521" t="s">
        <v>1444</v>
      </c>
      <c r="B2" s="525"/>
      <c r="C2" s="521"/>
      <c r="D2" s="525"/>
    </row>
    <row r="3" spans="1:5" ht="11.25" customHeight="1">
      <c r="A3" s="116"/>
      <c r="B3" s="603"/>
      <c r="C3" s="116"/>
      <c r="D3" s="310"/>
    </row>
    <row r="4" spans="1:5" ht="20.100000000000001" customHeight="1">
      <c r="A4" s="545"/>
      <c r="B4" s="546"/>
      <c r="C4" s="545"/>
      <c r="D4" s="311" t="s">
        <v>2</v>
      </c>
    </row>
    <row r="5" spans="1:5" ht="24" customHeight="1">
      <c r="A5" s="127" t="s">
        <v>1445</v>
      </c>
      <c r="B5" s="604" t="s">
        <v>5</v>
      </c>
      <c r="C5" s="127" t="s">
        <v>145</v>
      </c>
      <c r="D5" s="312" t="s">
        <v>5</v>
      </c>
    </row>
    <row r="6" spans="1:5" ht="24" customHeight="1">
      <c r="A6" s="313" t="s">
        <v>1244</v>
      </c>
      <c r="B6" s="605">
        <f>SUM(B7:B19)</f>
        <v>145.6</v>
      </c>
      <c r="C6" s="313" t="s">
        <v>1245</v>
      </c>
      <c r="D6" s="314">
        <v>0</v>
      </c>
      <c r="E6" s="98"/>
    </row>
    <row r="7" spans="1:5" ht="24" customHeight="1">
      <c r="A7" s="77" t="s">
        <v>1446</v>
      </c>
      <c r="B7" s="606"/>
      <c r="C7" s="108" t="s">
        <v>577</v>
      </c>
      <c r="D7" s="138">
        <v>0</v>
      </c>
      <c r="E7" s="98"/>
    </row>
    <row r="8" spans="1:5" ht="21" customHeight="1">
      <c r="A8" s="77" t="s">
        <v>1447</v>
      </c>
      <c r="B8" s="606">
        <v>0</v>
      </c>
      <c r="C8" s="108" t="s">
        <v>1448</v>
      </c>
      <c r="D8" s="131"/>
    </row>
    <row r="9" spans="1:5" ht="21" customHeight="1">
      <c r="A9" s="77" t="s">
        <v>1449</v>
      </c>
      <c r="B9" s="606"/>
      <c r="C9" s="108" t="s">
        <v>1450</v>
      </c>
      <c r="D9" s="131">
        <v>0</v>
      </c>
    </row>
    <row r="10" spans="1:5" ht="21" customHeight="1">
      <c r="A10" s="108" t="s">
        <v>756</v>
      </c>
      <c r="B10" s="606">
        <v>137.5</v>
      </c>
      <c r="C10" s="108" t="s">
        <v>1452</v>
      </c>
      <c r="D10" s="131">
        <v>0</v>
      </c>
    </row>
    <row r="11" spans="1:5" ht="21" customHeight="1">
      <c r="A11" s="108" t="s">
        <v>1971</v>
      </c>
      <c r="B11" s="606">
        <v>0.12</v>
      </c>
      <c r="C11" s="108" t="s">
        <v>767</v>
      </c>
      <c r="D11" s="131"/>
    </row>
    <row r="12" spans="1:5" ht="21" customHeight="1">
      <c r="A12" s="77" t="s">
        <v>1451</v>
      </c>
      <c r="B12" s="606">
        <v>0</v>
      </c>
      <c r="C12" s="108" t="s">
        <v>768</v>
      </c>
      <c r="D12" s="131">
        <v>0</v>
      </c>
    </row>
    <row r="13" spans="1:5" ht="21" customHeight="1">
      <c r="A13" s="77" t="s">
        <v>1453</v>
      </c>
      <c r="B13" s="606">
        <v>0</v>
      </c>
      <c r="C13" s="108" t="s">
        <v>774</v>
      </c>
      <c r="D13" s="131"/>
    </row>
    <row r="14" spans="1:5" ht="21" customHeight="1">
      <c r="A14" s="77" t="s">
        <v>1454</v>
      </c>
      <c r="B14" s="606"/>
      <c r="C14" s="108" t="s">
        <v>889</v>
      </c>
      <c r="D14" s="131"/>
    </row>
    <row r="15" spans="1:5" ht="21" customHeight="1">
      <c r="A15" s="77" t="s">
        <v>1455</v>
      </c>
      <c r="B15" s="606"/>
      <c r="C15" s="108" t="s">
        <v>893</v>
      </c>
      <c r="D15" s="131"/>
    </row>
    <row r="16" spans="1:5" ht="21" customHeight="1">
      <c r="A16" s="77" t="s">
        <v>1456</v>
      </c>
      <c r="B16" s="606"/>
      <c r="C16" s="108" t="s">
        <v>896</v>
      </c>
      <c r="D16" s="131"/>
    </row>
    <row r="17" spans="1:4" ht="21" customHeight="1">
      <c r="A17" s="77" t="s">
        <v>1457</v>
      </c>
      <c r="B17" s="606">
        <v>0</v>
      </c>
      <c r="C17" s="108" t="s">
        <v>1037</v>
      </c>
      <c r="D17" s="131"/>
    </row>
    <row r="18" spans="1:4" ht="21" customHeight="1">
      <c r="A18" s="77" t="s">
        <v>1458</v>
      </c>
      <c r="B18" s="606">
        <v>0</v>
      </c>
      <c r="C18" s="108" t="s">
        <v>485</v>
      </c>
      <c r="D18" s="131">
        <v>0</v>
      </c>
    </row>
    <row r="19" spans="1:4" ht="21" customHeight="1">
      <c r="A19" s="77" t="s">
        <v>1970</v>
      </c>
      <c r="B19" s="606">
        <v>7.98</v>
      </c>
      <c r="C19" s="108" t="s">
        <v>1459</v>
      </c>
      <c r="D19" s="131"/>
    </row>
    <row r="20" spans="1:4" ht="21" customHeight="1">
      <c r="A20" s="77"/>
      <c r="B20" s="606"/>
      <c r="C20" s="108" t="s">
        <v>1460</v>
      </c>
      <c r="D20" s="131">
        <v>0</v>
      </c>
    </row>
    <row r="21" spans="1:4" ht="21" customHeight="1">
      <c r="A21" s="77"/>
      <c r="B21" s="606"/>
      <c r="C21" s="108" t="s">
        <v>1461</v>
      </c>
      <c r="D21" s="131"/>
    </row>
    <row r="22" spans="1:4" ht="21" customHeight="1">
      <c r="A22" s="77"/>
      <c r="B22" s="606"/>
      <c r="C22" s="108" t="s">
        <v>1462</v>
      </c>
      <c r="D22" s="131">
        <v>0</v>
      </c>
    </row>
    <row r="23" spans="1:4" ht="35.1" customHeight="1">
      <c r="A23" s="306"/>
      <c r="B23" s="607"/>
    </row>
    <row r="24" spans="1:4" ht="20.100000000000001" customHeight="1">
      <c r="B24" s="608"/>
    </row>
  </sheetData>
  <mergeCells count="4">
    <mergeCell ref="A1:B1"/>
    <mergeCell ref="C1:D1"/>
    <mergeCell ref="A2:D2"/>
    <mergeCell ref="A4:C4"/>
  </mergeCells>
  <phoneticPr fontId="93"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tabColor rgb="FF00FF00"/>
    <pageSetUpPr fitToPage="1"/>
  </sheetPr>
  <dimension ref="A1:Q27"/>
  <sheetViews>
    <sheetView showZeros="0" workbookViewId="0">
      <selection activeCell="A24" sqref="A24:D24"/>
    </sheetView>
  </sheetViews>
  <sheetFormatPr defaultColWidth="12.75" defaultRowHeight="13.5"/>
  <cols>
    <col min="1" max="1" width="33" style="287" customWidth="1"/>
    <col min="2" max="5" width="12.625" style="288" customWidth="1"/>
    <col min="6" max="6" width="12.5" style="288" customWidth="1"/>
    <col min="7" max="7" width="13.125" style="288" customWidth="1"/>
    <col min="8" max="8" width="37.375" style="65" customWidth="1"/>
    <col min="9" max="13" width="12.5" style="66" customWidth="1"/>
    <col min="14" max="14" width="11.625" style="287" customWidth="1"/>
    <col min="15" max="260" width="9" style="287" customWidth="1"/>
    <col min="261" max="261" width="29.625" style="287" customWidth="1"/>
    <col min="262" max="262" width="12.75" style="287"/>
    <col min="263" max="263" width="29.75" style="287" customWidth="1"/>
    <col min="264" max="264" width="17" style="287" customWidth="1"/>
    <col min="265" max="265" width="37" style="287" customWidth="1"/>
    <col min="266" max="266" width="17.375" style="287" customWidth="1"/>
    <col min="267" max="516" width="9" style="287" customWidth="1"/>
    <col min="517" max="517" width="29.625" style="287" customWidth="1"/>
    <col min="518" max="518" width="12.75" style="287"/>
    <col min="519" max="519" width="29.75" style="287" customWidth="1"/>
    <col min="520" max="520" width="17" style="287" customWidth="1"/>
    <col min="521" max="521" width="37" style="287" customWidth="1"/>
    <col min="522" max="522" width="17.375" style="287" customWidth="1"/>
    <col min="523" max="772" width="9" style="287" customWidth="1"/>
    <col min="773" max="773" width="29.625" style="287" customWidth="1"/>
    <col min="774" max="774" width="12.75" style="287"/>
    <col min="775" max="775" width="29.75" style="287" customWidth="1"/>
    <col min="776" max="776" width="17" style="287" customWidth="1"/>
    <col min="777" max="777" width="37" style="287" customWidth="1"/>
    <col min="778" max="778" width="17.375" style="287" customWidth="1"/>
    <col min="779" max="1028" width="9" style="287" customWidth="1"/>
    <col min="1029" max="1029" width="29.625" style="287" customWidth="1"/>
    <col min="1030" max="1030" width="12.75" style="287"/>
    <col min="1031" max="1031" width="29.75" style="287" customWidth="1"/>
    <col min="1032" max="1032" width="17" style="287" customWidth="1"/>
    <col min="1033" max="1033" width="37" style="287" customWidth="1"/>
    <col min="1034" max="1034" width="17.375" style="287" customWidth="1"/>
    <col min="1035" max="1284" width="9" style="287" customWidth="1"/>
    <col min="1285" max="1285" width="29.625" style="287" customWidth="1"/>
    <col min="1286" max="1286" width="12.75" style="287"/>
    <col min="1287" max="1287" width="29.75" style="287" customWidth="1"/>
    <col min="1288" max="1288" width="17" style="287" customWidth="1"/>
    <col min="1289" max="1289" width="37" style="287" customWidth="1"/>
    <col min="1290" max="1290" width="17.375" style="287" customWidth="1"/>
    <col min="1291" max="1540" width="9" style="287" customWidth="1"/>
    <col min="1541" max="1541" width="29.625" style="287" customWidth="1"/>
    <col min="1542" max="1542" width="12.75" style="287"/>
    <col min="1543" max="1543" width="29.75" style="287" customWidth="1"/>
    <col min="1544" max="1544" width="17" style="287" customWidth="1"/>
    <col min="1545" max="1545" width="37" style="287" customWidth="1"/>
    <col min="1546" max="1546" width="17.375" style="287" customWidth="1"/>
    <col min="1547" max="1796" width="9" style="287" customWidth="1"/>
    <col min="1797" max="1797" width="29.625" style="287" customWidth="1"/>
    <col min="1798" max="1798" width="12.75" style="287"/>
    <col min="1799" max="1799" width="29.75" style="287" customWidth="1"/>
    <col min="1800" max="1800" width="17" style="287" customWidth="1"/>
    <col min="1801" max="1801" width="37" style="287" customWidth="1"/>
    <col min="1802" max="1802" width="17.375" style="287" customWidth="1"/>
    <col min="1803" max="2052" width="9" style="287" customWidth="1"/>
    <col min="2053" max="2053" width="29.625" style="287" customWidth="1"/>
    <col min="2054" max="2054" width="12.75" style="287"/>
    <col min="2055" max="2055" width="29.75" style="287" customWidth="1"/>
    <col min="2056" max="2056" width="17" style="287" customWidth="1"/>
    <col min="2057" max="2057" width="37" style="287" customWidth="1"/>
    <col min="2058" max="2058" width="17.375" style="287" customWidth="1"/>
    <col min="2059" max="2308" width="9" style="287" customWidth="1"/>
    <col min="2309" max="2309" width="29.625" style="287" customWidth="1"/>
    <col min="2310" max="2310" width="12.75" style="287"/>
    <col min="2311" max="2311" width="29.75" style="287" customWidth="1"/>
    <col min="2312" max="2312" width="17" style="287" customWidth="1"/>
    <col min="2313" max="2313" width="37" style="287" customWidth="1"/>
    <col min="2314" max="2314" width="17.375" style="287" customWidth="1"/>
    <col min="2315" max="2564" width="9" style="287" customWidth="1"/>
    <col min="2565" max="2565" width="29.625" style="287" customWidth="1"/>
    <col min="2566" max="2566" width="12.75" style="287"/>
    <col min="2567" max="2567" width="29.75" style="287" customWidth="1"/>
    <col min="2568" max="2568" width="17" style="287" customWidth="1"/>
    <col min="2569" max="2569" width="37" style="287" customWidth="1"/>
    <col min="2570" max="2570" width="17.375" style="287" customWidth="1"/>
    <col min="2571" max="2820" width="9" style="287" customWidth="1"/>
    <col min="2821" max="2821" width="29.625" style="287" customWidth="1"/>
    <col min="2822" max="2822" width="12.75" style="287"/>
    <col min="2823" max="2823" width="29.75" style="287" customWidth="1"/>
    <col min="2824" max="2824" width="17" style="287" customWidth="1"/>
    <col min="2825" max="2825" width="37" style="287" customWidth="1"/>
    <col min="2826" max="2826" width="17.375" style="287" customWidth="1"/>
    <col min="2827" max="3076" width="9" style="287" customWidth="1"/>
    <col min="3077" max="3077" width="29.625" style="287" customWidth="1"/>
    <col min="3078" max="3078" width="12.75" style="287"/>
    <col min="3079" max="3079" width="29.75" style="287" customWidth="1"/>
    <col min="3080" max="3080" width="17" style="287" customWidth="1"/>
    <col min="3081" max="3081" width="37" style="287" customWidth="1"/>
    <col min="3082" max="3082" width="17.375" style="287" customWidth="1"/>
    <col min="3083" max="3332" width="9" style="287" customWidth="1"/>
    <col min="3333" max="3333" width="29.625" style="287" customWidth="1"/>
    <col min="3334" max="3334" width="12.75" style="287"/>
    <col min="3335" max="3335" width="29.75" style="287" customWidth="1"/>
    <col min="3336" max="3336" width="17" style="287" customWidth="1"/>
    <col min="3337" max="3337" width="37" style="287" customWidth="1"/>
    <col min="3338" max="3338" width="17.375" style="287" customWidth="1"/>
    <col min="3339" max="3588" width="9" style="287" customWidth="1"/>
    <col min="3589" max="3589" width="29.625" style="287" customWidth="1"/>
    <col min="3590" max="3590" width="12.75" style="287"/>
    <col min="3591" max="3591" width="29.75" style="287" customWidth="1"/>
    <col min="3592" max="3592" width="17" style="287" customWidth="1"/>
    <col min="3593" max="3593" width="37" style="287" customWidth="1"/>
    <col min="3594" max="3594" width="17.375" style="287" customWidth="1"/>
    <col min="3595" max="3844" width="9" style="287" customWidth="1"/>
    <col min="3845" max="3845" width="29.625" style="287" customWidth="1"/>
    <col min="3846" max="3846" width="12.75" style="287"/>
    <col min="3847" max="3847" width="29.75" style="287" customWidth="1"/>
    <col min="3848" max="3848" width="17" style="287" customWidth="1"/>
    <col min="3849" max="3849" width="37" style="287" customWidth="1"/>
    <col min="3850" max="3850" width="17.375" style="287" customWidth="1"/>
    <col min="3851" max="4100" width="9" style="287" customWidth="1"/>
    <col min="4101" max="4101" width="29.625" style="287" customWidth="1"/>
    <col min="4102" max="4102" width="12.75" style="287"/>
    <col min="4103" max="4103" width="29.75" style="287" customWidth="1"/>
    <col min="4104" max="4104" width="17" style="287" customWidth="1"/>
    <col min="4105" max="4105" width="37" style="287" customWidth="1"/>
    <col min="4106" max="4106" width="17.375" style="287" customWidth="1"/>
    <col min="4107" max="4356" width="9" style="287" customWidth="1"/>
    <col min="4357" max="4357" width="29.625" style="287" customWidth="1"/>
    <col min="4358" max="4358" width="12.75" style="287"/>
    <col min="4359" max="4359" width="29.75" style="287" customWidth="1"/>
    <col min="4360" max="4360" width="17" style="287" customWidth="1"/>
    <col min="4361" max="4361" width="37" style="287" customWidth="1"/>
    <col min="4362" max="4362" width="17.375" style="287" customWidth="1"/>
    <col min="4363" max="4612" width="9" style="287" customWidth="1"/>
    <col min="4613" max="4613" width="29.625" style="287" customWidth="1"/>
    <col min="4614" max="4614" width="12.75" style="287"/>
    <col min="4615" max="4615" width="29.75" style="287" customWidth="1"/>
    <col min="4616" max="4616" width="17" style="287" customWidth="1"/>
    <col min="4617" max="4617" width="37" style="287" customWidth="1"/>
    <col min="4618" max="4618" width="17.375" style="287" customWidth="1"/>
    <col min="4619" max="4868" width="9" style="287" customWidth="1"/>
    <col min="4869" max="4869" width="29.625" style="287" customWidth="1"/>
    <col min="4870" max="4870" width="12.75" style="287"/>
    <col min="4871" max="4871" width="29.75" style="287" customWidth="1"/>
    <col min="4872" max="4872" width="17" style="287" customWidth="1"/>
    <col min="4873" max="4873" width="37" style="287" customWidth="1"/>
    <col min="4874" max="4874" width="17.375" style="287" customWidth="1"/>
    <col min="4875" max="5124" width="9" style="287" customWidth="1"/>
    <col min="5125" max="5125" width="29.625" style="287" customWidth="1"/>
    <col min="5126" max="5126" width="12.75" style="287"/>
    <col min="5127" max="5127" width="29.75" style="287" customWidth="1"/>
    <col min="5128" max="5128" width="17" style="287" customWidth="1"/>
    <col min="5129" max="5129" width="37" style="287" customWidth="1"/>
    <col min="5130" max="5130" width="17.375" style="287" customWidth="1"/>
    <col min="5131" max="5380" width="9" style="287" customWidth="1"/>
    <col min="5381" max="5381" width="29.625" style="287" customWidth="1"/>
    <col min="5382" max="5382" width="12.75" style="287"/>
    <col min="5383" max="5383" width="29.75" style="287" customWidth="1"/>
    <col min="5384" max="5384" width="17" style="287" customWidth="1"/>
    <col min="5385" max="5385" width="37" style="287" customWidth="1"/>
    <col min="5386" max="5386" width="17.375" style="287" customWidth="1"/>
    <col min="5387" max="5636" width="9" style="287" customWidth="1"/>
    <col min="5637" max="5637" width="29.625" style="287" customWidth="1"/>
    <col min="5638" max="5638" width="12.75" style="287"/>
    <col min="5639" max="5639" width="29.75" style="287" customWidth="1"/>
    <col min="5640" max="5640" width="17" style="287" customWidth="1"/>
    <col min="5641" max="5641" width="37" style="287" customWidth="1"/>
    <col min="5642" max="5642" width="17.375" style="287" customWidth="1"/>
    <col min="5643" max="5892" width="9" style="287" customWidth="1"/>
    <col min="5893" max="5893" width="29.625" style="287" customWidth="1"/>
    <col min="5894" max="5894" width="12.75" style="287"/>
    <col min="5895" max="5895" width="29.75" style="287" customWidth="1"/>
    <col min="5896" max="5896" width="17" style="287" customWidth="1"/>
    <col min="5897" max="5897" width="37" style="287" customWidth="1"/>
    <col min="5898" max="5898" width="17.375" style="287" customWidth="1"/>
    <col min="5899" max="6148" width="9" style="287" customWidth="1"/>
    <col min="6149" max="6149" width="29.625" style="287" customWidth="1"/>
    <col min="6150" max="6150" width="12.75" style="287"/>
    <col min="6151" max="6151" width="29.75" style="287" customWidth="1"/>
    <col min="6152" max="6152" width="17" style="287" customWidth="1"/>
    <col min="6153" max="6153" width="37" style="287" customWidth="1"/>
    <col min="6154" max="6154" width="17.375" style="287" customWidth="1"/>
    <col min="6155" max="6404" width="9" style="287" customWidth="1"/>
    <col min="6405" max="6405" width="29.625" style="287" customWidth="1"/>
    <col min="6406" max="6406" width="12.75" style="287"/>
    <col min="6407" max="6407" width="29.75" style="287" customWidth="1"/>
    <col min="6408" max="6408" width="17" style="287" customWidth="1"/>
    <col min="6409" max="6409" width="37" style="287" customWidth="1"/>
    <col min="6410" max="6410" width="17.375" style="287" customWidth="1"/>
    <col min="6411" max="6660" width="9" style="287" customWidth="1"/>
    <col min="6661" max="6661" width="29.625" style="287" customWidth="1"/>
    <col min="6662" max="6662" width="12.75" style="287"/>
    <col min="6663" max="6663" width="29.75" style="287" customWidth="1"/>
    <col min="6664" max="6664" width="17" style="287" customWidth="1"/>
    <col min="6665" max="6665" width="37" style="287" customWidth="1"/>
    <col min="6666" max="6666" width="17.375" style="287" customWidth="1"/>
    <col min="6667" max="6916" width="9" style="287" customWidth="1"/>
    <col min="6917" max="6917" width="29.625" style="287" customWidth="1"/>
    <col min="6918" max="6918" width="12.75" style="287"/>
    <col min="6919" max="6919" width="29.75" style="287" customWidth="1"/>
    <col min="6920" max="6920" width="17" style="287" customWidth="1"/>
    <col min="6921" max="6921" width="37" style="287" customWidth="1"/>
    <col min="6922" max="6922" width="17.375" style="287" customWidth="1"/>
    <col min="6923" max="7172" width="9" style="287" customWidth="1"/>
    <col min="7173" max="7173" width="29.625" style="287" customWidth="1"/>
    <col min="7174" max="7174" width="12.75" style="287"/>
    <col min="7175" max="7175" width="29.75" style="287" customWidth="1"/>
    <col min="7176" max="7176" width="17" style="287" customWidth="1"/>
    <col min="7177" max="7177" width="37" style="287" customWidth="1"/>
    <col min="7178" max="7178" width="17.375" style="287" customWidth="1"/>
    <col min="7179" max="7428" width="9" style="287" customWidth="1"/>
    <col min="7429" max="7429" width="29.625" style="287" customWidth="1"/>
    <col min="7430" max="7430" width="12.75" style="287"/>
    <col min="7431" max="7431" width="29.75" style="287" customWidth="1"/>
    <col min="7432" max="7432" width="17" style="287" customWidth="1"/>
    <col min="7433" max="7433" width="37" style="287" customWidth="1"/>
    <col min="7434" max="7434" width="17.375" style="287" customWidth="1"/>
    <col min="7435" max="7684" width="9" style="287" customWidth="1"/>
    <col min="7685" max="7685" width="29.625" style="287" customWidth="1"/>
    <col min="7686" max="7686" width="12.75" style="287"/>
    <col min="7687" max="7687" width="29.75" style="287" customWidth="1"/>
    <col min="7688" max="7688" width="17" style="287" customWidth="1"/>
    <col min="7689" max="7689" width="37" style="287" customWidth="1"/>
    <col min="7690" max="7690" width="17.375" style="287" customWidth="1"/>
    <col min="7691" max="7940" width="9" style="287" customWidth="1"/>
    <col min="7941" max="7941" width="29.625" style="287" customWidth="1"/>
    <col min="7942" max="7942" width="12.75" style="287"/>
    <col min="7943" max="7943" width="29.75" style="287" customWidth="1"/>
    <col min="7944" max="7944" width="17" style="287" customWidth="1"/>
    <col min="7945" max="7945" width="37" style="287" customWidth="1"/>
    <col min="7946" max="7946" width="17.375" style="287" customWidth="1"/>
    <col min="7947" max="8196" width="9" style="287" customWidth="1"/>
    <col min="8197" max="8197" width="29.625" style="287" customWidth="1"/>
    <col min="8198" max="8198" width="12.75" style="287"/>
    <col min="8199" max="8199" width="29.75" style="287" customWidth="1"/>
    <col min="8200" max="8200" width="17" style="287" customWidth="1"/>
    <col min="8201" max="8201" width="37" style="287" customWidth="1"/>
    <col min="8202" max="8202" width="17.375" style="287" customWidth="1"/>
    <col min="8203" max="8452" width="9" style="287" customWidth="1"/>
    <col min="8453" max="8453" width="29.625" style="287" customWidth="1"/>
    <col min="8454" max="8454" width="12.75" style="287"/>
    <col min="8455" max="8455" width="29.75" style="287" customWidth="1"/>
    <col min="8456" max="8456" width="17" style="287" customWidth="1"/>
    <col min="8457" max="8457" width="37" style="287" customWidth="1"/>
    <col min="8458" max="8458" width="17.375" style="287" customWidth="1"/>
    <col min="8459" max="8708" width="9" style="287" customWidth="1"/>
    <col min="8709" max="8709" width="29.625" style="287" customWidth="1"/>
    <col min="8710" max="8710" width="12.75" style="287"/>
    <col min="8711" max="8711" width="29.75" style="287" customWidth="1"/>
    <col min="8712" max="8712" width="17" style="287" customWidth="1"/>
    <col min="8713" max="8713" width="37" style="287" customWidth="1"/>
    <col min="8714" max="8714" width="17.375" style="287" customWidth="1"/>
    <col min="8715" max="8964" width="9" style="287" customWidth="1"/>
    <col min="8965" max="8965" width="29.625" style="287" customWidth="1"/>
    <col min="8966" max="8966" width="12.75" style="287"/>
    <col min="8967" max="8967" width="29.75" style="287" customWidth="1"/>
    <col min="8968" max="8968" width="17" style="287" customWidth="1"/>
    <col min="8969" max="8969" width="37" style="287" customWidth="1"/>
    <col min="8970" max="8970" width="17.375" style="287" customWidth="1"/>
    <col min="8971" max="9220" width="9" style="287" customWidth="1"/>
    <col min="9221" max="9221" width="29.625" style="287" customWidth="1"/>
    <col min="9222" max="9222" width="12.75" style="287"/>
    <col min="9223" max="9223" width="29.75" style="287" customWidth="1"/>
    <col min="9224" max="9224" width="17" style="287" customWidth="1"/>
    <col min="9225" max="9225" width="37" style="287" customWidth="1"/>
    <col min="9226" max="9226" width="17.375" style="287" customWidth="1"/>
    <col min="9227" max="9476" width="9" style="287" customWidth="1"/>
    <col min="9477" max="9477" width="29.625" style="287" customWidth="1"/>
    <col min="9478" max="9478" width="12.75" style="287"/>
    <col min="9479" max="9479" width="29.75" style="287" customWidth="1"/>
    <col min="9480" max="9480" width="17" style="287" customWidth="1"/>
    <col min="9481" max="9481" width="37" style="287" customWidth="1"/>
    <col min="9482" max="9482" width="17.375" style="287" customWidth="1"/>
    <col min="9483" max="9732" width="9" style="287" customWidth="1"/>
    <col min="9733" max="9733" width="29.625" style="287" customWidth="1"/>
    <col min="9734" max="9734" width="12.75" style="287"/>
    <col min="9735" max="9735" width="29.75" style="287" customWidth="1"/>
    <col min="9736" max="9736" width="17" style="287" customWidth="1"/>
    <col min="9737" max="9737" width="37" style="287" customWidth="1"/>
    <col min="9738" max="9738" width="17.375" style="287" customWidth="1"/>
    <col min="9739" max="9988" width="9" style="287" customWidth="1"/>
    <col min="9989" max="9989" width="29.625" style="287" customWidth="1"/>
    <col min="9990" max="9990" width="12.75" style="287"/>
    <col min="9991" max="9991" width="29.75" style="287" customWidth="1"/>
    <col min="9992" max="9992" width="17" style="287" customWidth="1"/>
    <col min="9993" max="9993" width="37" style="287" customWidth="1"/>
    <col min="9994" max="9994" width="17.375" style="287" customWidth="1"/>
    <col min="9995" max="10244" width="9" style="287" customWidth="1"/>
    <col min="10245" max="10245" width="29.625" style="287" customWidth="1"/>
    <col min="10246" max="10246" width="12.75" style="287"/>
    <col min="10247" max="10247" width="29.75" style="287" customWidth="1"/>
    <col min="10248" max="10248" width="17" style="287" customWidth="1"/>
    <col min="10249" max="10249" width="37" style="287" customWidth="1"/>
    <col min="10250" max="10250" width="17.375" style="287" customWidth="1"/>
    <col min="10251" max="10500" width="9" style="287" customWidth="1"/>
    <col min="10501" max="10501" width="29.625" style="287" customWidth="1"/>
    <col min="10502" max="10502" width="12.75" style="287"/>
    <col min="10503" max="10503" width="29.75" style="287" customWidth="1"/>
    <col min="10504" max="10504" width="17" style="287" customWidth="1"/>
    <col min="10505" max="10505" width="37" style="287" customWidth="1"/>
    <col min="10506" max="10506" width="17.375" style="287" customWidth="1"/>
    <col min="10507" max="10756" width="9" style="287" customWidth="1"/>
    <col min="10757" max="10757" width="29.625" style="287" customWidth="1"/>
    <col min="10758" max="10758" width="12.75" style="287"/>
    <col min="10759" max="10759" width="29.75" style="287" customWidth="1"/>
    <col min="10760" max="10760" width="17" style="287" customWidth="1"/>
    <col min="10761" max="10761" width="37" style="287" customWidth="1"/>
    <col min="10762" max="10762" width="17.375" style="287" customWidth="1"/>
    <col min="10763" max="11012" width="9" style="287" customWidth="1"/>
    <col min="11013" max="11013" width="29.625" style="287" customWidth="1"/>
    <col min="11014" max="11014" width="12.75" style="287"/>
    <col min="11015" max="11015" width="29.75" style="287" customWidth="1"/>
    <col min="11016" max="11016" width="17" style="287" customWidth="1"/>
    <col min="11017" max="11017" width="37" style="287" customWidth="1"/>
    <col min="11018" max="11018" width="17.375" style="287" customWidth="1"/>
    <col min="11019" max="11268" width="9" style="287" customWidth="1"/>
    <col min="11269" max="11269" width="29.625" style="287" customWidth="1"/>
    <col min="11270" max="11270" width="12.75" style="287"/>
    <col min="11271" max="11271" width="29.75" style="287" customWidth="1"/>
    <col min="11272" max="11272" width="17" style="287" customWidth="1"/>
    <col min="11273" max="11273" width="37" style="287" customWidth="1"/>
    <col min="11274" max="11274" width="17.375" style="287" customWidth="1"/>
    <col min="11275" max="11524" width="9" style="287" customWidth="1"/>
    <col min="11525" max="11525" width="29.625" style="287" customWidth="1"/>
    <col min="11526" max="11526" width="12.75" style="287"/>
    <col min="11527" max="11527" width="29.75" style="287" customWidth="1"/>
    <col min="11528" max="11528" width="17" style="287" customWidth="1"/>
    <col min="11529" max="11529" width="37" style="287" customWidth="1"/>
    <col min="11530" max="11530" width="17.375" style="287" customWidth="1"/>
    <col min="11531" max="11780" width="9" style="287" customWidth="1"/>
    <col min="11781" max="11781" width="29.625" style="287" customWidth="1"/>
    <col min="11782" max="11782" width="12.75" style="287"/>
    <col min="11783" max="11783" width="29.75" style="287" customWidth="1"/>
    <col min="11784" max="11784" width="17" style="287" customWidth="1"/>
    <col min="11785" max="11785" width="37" style="287" customWidth="1"/>
    <col min="11786" max="11786" width="17.375" style="287" customWidth="1"/>
    <col min="11787" max="12036" width="9" style="287" customWidth="1"/>
    <col min="12037" max="12037" width="29.625" style="287" customWidth="1"/>
    <col min="12038" max="12038" width="12.75" style="287"/>
    <col min="12039" max="12039" width="29.75" style="287" customWidth="1"/>
    <col min="12040" max="12040" width="17" style="287" customWidth="1"/>
    <col min="12041" max="12041" width="37" style="287" customWidth="1"/>
    <col min="12042" max="12042" width="17.375" style="287" customWidth="1"/>
    <col min="12043" max="12292" width="9" style="287" customWidth="1"/>
    <col min="12293" max="12293" width="29.625" style="287" customWidth="1"/>
    <col min="12294" max="12294" width="12.75" style="287"/>
    <col min="12295" max="12295" width="29.75" style="287" customWidth="1"/>
    <col min="12296" max="12296" width="17" style="287" customWidth="1"/>
    <col min="12297" max="12297" width="37" style="287" customWidth="1"/>
    <col min="12298" max="12298" width="17.375" style="287" customWidth="1"/>
    <col min="12299" max="12548" width="9" style="287" customWidth="1"/>
    <col min="12549" max="12549" width="29.625" style="287" customWidth="1"/>
    <col min="12550" max="12550" width="12.75" style="287"/>
    <col min="12551" max="12551" width="29.75" style="287" customWidth="1"/>
    <col min="12552" max="12552" width="17" style="287" customWidth="1"/>
    <col min="12553" max="12553" width="37" style="287" customWidth="1"/>
    <col min="12554" max="12554" width="17.375" style="287" customWidth="1"/>
    <col min="12555" max="12804" width="9" style="287" customWidth="1"/>
    <col min="12805" max="12805" width="29.625" style="287" customWidth="1"/>
    <col min="12806" max="12806" width="12.75" style="287"/>
    <col min="12807" max="12807" width="29.75" style="287" customWidth="1"/>
    <col min="12808" max="12808" width="17" style="287" customWidth="1"/>
    <col min="12809" max="12809" width="37" style="287" customWidth="1"/>
    <col min="12810" max="12810" width="17.375" style="287" customWidth="1"/>
    <col min="12811" max="13060" width="9" style="287" customWidth="1"/>
    <col min="13061" max="13061" width="29.625" style="287" customWidth="1"/>
    <col min="13062" max="13062" width="12.75" style="287"/>
    <col min="13063" max="13063" width="29.75" style="287" customWidth="1"/>
    <col min="13064" max="13064" width="17" style="287" customWidth="1"/>
    <col min="13065" max="13065" width="37" style="287" customWidth="1"/>
    <col min="13066" max="13066" width="17.375" style="287" customWidth="1"/>
    <col min="13067" max="13316" width="9" style="287" customWidth="1"/>
    <col min="13317" max="13317" width="29.625" style="287" customWidth="1"/>
    <col min="13318" max="13318" width="12.75" style="287"/>
    <col min="13319" max="13319" width="29.75" style="287" customWidth="1"/>
    <col min="13320" max="13320" width="17" style="287" customWidth="1"/>
    <col min="13321" max="13321" width="37" style="287" customWidth="1"/>
    <col min="13322" max="13322" width="17.375" style="287" customWidth="1"/>
    <col min="13323" max="13572" width="9" style="287" customWidth="1"/>
    <col min="13573" max="13573" width="29.625" style="287" customWidth="1"/>
    <col min="13574" max="13574" width="12.75" style="287"/>
    <col min="13575" max="13575" width="29.75" style="287" customWidth="1"/>
    <col min="13576" max="13576" width="17" style="287" customWidth="1"/>
    <col min="13577" max="13577" width="37" style="287" customWidth="1"/>
    <col min="13578" max="13578" width="17.375" style="287" customWidth="1"/>
    <col min="13579" max="13828" width="9" style="287" customWidth="1"/>
    <col min="13829" max="13829" width="29.625" style="287" customWidth="1"/>
    <col min="13830" max="13830" width="12.75" style="287"/>
    <col min="13831" max="13831" width="29.75" style="287" customWidth="1"/>
    <col min="13832" max="13832" width="17" style="287" customWidth="1"/>
    <col min="13833" max="13833" width="37" style="287" customWidth="1"/>
    <col min="13834" max="13834" width="17.375" style="287" customWidth="1"/>
    <col min="13835" max="14084" width="9" style="287" customWidth="1"/>
    <col min="14085" max="14085" width="29.625" style="287" customWidth="1"/>
    <col min="14086" max="14086" width="12.75" style="287"/>
    <col min="14087" max="14087" width="29.75" style="287" customWidth="1"/>
    <col min="14088" max="14088" width="17" style="287" customWidth="1"/>
    <col min="14089" max="14089" width="37" style="287" customWidth="1"/>
    <col min="14090" max="14090" width="17.375" style="287" customWidth="1"/>
    <col min="14091" max="14340" width="9" style="287" customWidth="1"/>
    <col min="14341" max="14341" width="29.625" style="287" customWidth="1"/>
    <col min="14342" max="14342" width="12.75" style="287"/>
    <col min="14343" max="14343" width="29.75" style="287" customWidth="1"/>
    <col min="14344" max="14344" width="17" style="287" customWidth="1"/>
    <col min="14345" max="14345" width="37" style="287" customWidth="1"/>
    <col min="14346" max="14346" width="17.375" style="287" customWidth="1"/>
    <col min="14347" max="14596" width="9" style="287" customWidth="1"/>
    <col min="14597" max="14597" width="29.625" style="287" customWidth="1"/>
    <col min="14598" max="14598" width="12.75" style="287"/>
    <col min="14599" max="14599" width="29.75" style="287" customWidth="1"/>
    <col min="14600" max="14600" width="17" style="287" customWidth="1"/>
    <col min="14601" max="14601" width="37" style="287" customWidth="1"/>
    <col min="14602" max="14602" width="17.375" style="287" customWidth="1"/>
    <col min="14603" max="14852" width="9" style="287" customWidth="1"/>
    <col min="14853" max="14853" width="29.625" style="287" customWidth="1"/>
    <col min="14854" max="14854" width="12.75" style="287"/>
    <col min="14855" max="14855" width="29.75" style="287" customWidth="1"/>
    <col min="14856" max="14856" width="17" style="287" customWidth="1"/>
    <col min="14857" max="14857" width="37" style="287" customWidth="1"/>
    <col min="14858" max="14858" width="17.375" style="287" customWidth="1"/>
    <col min="14859" max="15108" width="9" style="287" customWidth="1"/>
    <col min="15109" max="15109" width="29.625" style="287" customWidth="1"/>
    <col min="15110" max="15110" width="12.75" style="287"/>
    <col min="15111" max="15111" width="29.75" style="287" customWidth="1"/>
    <col min="15112" max="15112" width="17" style="287" customWidth="1"/>
    <col min="15113" max="15113" width="37" style="287" customWidth="1"/>
    <col min="15114" max="15114" width="17.375" style="287" customWidth="1"/>
    <col min="15115" max="15364" width="9" style="287" customWidth="1"/>
    <col min="15365" max="15365" width="29.625" style="287" customWidth="1"/>
    <col min="15366" max="15366" width="12.75" style="287"/>
    <col min="15367" max="15367" width="29.75" style="287" customWidth="1"/>
    <col min="15368" max="15368" width="17" style="287" customWidth="1"/>
    <col min="15369" max="15369" width="37" style="287" customWidth="1"/>
    <col min="15370" max="15370" width="17.375" style="287" customWidth="1"/>
    <col min="15371" max="15620" width="9" style="287" customWidth="1"/>
    <col min="15621" max="15621" width="29.625" style="287" customWidth="1"/>
    <col min="15622" max="15622" width="12.75" style="287"/>
    <col min="15623" max="15623" width="29.75" style="287" customWidth="1"/>
    <col min="15624" max="15624" width="17" style="287" customWidth="1"/>
    <col min="15625" max="15625" width="37" style="287" customWidth="1"/>
    <col min="15626" max="15626" width="17.375" style="287" customWidth="1"/>
    <col min="15627" max="15876" width="9" style="287" customWidth="1"/>
    <col min="15877" max="15877" width="29.625" style="287" customWidth="1"/>
    <col min="15878" max="15878" width="12.75" style="287"/>
    <col min="15879" max="15879" width="29.75" style="287" customWidth="1"/>
    <col min="15880" max="15880" width="17" style="287" customWidth="1"/>
    <col min="15881" max="15881" width="37" style="287" customWidth="1"/>
    <col min="15882" max="15882" width="17.375" style="287" customWidth="1"/>
    <col min="15883" max="16132" width="9" style="287" customWidth="1"/>
    <col min="16133" max="16133" width="29.625" style="287" customWidth="1"/>
    <col min="16134" max="16134" width="12.75" style="287"/>
    <col min="16135" max="16135" width="29.75" style="287" customWidth="1"/>
    <col min="16136" max="16136" width="17" style="287" customWidth="1"/>
    <col min="16137" max="16137" width="37" style="287" customWidth="1"/>
    <col min="16138" max="16138" width="17.375" style="287" customWidth="1"/>
    <col min="16139" max="16384" width="9" style="287" customWidth="1"/>
  </cols>
  <sheetData>
    <row r="1" spans="1:17" ht="18.75" customHeight="1">
      <c r="A1" s="541" t="s">
        <v>1463</v>
      </c>
      <c r="B1" s="541"/>
      <c r="C1" s="541"/>
      <c r="D1" s="541"/>
      <c r="E1" s="541"/>
      <c r="F1" s="541"/>
      <c r="G1" s="541"/>
      <c r="H1" s="541"/>
      <c r="I1" s="43"/>
      <c r="J1" s="43"/>
      <c r="K1" s="43"/>
      <c r="L1" s="43"/>
      <c r="M1" s="43"/>
    </row>
    <row r="2" spans="1:17" ht="27.6" customHeight="1">
      <c r="A2" s="543" t="s">
        <v>1464</v>
      </c>
      <c r="B2" s="543"/>
      <c r="C2" s="543"/>
      <c r="D2" s="543"/>
      <c r="E2" s="543"/>
      <c r="F2" s="543"/>
      <c r="G2" s="543"/>
      <c r="H2" s="543"/>
      <c r="I2" s="543"/>
      <c r="J2" s="543"/>
      <c r="K2" s="543"/>
      <c r="L2" s="543"/>
      <c r="M2" s="543"/>
      <c r="N2" s="543"/>
    </row>
    <row r="3" spans="1:17" ht="23.25" customHeight="1">
      <c r="A3" s="289"/>
      <c r="B3" s="289"/>
      <c r="C3" s="289"/>
      <c r="D3" s="289"/>
      <c r="E3" s="289"/>
      <c r="F3" s="289"/>
      <c r="G3" s="289"/>
      <c r="H3" s="289"/>
      <c r="I3" s="556" t="s">
        <v>2</v>
      </c>
      <c r="J3" s="556"/>
      <c r="K3" s="556"/>
      <c r="L3" s="556"/>
      <c r="M3" s="556"/>
      <c r="N3" s="556"/>
    </row>
    <row r="4" spans="1:17" s="286" customFormat="1" ht="56.25">
      <c r="A4" s="268" t="s">
        <v>3</v>
      </c>
      <c r="B4" s="269" t="s">
        <v>62</v>
      </c>
      <c r="C4" s="269" t="s">
        <v>63</v>
      </c>
      <c r="D4" s="269" t="s">
        <v>64</v>
      </c>
      <c r="E4" s="269" t="s">
        <v>5</v>
      </c>
      <c r="F4" s="269" t="s">
        <v>65</v>
      </c>
      <c r="G4" s="270" t="s">
        <v>66</v>
      </c>
      <c r="H4" s="71" t="s">
        <v>1465</v>
      </c>
      <c r="I4" s="269" t="s">
        <v>62</v>
      </c>
      <c r="J4" s="269" t="s">
        <v>63</v>
      </c>
      <c r="K4" s="269" t="s">
        <v>64</v>
      </c>
      <c r="L4" s="269" t="s">
        <v>5</v>
      </c>
      <c r="M4" s="269" t="s">
        <v>65</v>
      </c>
      <c r="N4" s="270" t="s">
        <v>66</v>
      </c>
    </row>
    <row r="5" spans="1:17" s="286" customFormat="1" ht="24" customHeight="1">
      <c r="A5" s="268" t="s">
        <v>68</v>
      </c>
      <c r="B5" s="290"/>
      <c r="C5" s="290"/>
      <c r="D5" s="290"/>
      <c r="E5" s="290"/>
      <c r="F5" s="290"/>
      <c r="G5" s="291"/>
      <c r="H5" s="71" t="s">
        <v>68</v>
      </c>
      <c r="I5" s="290">
        <f>B5</f>
        <v>0</v>
      </c>
      <c r="J5" s="290"/>
      <c r="K5" s="290"/>
      <c r="L5" s="290"/>
      <c r="M5" s="290"/>
      <c r="N5" s="307"/>
    </row>
    <row r="6" spans="1:17" s="286" customFormat="1" ht="24" customHeight="1">
      <c r="A6" s="75" t="s">
        <v>69</v>
      </c>
      <c r="B6" s="290"/>
      <c r="C6" s="290"/>
      <c r="D6" s="290"/>
      <c r="E6" s="290"/>
      <c r="F6" s="290"/>
      <c r="G6" s="292"/>
      <c r="H6" s="76" t="s">
        <v>70</v>
      </c>
      <c r="I6" s="290">
        <f>SUM(I7,I12,I15,I17)</f>
        <v>0</v>
      </c>
      <c r="J6" s="290"/>
      <c r="K6" s="290"/>
      <c r="L6" s="290"/>
      <c r="M6" s="290"/>
      <c r="N6" s="292"/>
    </row>
    <row r="7" spans="1:17" s="286" customFormat="1" ht="22.5" customHeight="1">
      <c r="A7" s="293" t="s">
        <v>1466</v>
      </c>
      <c r="B7" s="78"/>
      <c r="C7" s="78"/>
      <c r="D7" s="277"/>
      <c r="E7" s="277"/>
      <c r="F7" s="277"/>
      <c r="G7" s="294"/>
      <c r="H7" s="293" t="s">
        <v>1467</v>
      </c>
      <c r="I7" s="277">
        <f>SUM(I8:I11)</f>
        <v>0</v>
      </c>
      <c r="J7" s="277"/>
      <c r="K7" s="277"/>
      <c r="L7" s="277"/>
      <c r="M7" s="277"/>
      <c r="N7" s="293"/>
      <c r="Q7" s="309"/>
    </row>
    <row r="8" spans="1:17" s="286" customFormat="1" ht="22.5" customHeight="1">
      <c r="A8" s="293" t="s">
        <v>1468</v>
      </c>
      <c r="B8" s="78"/>
      <c r="C8" s="78"/>
      <c r="D8" s="277"/>
      <c r="E8" s="277"/>
      <c r="F8" s="277"/>
      <c r="G8" s="294"/>
      <c r="H8" s="293" t="s">
        <v>1469</v>
      </c>
      <c r="I8" s="78"/>
      <c r="J8" s="78"/>
      <c r="K8" s="277"/>
      <c r="L8" s="277"/>
      <c r="M8" s="277"/>
      <c r="N8" s="293"/>
      <c r="Q8" s="309"/>
    </row>
    <row r="9" spans="1:17" s="286" customFormat="1" ht="22.5" customHeight="1">
      <c r="A9" s="293" t="s">
        <v>1470</v>
      </c>
      <c r="B9" s="277"/>
      <c r="C9" s="277"/>
      <c r="D9" s="277"/>
      <c r="E9" s="277"/>
      <c r="F9" s="277"/>
      <c r="G9" s="294"/>
      <c r="H9" s="293" t="s">
        <v>1471</v>
      </c>
      <c r="I9" s="277"/>
      <c r="J9" s="277"/>
      <c r="K9" s="277"/>
      <c r="L9" s="277"/>
      <c r="M9" s="277"/>
      <c r="N9" s="293"/>
      <c r="Q9" s="309"/>
    </row>
    <row r="10" spans="1:17" s="286" customFormat="1" ht="22.5" customHeight="1">
      <c r="A10" s="293" t="s">
        <v>1472</v>
      </c>
      <c r="B10" s="295"/>
      <c r="C10" s="295"/>
      <c r="D10" s="295"/>
      <c r="E10" s="295"/>
      <c r="F10" s="295"/>
      <c r="G10" s="295"/>
      <c r="H10" s="293" t="s">
        <v>1473</v>
      </c>
      <c r="I10" s="277"/>
      <c r="J10" s="277"/>
      <c r="K10" s="277"/>
      <c r="L10" s="277"/>
      <c r="M10" s="277"/>
      <c r="N10" s="293"/>
      <c r="Q10" s="309"/>
    </row>
    <row r="11" spans="1:17" s="286" customFormat="1" ht="22.5" customHeight="1">
      <c r="A11" s="293"/>
      <c r="B11" s="296"/>
      <c r="C11" s="296"/>
      <c r="D11" s="296"/>
      <c r="E11" s="296"/>
      <c r="F11" s="296"/>
      <c r="G11" s="296"/>
      <c r="H11" s="293" t="s">
        <v>1474</v>
      </c>
      <c r="I11" s="78"/>
      <c r="J11" s="78"/>
      <c r="K11" s="277"/>
      <c r="L11" s="277"/>
      <c r="M11" s="277"/>
      <c r="N11" s="293"/>
      <c r="Q11" s="309"/>
    </row>
    <row r="12" spans="1:17" s="286" customFormat="1" ht="22.5" customHeight="1">
      <c r="A12" s="297"/>
      <c r="B12" s="296"/>
      <c r="C12" s="296"/>
      <c r="D12" s="296"/>
      <c r="E12" s="296"/>
      <c r="F12" s="296"/>
      <c r="G12" s="296"/>
      <c r="H12" s="293" t="s">
        <v>1475</v>
      </c>
      <c r="I12" s="277">
        <f>SUM(I13:I14)</f>
        <v>0</v>
      </c>
      <c r="J12" s="277"/>
      <c r="K12" s="277"/>
      <c r="L12" s="277"/>
      <c r="M12" s="277"/>
      <c r="N12" s="293"/>
      <c r="Q12" s="309"/>
    </row>
    <row r="13" spans="1:17" s="286" customFormat="1" ht="22.5" customHeight="1">
      <c r="A13" s="297"/>
      <c r="B13" s="296"/>
      <c r="C13" s="296"/>
      <c r="D13" s="296"/>
      <c r="E13" s="296"/>
      <c r="F13" s="296"/>
      <c r="G13" s="296"/>
      <c r="H13" s="298" t="s">
        <v>1476</v>
      </c>
      <c r="I13" s="78"/>
      <c r="J13" s="78"/>
      <c r="K13" s="277"/>
      <c r="L13" s="277"/>
      <c r="M13" s="277"/>
      <c r="N13" s="293"/>
      <c r="Q13" s="309"/>
    </row>
    <row r="14" spans="1:17" s="286" customFormat="1" ht="22.5" customHeight="1">
      <c r="A14" s="299"/>
      <c r="B14" s="296"/>
      <c r="C14" s="296"/>
      <c r="D14" s="296"/>
      <c r="E14" s="296"/>
      <c r="F14" s="296"/>
      <c r="G14" s="296"/>
      <c r="H14" s="293" t="s">
        <v>1477</v>
      </c>
      <c r="I14" s="78"/>
      <c r="J14" s="78"/>
      <c r="K14" s="277"/>
      <c r="L14" s="277"/>
      <c r="M14" s="277"/>
      <c r="N14" s="293"/>
      <c r="Q14" s="309"/>
    </row>
    <row r="15" spans="1:17" s="286" customFormat="1" ht="22.5" customHeight="1">
      <c r="A15" s="299"/>
      <c r="B15" s="296"/>
      <c r="C15" s="296"/>
      <c r="D15" s="296"/>
      <c r="E15" s="296"/>
      <c r="F15" s="296"/>
      <c r="G15" s="296"/>
      <c r="H15" s="293" t="s">
        <v>1478</v>
      </c>
      <c r="I15" s="277">
        <f>I16</f>
        <v>0</v>
      </c>
      <c r="J15" s="277"/>
      <c r="K15" s="277"/>
      <c r="L15" s="277"/>
      <c r="M15" s="277"/>
      <c r="N15" s="307"/>
      <c r="Q15" s="309"/>
    </row>
    <row r="16" spans="1:17" s="286" customFormat="1" ht="22.5" customHeight="1">
      <c r="A16" s="299"/>
      <c r="B16" s="296"/>
      <c r="C16" s="296"/>
      <c r="D16" s="296"/>
      <c r="E16" s="296"/>
      <c r="F16" s="296"/>
      <c r="G16" s="296"/>
      <c r="H16" s="293" t="s">
        <v>1479</v>
      </c>
      <c r="I16" s="277"/>
      <c r="J16" s="277"/>
      <c r="K16" s="277"/>
      <c r="L16" s="277"/>
      <c r="M16" s="277"/>
      <c r="N16" s="307"/>
      <c r="Q16" s="309"/>
    </row>
    <row r="17" spans="1:17" s="286" customFormat="1" ht="22.5" customHeight="1">
      <c r="A17" s="299"/>
      <c r="B17" s="296"/>
      <c r="C17" s="296"/>
      <c r="D17" s="296"/>
      <c r="E17" s="296"/>
      <c r="F17" s="296"/>
      <c r="G17" s="296"/>
      <c r="H17" s="293" t="s">
        <v>1480</v>
      </c>
      <c r="I17" s="277">
        <f>I18</f>
        <v>0</v>
      </c>
      <c r="J17" s="277"/>
      <c r="K17" s="277"/>
      <c r="L17" s="277"/>
      <c r="M17" s="277"/>
      <c r="N17" s="307"/>
      <c r="Q17" s="309"/>
    </row>
    <row r="18" spans="1:17" s="286" customFormat="1" ht="22.5" customHeight="1">
      <c r="A18" s="300"/>
      <c r="B18" s="301"/>
      <c r="C18" s="301"/>
      <c r="D18" s="301"/>
      <c r="E18" s="301"/>
      <c r="F18" s="301"/>
      <c r="G18" s="301"/>
      <c r="H18" s="293" t="s">
        <v>1481</v>
      </c>
      <c r="I18" s="78"/>
      <c r="J18" s="78"/>
      <c r="K18" s="277"/>
      <c r="L18" s="277"/>
      <c r="M18" s="277"/>
      <c r="N18" s="308"/>
      <c r="Q18" s="309"/>
    </row>
    <row r="19" spans="1:17" s="286" customFormat="1" ht="22.5" customHeight="1">
      <c r="A19" s="75" t="s">
        <v>118</v>
      </c>
      <c r="B19" s="290">
        <f>SUM(B20:B21)</f>
        <v>0</v>
      </c>
      <c r="C19" s="290"/>
      <c r="D19" s="290"/>
      <c r="E19" s="290"/>
      <c r="F19" s="290"/>
      <c r="G19" s="302"/>
      <c r="H19" s="75" t="s">
        <v>119</v>
      </c>
      <c r="I19" s="290">
        <f>SUM(I20:I22)</f>
        <v>0</v>
      </c>
      <c r="J19" s="290"/>
      <c r="K19" s="290"/>
      <c r="L19" s="290"/>
      <c r="M19" s="290"/>
      <c r="N19" s="302"/>
    </row>
    <row r="20" spans="1:17" s="286" customFormat="1" ht="22.5" customHeight="1">
      <c r="A20" s="303" t="s">
        <v>1482</v>
      </c>
      <c r="B20" s="277"/>
      <c r="C20" s="277"/>
      <c r="D20" s="277"/>
      <c r="E20" s="277"/>
      <c r="F20" s="277"/>
      <c r="G20" s="304"/>
      <c r="H20" s="303" t="s">
        <v>1483</v>
      </c>
      <c r="I20" s="277"/>
      <c r="J20" s="277"/>
      <c r="K20" s="277"/>
      <c r="L20" s="277"/>
      <c r="M20" s="277"/>
      <c r="N20" s="307"/>
    </row>
    <row r="21" spans="1:17" s="286" customFormat="1" ht="22.5" customHeight="1">
      <c r="A21" s="303" t="s">
        <v>1484</v>
      </c>
      <c r="B21" s="277"/>
      <c r="C21" s="277"/>
      <c r="D21" s="277"/>
      <c r="E21" s="277"/>
      <c r="F21" s="277"/>
      <c r="G21" s="304"/>
      <c r="H21" s="303" t="s">
        <v>1485</v>
      </c>
      <c r="I21" s="277"/>
      <c r="J21" s="277"/>
      <c r="K21" s="277"/>
      <c r="L21" s="277"/>
      <c r="M21" s="277"/>
      <c r="N21" s="307"/>
    </row>
    <row r="22" spans="1:17" s="286" customFormat="1" ht="20.100000000000001" customHeight="1">
      <c r="A22" s="305"/>
      <c r="B22" s="304"/>
      <c r="C22" s="304"/>
      <c r="D22" s="304"/>
      <c r="E22" s="304"/>
      <c r="F22" s="304"/>
      <c r="G22" s="304"/>
      <c r="H22" s="303" t="s">
        <v>1486</v>
      </c>
      <c r="I22" s="277"/>
      <c r="J22" s="277"/>
      <c r="K22" s="277"/>
      <c r="L22" s="277"/>
      <c r="M22" s="277"/>
      <c r="N22" s="307"/>
    </row>
    <row r="23" spans="1:17" ht="44.25" customHeight="1">
      <c r="A23" s="557" t="s">
        <v>1487</v>
      </c>
      <c r="B23" s="557"/>
      <c r="C23" s="557"/>
      <c r="D23" s="557"/>
      <c r="E23" s="557"/>
      <c r="F23" s="557"/>
      <c r="G23" s="557"/>
      <c r="H23" s="557"/>
      <c r="I23" s="557"/>
      <c r="J23" s="557"/>
      <c r="K23" s="557"/>
      <c r="L23" s="557"/>
      <c r="M23" s="557"/>
      <c r="N23" s="557"/>
    </row>
    <row r="24" spans="1:17" ht="20.100000000000001" customHeight="1">
      <c r="A24" s="554" t="s">
        <v>1313</v>
      </c>
      <c r="B24" s="555"/>
      <c r="C24" s="554"/>
      <c r="D24" s="555"/>
    </row>
    <row r="25" spans="1:17" ht="20.100000000000001" customHeight="1"/>
    <row r="26" spans="1:17" ht="20.100000000000001" customHeight="1"/>
    <row r="27" spans="1:17" ht="20.100000000000001" customHeight="1"/>
  </sheetData>
  <mergeCells count="5">
    <mergeCell ref="A1:H1"/>
    <mergeCell ref="A2:N2"/>
    <mergeCell ref="I3:N3"/>
    <mergeCell ref="A23:N23"/>
    <mergeCell ref="A24:D24"/>
  </mergeCells>
  <phoneticPr fontId="93"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D35"/>
  <sheetViews>
    <sheetView workbookViewId="0">
      <selection activeCell="E8" sqref="E8"/>
    </sheetView>
  </sheetViews>
  <sheetFormatPr defaultColWidth="9" defaultRowHeight="13.5"/>
  <cols>
    <col min="1" max="3" width="22.125" customWidth="1"/>
    <col min="4" max="4" width="27" customWidth="1"/>
    <col min="5" max="5" width="28.875" customWidth="1"/>
  </cols>
  <sheetData>
    <row r="1" spans="1:4" ht="89.25" customHeight="1">
      <c r="A1" s="518" t="s">
        <v>1488</v>
      </c>
      <c r="B1" s="518"/>
      <c r="C1" s="518"/>
      <c r="D1" s="518"/>
    </row>
    <row r="2" spans="1:4" ht="27" customHeight="1">
      <c r="A2" s="549" t="s">
        <v>1489</v>
      </c>
      <c r="B2" s="550"/>
      <c r="C2" s="550"/>
      <c r="D2" s="550"/>
    </row>
    <row r="3" spans="1:4" ht="37.5" customHeight="1">
      <c r="A3" s="550"/>
      <c r="B3" s="550"/>
      <c r="C3" s="550"/>
      <c r="D3" s="550"/>
    </row>
    <row r="4" spans="1:4" ht="27" customHeight="1">
      <c r="A4" s="550"/>
      <c r="B4" s="550"/>
      <c r="C4" s="550"/>
      <c r="D4" s="550"/>
    </row>
    <row r="5" spans="1:4" ht="36.75" customHeight="1">
      <c r="A5" s="550"/>
      <c r="B5" s="550"/>
      <c r="C5" s="550"/>
      <c r="D5" s="550"/>
    </row>
    <row r="6" spans="1:4" ht="36.75" customHeight="1">
      <c r="A6" s="550"/>
      <c r="B6" s="550"/>
      <c r="C6" s="550"/>
      <c r="D6" s="550"/>
    </row>
    <row r="7" spans="1:4" ht="36.75" customHeight="1">
      <c r="A7" s="550"/>
      <c r="B7" s="550"/>
      <c r="C7" s="550"/>
      <c r="D7" s="550"/>
    </row>
    <row r="8" spans="1:4" ht="75" customHeight="1">
      <c r="A8" s="550"/>
      <c r="B8" s="550"/>
      <c r="C8" s="550"/>
      <c r="D8" s="550"/>
    </row>
    <row r="9" spans="1:4" ht="16.5" customHeight="1">
      <c r="A9" s="550"/>
      <c r="B9" s="550"/>
      <c r="C9" s="550"/>
      <c r="D9" s="550"/>
    </row>
    <row r="10" spans="1:4" ht="13.5" customHeight="1">
      <c r="A10" s="550"/>
      <c r="B10" s="550"/>
      <c r="C10" s="550"/>
      <c r="D10" s="550"/>
    </row>
    <row r="11" spans="1:4" ht="27" customHeight="1">
      <c r="A11" s="550"/>
      <c r="B11" s="550"/>
      <c r="C11" s="550"/>
      <c r="D11" s="550"/>
    </row>
    <row r="12" spans="1:4" ht="1.5" customHeight="1">
      <c r="A12" s="550"/>
      <c r="B12" s="550"/>
      <c r="C12" s="550"/>
      <c r="D12" s="550"/>
    </row>
    <row r="13" spans="1:4" ht="14.25" hidden="1" customHeight="1">
      <c r="A13" s="550"/>
      <c r="B13" s="550"/>
      <c r="C13" s="550"/>
      <c r="D13" s="550"/>
    </row>
    <row r="14" spans="1:4" ht="14.25" hidden="1" customHeight="1">
      <c r="A14" s="550"/>
      <c r="B14" s="550"/>
      <c r="C14" s="550"/>
      <c r="D14" s="550"/>
    </row>
    <row r="15" spans="1:4" ht="14.25" hidden="1" customHeight="1">
      <c r="A15" s="550"/>
      <c r="B15" s="550"/>
      <c r="C15" s="550"/>
      <c r="D15" s="550"/>
    </row>
    <row r="16" spans="1:4" ht="14.25" hidden="1" customHeight="1">
      <c r="A16" s="550"/>
      <c r="B16" s="550"/>
      <c r="C16" s="550"/>
      <c r="D16" s="550"/>
    </row>
    <row r="17" spans="1:4" ht="14.25" hidden="1" customHeight="1">
      <c r="A17" s="550"/>
      <c r="B17" s="550"/>
      <c r="C17" s="550"/>
      <c r="D17" s="550"/>
    </row>
    <row r="18" spans="1:4" ht="14.25" hidden="1" customHeight="1">
      <c r="A18" s="550"/>
      <c r="B18" s="550"/>
      <c r="C18" s="550"/>
      <c r="D18" s="550"/>
    </row>
    <row r="19" spans="1:4" ht="14.25" hidden="1" customHeight="1">
      <c r="A19" s="550"/>
      <c r="B19" s="550"/>
      <c r="C19" s="550"/>
      <c r="D19" s="550"/>
    </row>
    <row r="20" spans="1:4" ht="14.25" hidden="1" customHeight="1">
      <c r="A20" s="550"/>
      <c r="B20" s="550"/>
      <c r="C20" s="550"/>
      <c r="D20" s="550"/>
    </row>
    <row r="21" spans="1:4" ht="14.25" hidden="1" customHeight="1">
      <c r="A21" s="550"/>
      <c r="B21" s="550"/>
      <c r="C21" s="550"/>
      <c r="D21" s="550"/>
    </row>
    <row r="22" spans="1:4" ht="14.25" hidden="1" customHeight="1">
      <c r="A22" s="550"/>
      <c r="B22" s="550"/>
      <c r="C22" s="550"/>
      <c r="D22" s="550"/>
    </row>
    <row r="23" spans="1:4" ht="14.25" hidden="1" customHeight="1">
      <c r="A23" s="550"/>
      <c r="B23" s="550"/>
      <c r="C23" s="550"/>
      <c r="D23" s="550"/>
    </row>
    <row r="24" spans="1:4" ht="14.25" hidden="1" customHeight="1">
      <c r="A24" s="550"/>
      <c r="B24" s="550"/>
      <c r="C24" s="550"/>
      <c r="D24" s="550"/>
    </row>
    <row r="25" spans="1:4" ht="14.25" hidden="1" customHeight="1">
      <c r="A25" s="550"/>
      <c r="B25" s="550"/>
      <c r="C25" s="550"/>
      <c r="D25" s="550"/>
    </row>
    <row r="26" spans="1:4" ht="14.25" hidden="1" customHeight="1">
      <c r="A26" s="550"/>
      <c r="B26" s="550"/>
      <c r="C26" s="550"/>
      <c r="D26" s="550"/>
    </row>
    <row r="27" spans="1:4" ht="29.25" hidden="1" customHeight="1">
      <c r="A27" s="550"/>
      <c r="B27" s="550"/>
      <c r="C27" s="550"/>
      <c r="D27" s="550"/>
    </row>
    <row r="28" spans="1:4" ht="14.25" hidden="1" customHeight="1">
      <c r="A28" s="550"/>
      <c r="B28" s="550"/>
      <c r="C28" s="550"/>
      <c r="D28" s="550"/>
    </row>
    <row r="29" spans="1:4" ht="14.25" hidden="1" customHeight="1">
      <c r="A29" s="550"/>
      <c r="B29" s="550"/>
      <c r="C29" s="550"/>
      <c r="D29" s="550"/>
    </row>
    <row r="30" spans="1:4" ht="14.25" hidden="1" customHeight="1">
      <c r="A30" s="550"/>
      <c r="B30" s="550"/>
      <c r="C30" s="550"/>
      <c r="D30" s="550"/>
    </row>
    <row r="31" spans="1:4" ht="14.25" hidden="1" customHeight="1">
      <c r="A31" s="550"/>
      <c r="B31" s="550"/>
      <c r="C31" s="550"/>
      <c r="D31" s="550"/>
    </row>
    <row r="32" spans="1:4" ht="14.25" hidden="1" customHeight="1">
      <c r="A32" s="550"/>
      <c r="B32" s="550"/>
      <c r="C32" s="550"/>
      <c r="D32" s="550"/>
    </row>
    <row r="33" spans="1:4" ht="14.25" hidden="1" customHeight="1">
      <c r="A33" s="550"/>
      <c r="B33" s="550"/>
      <c r="C33" s="550"/>
      <c r="D33" s="550"/>
    </row>
    <row r="34" spans="1:4" ht="14.25" hidden="1" customHeight="1">
      <c r="A34" s="550"/>
      <c r="B34" s="550"/>
      <c r="C34" s="550"/>
      <c r="D34" s="550"/>
    </row>
    <row r="35" spans="1:4" ht="14.25" hidden="1" customHeight="1">
      <c r="A35" s="550"/>
      <c r="B35" s="550"/>
      <c r="C35" s="550"/>
      <c r="D35" s="550"/>
    </row>
  </sheetData>
  <mergeCells count="2">
    <mergeCell ref="A1:D1"/>
    <mergeCell ref="A2:D35"/>
  </mergeCells>
  <phoneticPr fontId="93" type="noConversion"/>
  <pageMargins left="0.70866141732283505" right="0.70866141732283505" top="1.37795275590551" bottom="0.74803149606299202" header="0.31496062992126" footer="0.31496062992126"/>
  <pageSetup paperSize="9" scale="96" orientation="portrait"/>
</worksheet>
</file>

<file path=xl/worksheets/sheet15.xml><?xml version="1.0" encoding="utf-8"?>
<worksheet xmlns="http://schemas.openxmlformats.org/spreadsheetml/2006/main" xmlns:r="http://schemas.openxmlformats.org/officeDocument/2006/relationships">
  <sheetPr>
    <tabColor rgb="FF00FF00"/>
    <pageSetUpPr fitToPage="1"/>
  </sheetPr>
  <dimension ref="A1:WVT36"/>
  <sheetViews>
    <sheetView showZeros="0" topLeftCell="A10" workbookViewId="0">
      <selection activeCell="A17" sqref="A17:M17"/>
    </sheetView>
  </sheetViews>
  <sheetFormatPr defaultColWidth="9" defaultRowHeight="14.25"/>
  <cols>
    <col min="1" max="1" width="38.125" style="264" customWidth="1"/>
    <col min="2" max="2" width="10.125" style="265" customWidth="1"/>
    <col min="3" max="6" width="11.625" style="265" customWidth="1"/>
    <col min="7" max="7" width="13.5" style="265" customWidth="1"/>
    <col min="8" max="8" width="40.375" style="265" customWidth="1"/>
    <col min="9" max="9" width="9.625" style="265" customWidth="1"/>
    <col min="10" max="13" width="11.625" style="265" customWidth="1"/>
    <col min="14" max="14" width="13.5" style="265" customWidth="1"/>
    <col min="15" max="257" width="9" style="265"/>
    <col min="258" max="258" width="36.75" style="265" customWidth="1"/>
    <col min="259" max="259" width="11.625" style="265" customWidth="1"/>
    <col min="260" max="260" width="8.125" style="265" customWidth="1"/>
    <col min="261" max="261" width="36.5" style="265" customWidth="1"/>
    <col min="262" max="262" width="10.75" style="265" customWidth="1"/>
    <col min="263" max="263" width="8.125" style="265" customWidth="1"/>
    <col min="264" max="264" width="9.125" style="265" customWidth="1"/>
    <col min="265" max="268" width="9" style="265" hidden="1" customWidth="1"/>
    <col min="269" max="513" width="9" style="265"/>
    <col min="514" max="514" width="36.75" style="265" customWidth="1"/>
    <col min="515" max="515" width="11.625" style="265" customWidth="1"/>
    <col min="516" max="516" width="8.125" style="265" customWidth="1"/>
    <col min="517" max="517" width="36.5" style="265" customWidth="1"/>
    <col min="518" max="518" width="10.75" style="265" customWidth="1"/>
    <col min="519" max="519" width="8.125" style="265" customWidth="1"/>
    <col min="520" max="520" width="9.125" style="265" customWidth="1"/>
    <col min="521" max="524" width="9" style="265" hidden="1" customWidth="1"/>
    <col min="525" max="769" width="9" style="265"/>
    <col min="770" max="770" width="36.75" style="265" customWidth="1"/>
    <col min="771" max="771" width="11.625" style="265" customWidth="1"/>
    <col min="772" max="772" width="8.125" style="265" customWidth="1"/>
    <col min="773" max="773" width="36.5" style="265" customWidth="1"/>
    <col min="774" max="774" width="10.75" style="265" customWidth="1"/>
    <col min="775" max="775" width="8.125" style="265" customWidth="1"/>
    <col min="776" max="776" width="9.125" style="265" customWidth="1"/>
    <col min="777" max="780" width="9" style="265" hidden="1" customWidth="1"/>
    <col min="781" max="1025" width="9" style="265"/>
    <col min="1026" max="1026" width="36.75" style="265" customWidth="1"/>
    <col min="1027" max="1027" width="11.625" style="265" customWidth="1"/>
    <col min="1028" max="1028" width="8.125" style="265" customWidth="1"/>
    <col min="1029" max="1029" width="36.5" style="265" customWidth="1"/>
    <col min="1030" max="1030" width="10.75" style="265" customWidth="1"/>
    <col min="1031" max="1031" width="8.125" style="265" customWidth="1"/>
    <col min="1032" max="1032" width="9.125" style="265" customWidth="1"/>
    <col min="1033" max="1036" width="9" style="265" hidden="1" customWidth="1"/>
    <col min="1037" max="1281" width="9" style="265"/>
    <col min="1282" max="1282" width="36.75" style="265" customWidth="1"/>
    <col min="1283" max="1283" width="11.625" style="265" customWidth="1"/>
    <col min="1284" max="1284" width="8.125" style="265" customWidth="1"/>
    <col min="1285" max="1285" width="36.5" style="265" customWidth="1"/>
    <col min="1286" max="1286" width="10.75" style="265" customWidth="1"/>
    <col min="1287" max="1287" width="8.125" style="265" customWidth="1"/>
    <col min="1288" max="1288" width="9.125" style="265" customWidth="1"/>
    <col min="1289" max="1292" width="9" style="265" hidden="1" customWidth="1"/>
    <col min="1293" max="1537" width="9" style="265"/>
    <col min="1538" max="1538" width="36.75" style="265" customWidth="1"/>
    <col min="1539" max="1539" width="11.625" style="265" customWidth="1"/>
    <col min="1540" max="1540" width="8.125" style="265" customWidth="1"/>
    <col min="1541" max="1541" width="36.5" style="265" customWidth="1"/>
    <col min="1542" max="1542" width="10.75" style="265" customWidth="1"/>
    <col min="1543" max="1543" width="8.125" style="265" customWidth="1"/>
    <col min="1544" max="1544" width="9.125" style="265" customWidth="1"/>
    <col min="1545" max="1548" width="9" style="265" hidden="1" customWidth="1"/>
    <col min="1549" max="1793" width="9" style="265"/>
    <col min="1794" max="1794" width="36.75" style="265" customWidth="1"/>
    <col min="1795" max="1795" width="11.625" style="265" customWidth="1"/>
    <col min="1796" max="1796" width="8.125" style="265" customWidth="1"/>
    <col min="1797" max="1797" width="36.5" style="265" customWidth="1"/>
    <col min="1798" max="1798" width="10.75" style="265" customWidth="1"/>
    <col min="1799" max="1799" width="8.125" style="265" customWidth="1"/>
    <col min="1800" max="1800" width="9.125" style="265" customWidth="1"/>
    <col min="1801" max="1804" width="9" style="265" hidden="1" customWidth="1"/>
    <col min="1805" max="2049" width="9" style="265"/>
    <col min="2050" max="2050" width="36.75" style="265" customWidth="1"/>
    <col min="2051" max="2051" width="11.625" style="265" customWidth="1"/>
    <col min="2052" max="2052" width="8.125" style="265" customWidth="1"/>
    <col min="2053" max="2053" width="36.5" style="265" customWidth="1"/>
    <col min="2054" max="2054" width="10.75" style="265" customWidth="1"/>
    <col min="2055" max="2055" width="8.125" style="265" customWidth="1"/>
    <col min="2056" max="2056" width="9.125" style="265" customWidth="1"/>
    <col min="2057" max="2060" width="9" style="265" hidden="1" customWidth="1"/>
    <col min="2061" max="2305" width="9" style="265"/>
    <col min="2306" max="2306" width="36.75" style="265" customWidth="1"/>
    <col min="2307" max="2307" width="11.625" style="265" customWidth="1"/>
    <col min="2308" max="2308" width="8.125" style="265" customWidth="1"/>
    <col min="2309" max="2309" width="36.5" style="265" customWidth="1"/>
    <col min="2310" max="2310" width="10.75" style="265" customWidth="1"/>
    <col min="2311" max="2311" width="8.125" style="265" customWidth="1"/>
    <col min="2312" max="2312" width="9.125" style="265" customWidth="1"/>
    <col min="2313" max="2316" width="9" style="265" hidden="1" customWidth="1"/>
    <col min="2317" max="2561" width="9" style="265"/>
    <col min="2562" max="2562" width="36.75" style="265" customWidth="1"/>
    <col min="2563" max="2563" width="11.625" style="265" customWidth="1"/>
    <col min="2564" max="2564" width="8.125" style="265" customWidth="1"/>
    <col min="2565" max="2565" width="36.5" style="265" customWidth="1"/>
    <col min="2566" max="2566" width="10.75" style="265" customWidth="1"/>
    <col min="2567" max="2567" width="8.125" style="265" customWidth="1"/>
    <col min="2568" max="2568" width="9.125" style="265" customWidth="1"/>
    <col min="2569" max="2572" width="9" style="265" hidden="1" customWidth="1"/>
    <col min="2573" max="2817" width="9" style="265"/>
    <col min="2818" max="2818" width="36.75" style="265" customWidth="1"/>
    <col min="2819" max="2819" width="11.625" style="265" customWidth="1"/>
    <col min="2820" max="2820" width="8.125" style="265" customWidth="1"/>
    <col min="2821" max="2821" width="36.5" style="265" customWidth="1"/>
    <col min="2822" max="2822" width="10.75" style="265" customWidth="1"/>
    <col min="2823" max="2823" width="8.125" style="265" customWidth="1"/>
    <col min="2824" max="2824" width="9.125" style="265" customWidth="1"/>
    <col min="2825" max="2828" width="9" style="265" hidden="1" customWidth="1"/>
    <col min="2829" max="3073" width="9" style="265"/>
    <col min="3074" max="3074" width="36.75" style="265" customWidth="1"/>
    <col min="3075" max="3075" width="11.625" style="265" customWidth="1"/>
    <col min="3076" max="3076" width="8.125" style="265" customWidth="1"/>
    <col min="3077" max="3077" width="36.5" style="265" customWidth="1"/>
    <col min="3078" max="3078" width="10.75" style="265" customWidth="1"/>
    <col min="3079" max="3079" width="8.125" style="265" customWidth="1"/>
    <col min="3080" max="3080" width="9.125" style="265" customWidth="1"/>
    <col min="3081" max="3084" width="9" style="265" hidden="1" customWidth="1"/>
    <col min="3085" max="3329" width="9" style="265"/>
    <col min="3330" max="3330" width="36.75" style="265" customWidth="1"/>
    <col min="3331" max="3331" width="11.625" style="265" customWidth="1"/>
    <col min="3332" max="3332" width="8.125" style="265" customWidth="1"/>
    <col min="3333" max="3333" width="36.5" style="265" customWidth="1"/>
    <col min="3334" max="3334" width="10.75" style="265" customWidth="1"/>
    <col min="3335" max="3335" width="8.125" style="265" customWidth="1"/>
    <col min="3336" max="3336" width="9.125" style="265" customWidth="1"/>
    <col min="3337" max="3340" width="9" style="265" hidden="1" customWidth="1"/>
    <col min="3341" max="3585" width="9" style="265"/>
    <col min="3586" max="3586" width="36.75" style="265" customWidth="1"/>
    <col min="3587" max="3587" width="11.625" style="265" customWidth="1"/>
    <col min="3588" max="3588" width="8.125" style="265" customWidth="1"/>
    <col min="3589" max="3589" width="36.5" style="265" customWidth="1"/>
    <col min="3590" max="3590" width="10.75" style="265" customWidth="1"/>
    <col min="3591" max="3591" width="8.125" style="265" customWidth="1"/>
    <col min="3592" max="3592" width="9.125" style="265" customWidth="1"/>
    <col min="3593" max="3596" width="9" style="265" hidden="1" customWidth="1"/>
    <col min="3597" max="3841" width="9" style="265"/>
    <col min="3842" max="3842" width="36.75" style="265" customWidth="1"/>
    <col min="3843" max="3843" width="11.625" style="265" customWidth="1"/>
    <col min="3844" max="3844" width="8.125" style="265" customWidth="1"/>
    <col min="3845" max="3845" width="36.5" style="265" customWidth="1"/>
    <col min="3846" max="3846" width="10.75" style="265" customWidth="1"/>
    <col min="3847" max="3847" width="8.125" style="265" customWidth="1"/>
    <col min="3848" max="3848" width="9.125" style="265" customWidth="1"/>
    <col min="3849" max="3852" width="9" style="265" hidden="1" customWidth="1"/>
    <col min="3853" max="4097" width="9" style="265"/>
    <col min="4098" max="4098" width="36.75" style="265" customWidth="1"/>
    <col min="4099" max="4099" width="11.625" style="265" customWidth="1"/>
    <col min="4100" max="4100" width="8.125" style="265" customWidth="1"/>
    <col min="4101" max="4101" width="36.5" style="265" customWidth="1"/>
    <col min="4102" max="4102" width="10.75" style="265" customWidth="1"/>
    <col min="4103" max="4103" width="8.125" style="265" customWidth="1"/>
    <col min="4104" max="4104" width="9.125" style="265" customWidth="1"/>
    <col min="4105" max="4108" width="9" style="265" hidden="1" customWidth="1"/>
    <col min="4109" max="4353" width="9" style="265"/>
    <col min="4354" max="4354" width="36.75" style="265" customWidth="1"/>
    <col min="4355" max="4355" width="11.625" style="265" customWidth="1"/>
    <col min="4356" max="4356" width="8.125" style="265" customWidth="1"/>
    <col min="4357" max="4357" width="36.5" style="265" customWidth="1"/>
    <col min="4358" max="4358" width="10.75" style="265" customWidth="1"/>
    <col min="4359" max="4359" width="8.125" style="265" customWidth="1"/>
    <col min="4360" max="4360" width="9.125" style="265" customWidth="1"/>
    <col min="4361" max="4364" width="9" style="265" hidden="1" customWidth="1"/>
    <col min="4365" max="4609" width="9" style="265"/>
    <col min="4610" max="4610" width="36.75" style="265" customWidth="1"/>
    <col min="4611" max="4611" width="11.625" style="265" customWidth="1"/>
    <col min="4612" max="4612" width="8.125" style="265" customWidth="1"/>
    <col min="4613" max="4613" width="36.5" style="265" customWidth="1"/>
    <col min="4614" max="4614" width="10.75" style="265" customWidth="1"/>
    <col min="4615" max="4615" width="8.125" style="265" customWidth="1"/>
    <col min="4616" max="4616" width="9.125" style="265" customWidth="1"/>
    <col min="4617" max="4620" width="9" style="265" hidden="1" customWidth="1"/>
    <col min="4621" max="4865" width="9" style="265"/>
    <col min="4866" max="4866" width="36.75" style="265" customWidth="1"/>
    <col min="4867" max="4867" width="11.625" style="265" customWidth="1"/>
    <col min="4868" max="4868" width="8.125" style="265" customWidth="1"/>
    <col min="4869" max="4869" width="36.5" style="265" customWidth="1"/>
    <col min="4870" max="4870" width="10.75" style="265" customWidth="1"/>
    <col min="4871" max="4871" width="8.125" style="265" customWidth="1"/>
    <col min="4872" max="4872" width="9.125" style="265" customWidth="1"/>
    <col min="4873" max="4876" width="9" style="265" hidden="1" customWidth="1"/>
    <col min="4877" max="5121" width="9" style="265"/>
    <col min="5122" max="5122" width="36.75" style="265" customWidth="1"/>
    <col min="5123" max="5123" width="11.625" style="265" customWidth="1"/>
    <col min="5124" max="5124" width="8.125" style="265" customWidth="1"/>
    <col min="5125" max="5125" width="36.5" style="265" customWidth="1"/>
    <col min="5126" max="5126" width="10.75" style="265" customWidth="1"/>
    <col min="5127" max="5127" width="8.125" style="265" customWidth="1"/>
    <col min="5128" max="5128" width="9.125" style="265" customWidth="1"/>
    <col min="5129" max="5132" width="9" style="265" hidden="1" customWidth="1"/>
    <col min="5133" max="5377" width="9" style="265"/>
    <col min="5378" max="5378" width="36.75" style="265" customWidth="1"/>
    <col min="5379" max="5379" width="11.625" style="265" customWidth="1"/>
    <col min="5380" max="5380" width="8.125" style="265" customWidth="1"/>
    <col min="5381" max="5381" width="36.5" style="265" customWidth="1"/>
    <col min="5382" max="5382" width="10.75" style="265" customWidth="1"/>
    <col min="5383" max="5383" width="8.125" style="265" customWidth="1"/>
    <col min="5384" max="5384" width="9.125" style="265" customWidth="1"/>
    <col min="5385" max="5388" width="9" style="265" hidden="1" customWidth="1"/>
    <col min="5389" max="5633" width="9" style="265"/>
    <col min="5634" max="5634" width="36.75" style="265" customWidth="1"/>
    <col min="5635" max="5635" width="11.625" style="265" customWidth="1"/>
    <col min="5636" max="5636" width="8.125" style="265" customWidth="1"/>
    <col min="5637" max="5637" width="36.5" style="265" customWidth="1"/>
    <col min="5638" max="5638" width="10.75" style="265" customWidth="1"/>
    <col min="5639" max="5639" width="8.125" style="265" customWidth="1"/>
    <col min="5640" max="5640" width="9.125" style="265" customWidth="1"/>
    <col min="5641" max="5644" width="9" style="265" hidden="1" customWidth="1"/>
    <col min="5645" max="5889" width="9" style="265"/>
    <col min="5890" max="5890" width="36.75" style="265" customWidth="1"/>
    <col min="5891" max="5891" width="11.625" style="265" customWidth="1"/>
    <col min="5892" max="5892" width="8.125" style="265" customWidth="1"/>
    <col min="5893" max="5893" width="36.5" style="265" customWidth="1"/>
    <col min="5894" max="5894" width="10.75" style="265" customWidth="1"/>
    <col min="5895" max="5895" width="8.125" style="265" customWidth="1"/>
    <col min="5896" max="5896" width="9.125" style="265" customWidth="1"/>
    <col min="5897" max="5900" width="9" style="265" hidden="1" customWidth="1"/>
    <col min="5901" max="6145" width="9" style="265"/>
    <col min="6146" max="6146" width="36.75" style="265" customWidth="1"/>
    <col min="6147" max="6147" width="11.625" style="265" customWidth="1"/>
    <col min="6148" max="6148" width="8.125" style="265" customWidth="1"/>
    <col min="6149" max="6149" width="36.5" style="265" customWidth="1"/>
    <col min="6150" max="6150" width="10.75" style="265" customWidth="1"/>
    <col min="6151" max="6151" width="8.125" style="265" customWidth="1"/>
    <col min="6152" max="6152" width="9.125" style="265" customWidth="1"/>
    <col min="6153" max="6156" width="9" style="265" hidden="1" customWidth="1"/>
    <col min="6157" max="6401" width="9" style="265"/>
    <col min="6402" max="6402" width="36.75" style="265" customWidth="1"/>
    <col min="6403" max="6403" width="11.625" style="265" customWidth="1"/>
    <col min="6404" max="6404" width="8.125" style="265" customWidth="1"/>
    <col min="6405" max="6405" width="36.5" style="265" customWidth="1"/>
    <col min="6406" max="6406" width="10.75" style="265" customWidth="1"/>
    <col min="6407" max="6407" width="8.125" style="265" customWidth="1"/>
    <col min="6408" max="6408" width="9.125" style="265" customWidth="1"/>
    <col min="6409" max="6412" width="9" style="265" hidden="1" customWidth="1"/>
    <col min="6413" max="6657" width="9" style="265"/>
    <col min="6658" max="6658" width="36.75" style="265" customWidth="1"/>
    <col min="6659" max="6659" width="11.625" style="265" customWidth="1"/>
    <col min="6660" max="6660" width="8.125" style="265" customWidth="1"/>
    <col min="6661" max="6661" width="36.5" style="265" customWidth="1"/>
    <col min="6662" max="6662" width="10.75" style="265" customWidth="1"/>
    <col min="6663" max="6663" width="8.125" style="265" customWidth="1"/>
    <col min="6664" max="6664" width="9.125" style="265" customWidth="1"/>
    <col min="6665" max="6668" width="9" style="265" hidden="1" customWidth="1"/>
    <col min="6669" max="6913" width="9" style="265"/>
    <col min="6914" max="6914" width="36.75" style="265" customWidth="1"/>
    <col min="6915" max="6915" width="11.625" style="265" customWidth="1"/>
    <col min="6916" max="6916" width="8.125" style="265" customWidth="1"/>
    <col min="6917" max="6917" width="36.5" style="265" customWidth="1"/>
    <col min="6918" max="6918" width="10.75" style="265" customWidth="1"/>
    <col min="6919" max="6919" width="8.125" style="265" customWidth="1"/>
    <col min="6920" max="6920" width="9.125" style="265" customWidth="1"/>
    <col min="6921" max="6924" width="9" style="265" hidden="1" customWidth="1"/>
    <col min="6925" max="7169" width="9" style="265"/>
    <col min="7170" max="7170" width="36.75" style="265" customWidth="1"/>
    <col min="7171" max="7171" width="11.625" style="265" customWidth="1"/>
    <col min="7172" max="7172" width="8.125" style="265" customWidth="1"/>
    <col min="7173" max="7173" width="36.5" style="265" customWidth="1"/>
    <col min="7174" max="7174" width="10.75" style="265" customWidth="1"/>
    <col min="7175" max="7175" width="8.125" style="265" customWidth="1"/>
    <col min="7176" max="7176" width="9.125" style="265" customWidth="1"/>
    <col min="7177" max="7180" width="9" style="265" hidden="1" customWidth="1"/>
    <col min="7181" max="7425" width="9" style="265"/>
    <col min="7426" max="7426" width="36.75" style="265" customWidth="1"/>
    <col min="7427" max="7427" width="11.625" style="265" customWidth="1"/>
    <col min="7428" max="7428" width="8.125" style="265" customWidth="1"/>
    <col min="7429" max="7429" width="36.5" style="265" customWidth="1"/>
    <col min="7430" max="7430" width="10.75" style="265" customWidth="1"/>
    <col min="7431" max="7431" width="8.125" style="265" customWidth="1"/>
    <col min="7432" max="7432" width="9.125" style="265" customWidth="1"/>
    <col min="7433" max="7436" width="9" style="265" hidden="1" customWidth="1"/>
    <col min="7437" max="7681" width="9" style="265"/>
    <col min="7682" max="7682" width="36.75" style="265" customWidth="1"/>
    <col min="7683" max="7683" width="11.625" style="265" customWidth="1"/>
    <col min="7684" max="7684" width="8.125" style="265" customWidth="1"/>
    <col min="7685" max="7685" width="36.5" style="265" customWidth="1"/>
    <col min="7686" max="7686" width="10.75" style="265" customWidth="1"/>
    <col min="7687" max="7687" width="8.125" style="265" customWidth="1"/>
    <col min="7688" max="7688" width="9.125" style="265" customWidth="1"/>
    <col min="7689" max="7692" width="9" style="265" hidden="1" customWidth="1"/>
    <col min="7693" max="7937" width="9" style="265"/>
    <col min="7938" max="7938" width="36.75" style="265" customWidth="1"/>
    <col min="7939" max="7939" width="11.625" style="265" customWidth="1"/>
    <col min="7940" max="7940" width="8.125" style="265" customWidth="1"/>
    <col min="7941" max="7941" width="36.5" style="265" customWidth="1"/>
    <col min="7942" max="7942" width="10.75" style="265" customWidth="1"/>
    <col min="7943" max="7943" width="8.125" style="265" customWidth="1"/>
    <col min="7944" max="7944" width="9.125" style="265" customWidth="1"/>
    <col min="7945" max="7948" width="9" style="265" hidden="1" customWidth="1"/>
    <col min="7949" max="8193" width="9" style="265"/>
    <col min="8194" max="8194" width="36.75" style="265" customWidth="1"/>
    <col min="8195" max="8195" width="11.625" style="265" customWidth="1"/>
    <col min="8196" max="8196" width="8.125" style="265" customWidth="1"/>
    <col min="8197" max="8197" width="36.5" style="265" customWidth="1"/>
    <col min="8198" max="8198" width="10.75" style="265" customWidth="1"/>
    <col min="8199" max="8199" width="8.125" style="265" customWidth="1"/>
    <col min="8200" max="8200" width="9.125" style="265" customWidth="1"/>
    <col min="8201" max="8204" width="9" style="265" hidden="1" customWidth="1"/>
    <col min="8205" max="8449" width="9" style="265"/>
    <col min="8450" max="8450" width="36.75" style="265" customWidth="1"/>
    <col min="8451" max="8451" width="11.625" style="265" customWidth="1"/>
    <col min="8452" max="8452" width="8.125" style="265" customWidth="1"/>
    <col min="8453" max="8453" width="36.5" style="265" customWidth="1"/>
    <col min="8454" max="8454" width="10.75" style="265" customWidth="1"/>
    <col min="8455" max="8455" width="8.125" style="265" customWidth="1"/>
    <col min="8456" max="8456" width="9.125" style="265" customWidth="1"/>
    <col min="8457" max="8460" width="9" style="265" hidden="1" customWidth="1"/>
    <col min="8461" max="8705" width="9" style="265"/>
    <col min="8706" max="8706" width="36.75" style="265" customWidth="1"/>
    <col min="8707" max="8707" width="11.625" style="265" customWidth="1"/>
    <col min="8708" max="8708" width="8.125" style="265" customWidth="1"/>
    <col min="8709" max="8709" width="36.5" style="265" customWidth="1"/>
    <col min="8710" max="8710" width="10.75" style="265" customWidth="1"/>
    <col min="8711" max="8711" width="8.125" style="265" customWidth="1"/>
    <col min="8712" max="8712" width="9.125" style="265" customWidth="1"/>
    <col min="8713" max="8716" width="9" style="265" hidden="1" customWidth="1"/>
    <col min="8717" max="8961" width="9" style="265"/>
    <col min="8962" max="8962" width="36.75" style="265" customWidth="1"/>
    <col min="8963" max="8963" width="11.625" style="265" customWidth="1"/>
    <col min="8964" max="8964" width="8.125" style="265" customWidth="1"/>
    <col min="8965" max="8965" width="36.5" style="265" customWidth="1"/>
    <col min="8966" max="8966" width="10.75" style="265" customWidth="1"/>
    <col min="8967" max="8967" width="8.125" style="265" customWidth="1"/>
    <col min="8968" max="8968" width="9.125" style="265" customWidth="1"/>
    <col min="8969" max="8972" width="9" style="265" hidden="1" customWidth="1"/>
    <col min="8973" max="9217" width="9" style="265"/>
    <col min="9218" max="9218" width="36.75" style="265" customWidth="1"/>
    <col min="9219" max="9219" width="11.625" style="265" customWidth="1"/>
    <col min="9220" max="9220" width="8.125" style="265" customWidth="1"/>
    <col min="9221" max="9221" width="36.5" style="265" customWidth="1"/>
    <col min="9222" max="9222" width="10.75" style="265" customWidth="1"/>
    <col min="9223" max="9223" width="8.125" style="265" customWidth="1"/>
    <col min="9224" max="9224" width="9.125" style="265" customWidth="1"/>
    <col min="9225" max="9228" width="9" style="265" hidden="1" customWidth="1"/>
    <col min="9229" max="9473" width="9" style="265"/>
    <col min="9474" max="9474" width="36.75" style="265" customWidth="1"/>
    <col min="9475" max="9475" width="11.625" style="265" customWidth="1"/>
    <col min="9476" max="9476" width="8.125" style="265" customWidth="1"/>
    <col min="9477" max="9477" width="36.5" style="265" customWidth="1"/>
    <col min="9478" max="9478" width="10.75" style="265" customWidth="1"/>
    <col min="9479" max="9479" width="8.125" style="265" customWidth="1"/>
    <col min="9480" max="9480" width="9.125" style="265" customWidth="1"/>
    <col min="9481" max="9484" width="9" style="265" hidden="1" customWidth="1"/>
    <col min="9485" max="9729" width="9" style="265"/>
    <col min="9730" max="9730" width="36.75" style="265" customWidth="1"/>
    <col min="9731" max="9731" width="11.625" style="265" customWidth="1"/>
    <col min="9732" max="9732" width="8.125" style="265" customWidth="1"/>
    <col min="9733" max="9733" width="36.5" style="265" customWidth="1"/>
    <col min="9734" max="9734" width="10.75" style="265" customWidth="1"/>
    <col min="9735" max="9735" width="8.125" style="265" customWidth="1"/>
    <col min="9736" max="9736" width="9.125" style="265" customWidth="1"/>
    <col min="9737" max="9740" width="9" style="265" hidden="1" customWidth="1"/>
    <col min="9741" max="9985" width="9" style="265"/>
    <col min="9986" max="9986" width="36.75" style="265" customWidth="1"/>
    <col min="9987" max="9987" width="11.625" style="265" customWidth="1"/>
    <col min="9988" max="9988" width="8.125" style="265" customWidth="1"/>
    <col min="9989" max="9989" width="36.5" style="265" customWidth="1"/>
    <col min="9990" max="9990" width="10.75" style="265" customWidth="1"/>
    <col min="9991" max="9991" width="8.125" style="265" customWidth="1"/>
    <col min="9992" max="9992" width="9.125" style="265" customWidth="1"/>
    <col min="9993" max="9996" width="9" style="265" hidden="1" customWidth="1"/>
    <col min="9997" max="10241" width="9" style="265"/>
    <col min="10242" max="10242" width="36.75" style="265" customWidth="1"/>
    <col min="10243" max="10243" width="11.625" style="265" customWidth="1"/>
    <col min="10244" max="10244" width="8.125" style="265" customWidth="1"/>
    <col min="10245" max="10245" width="36.5" style="265" customWidth="1"/>
    <col min="10246" max="10246" width="10.75" style="265" customWidth="1"/>
    <col min="10247" max="10247" width="8.125" style="265" customWidth="1"/>
    <col min="10248" max="10248" width="9.125" style="265" customWidth="1"/>
    <col min="10249" max="10252" width="9" style="265" hidden="1" customWidth="1"/>
    <col min="10253" max="10497" width="9" style="265"/>
    <col min="10498" max="10498" width="36.75" style="265" customWidth="1"/>
    <col min="10499" max="10499" width="11.625" style="265" customWidth="1"/>
    <col min="10500" max="10500" width="8.125" style="265" customWidth="1"/>
    <col min="10501" max="10501" width="36.5" style="265" customWidth="1"/>
    <col min="10502" max="10502" width="10.75" style="265" customWidth="1"/>
    <col min="10503" max="10503" width="8.125" style="265" customWidth="1"/>
    <col min="10504" max="10504" width="9.125" style="265" customWidth="1"/>
    <col min="10505" max="10508" width="9" style="265" hidden="1" customWidth="1"/>
    <col min="10509" max="10753" width="9" style="265"/>
    <col min="10754" max="10754" width="36.75" style="265" customWidth="1"/>
    <col min="10755" max="10755" width="11.625" style="265" customWidth="1"/>
    <col min="10756" max="10756" width="8.125" style="265" customWidth="1"/>
    <col min="10757" max="10757" width="36.5" style="265" customWidth="1"/>
    <col min="10758" max="10758" width="10.75" style="265" customWidth="1"/>
    <col min="10759" max="10759" width="8.125" style="265" customWidth="1"/>
    <col min="10760" max="10760" width="9.125" style="265" customWidth="1"/>
    <col min="10761" max="10764" width="9" style="265" hidden="1" customWidth="1"/>
    <col min="10765" max="11009" width="9" style="265"/>
    <col min="11010" max="11010" width="36.75" style="265" customWidth="1"/>
    <col min="11011" max="11011" width="11.625" style="265" customWidth="1"/>
    <col min="11012" max="11012" width="8.125" style="265" customWidth="1"/>
    <col min="11013" max="11013" width="36.5" style="265" customWidth="1"/>
    <col min="11014" max="11014" width="10.75" style="265" customWidth="1"/>
    <col min="11015" max="11015" width="8.125" style="265" customWidth="1"/>
    <col min="11016" max="11016" width="9.125" style="265" customWidth="1"/>
    <col min="11017" max="11020" width="9" style="265" hidden="1" customWidth="1"/>
    <col min="11021" max="11265" width="9" style="265"/>
    <col min="11266" max="11266" width="36.75" style="265" customWidth="1"/>
    <col min="11267" max="11267" width="11.625" style="265" customWidth="1"/>
    <col min="11268" max="11268" width="8.125" style="265" customWidth="1"/>
    <col min="11269" max="11269" width="36.5" style="265" customWidth="1"/>
    <col min="11270" max="11270" width="10.75" style="265" customWidth="1"/>
    <col min="11271" max="11271" width="8.125" style="265" customWidth="1"/>
    <col min="11272" max="11272" width="9.125" style="265" customWidth="1"/>
    <col min="11273" max="11276" width="9" style="265" hidden="1" customWidth="1"/>
    <col min="11277" max="11521" width="9" style="265"/>
    <col min="11522" max="11522" width="36.75" style="265" customWidth="1"/>
    <col min="11523" max="11523" width="11.625" style="265" customWidth="1"/>
    <col min="11524" max="11524" width="8.125" style="265" customWidth="1"/>
    <col min="11525" max="11525" width="36.5" style="265" customWidth="1"/>
    <col min="11526" max="11526" width="10.75" style="265" customWidth="1"/>
    <col min="11527" max="11527" width="8.125" style="265" customWidth="1"/>
    <col min="11528" max="11528" width="9.125" style="265" customWidth="1"/>
    <col min="11529" max="11532" width="9" style="265" hidden="1" customWidth="1"/>
    <col min="11533" max="11777" width="9" style="265"/>
    <col min="11778" max="11778" width="36.75" style="265" customWidth="1"/>
    <col min="11779" max="11779" width="11.625" style="265" customWidth="1"/>
    <col min="11780" max="11780" width="8.125" style="265" customWidth="1"/>
    <col min="11781" max="11781" width="36.5" style="265" customWidth="1"/>
    <col min="11782" max="11782" width="10.75" style="265" customWidth="1"/>
    <col min="11783" max="11783" width="8.125" style="265" customWidth="1"/>
    <col min="11784" max="11784" width="9.125" style="265" customWidth="1"/>
    <col min="11785" max="11788" width="9" style="265" hidden="1" customWidth="1"/>
    <col min="11789" max="12033" width="9" style="265"/>
    <col min="12034" max="12034" width="36.75" style="265" customWidth="1"/>
    <col min="12035" max="12035" width="11.625" style="265" customWidth="1"/>
    <col min="12036" max="12036" width="8.125" style="265" customWidth="1"/>
    <col min="12037" max="12037" width="36.5" style="265" customWidth="1"/>
    <col min="12038" max="12038" width="10.75" style="265" customWidth="1"/>
    <col min="12039" max="12039" width="8.125" style="265" customWidth="1"/>
    <col min="12040" max="12040" width="9.125" style="265" customWidth="1"/>
    <col min="12041" max="12044" width="9" style="265" hidden="1" customWidth="1"/>
    <col min="12045" max="12289" width="9" style="265"/>
    <col min="12290" max="12290" width="36.75" style="265" customWidth="1"/>
    <col min="12291" max="12291" width="11.625" style="265" customWidth="1"/>
    <col min="12292" max="12292" width="8.125" style="265" customWidth="1"/>
    <col min="12293" max="12293" width="36.5" style="265" customWidth="1"/>
    <col min="12294" max="12294" width="10.75" style="265" customWidth="1"/>
    <col min="12295" max="12295" width="8.125" style="265" customWidth="1"/>
    <col min="12296" max="12296" width="9.125" style="265" customWidth="1"/>
    <col min="12297" max="12300" width="9" style="265" hidden="1" customWidth="1"/>
    <col min="12301" max="12545" width="9" style="265"/>
    <col min="12546" max="12546" width="36.75" style="265" customWidth="1"/>
    <col min="12547" max="12547" width="11.625" style="265" customWidth="1"/>
    <col min="12548" max="12548" width="8.125" style="265" customWidth="1"/>
    <col min="12549" max="12549" width="36.5" style="265" customWidth="1"/>
    <col min="12550" max="12550" width="10.75" style="265" customWidth="1"/>
    <col min="12551" max="12551" width="8.125" style="265" customWidth="1"/>
    <col min="12552" max="12552" width="9.125" style="265" customWidth="1"/>
    <col min="12553" max="12556" width="9" style="265" hidden="1" customWidth="1"/>
    <col min="12557" max="12801" width="9" style="265"/>
    <col min="12802" max="12802" width="36.75" style="265" customWidth="1"/>
    <col min="12803" max="12803" width="11.625" style="265" customWidth="1"/>
    <col min="12804" max="12804" width="8.125" style="265" customWidth="1"/>
    <col min="12805" max="12805" width="36.5" style="265" customWidth="1"/>
    <col min="12806" max="12806" width="10.75" style="265" customWidth="1"/>
    <col min="12807" max="12807" width="8.125" style="265" customWidth="1"/>
    <col min="12808" max="12808" width="9.125" style="265" customWidth="1"/>
    <col min="12809" max="12812" width="9" style="265" hidden="1" customWidth="1"/>
    <col min="12813" max="13057" width="9" style="265"/>
    <col min="13058" max="13058" width="36.75" style="265" customWidth="1"/>
    <col min="13059" max="13059" width="11.625" style="265" customWidth="1"/>
    <col min="13060" max="13060" width="8.125" style="265" customWidth="1"/>
    <col min="13061" max="13061" width="36.5" style="265" customWidth="1"/>
    <col min="13062" max="13062" width="10.75" style="265" customWidth="1"/>
    <col min="13063" max="13063" width="8.125" style="265" customWidth="1"/>
    <col min="13064" max="13064" width="9.125" style="265" customWidth="1"/>
    <col min="13065" max="13068" width="9" style="265" hidden="1" customWidth="1"/>
    <col min="13069" max="13313" width="9" style="265"/>
    <col min="13314" max="13314" width="36.75" style="265" customWidth="1"/>
    <col min="13315" max="13315" width="11.625" style="265" customWidth="1"/>
    <col min="13316" max="13316" width="8.125" style="265" customWidth="1"/>
    <col min="13317" max="13317" width="36.5" style="265" customWidth="1"/>
    <col min="13318" max="13318" width="10.75" style="265" customWidth="1"/>
    <col min="13319" max="13319" width="8.125" style="265" customWidth="1"/>
    <col min="13320" max="13320" width="9.125" style="265" customWidth="1"/>
    <col min="13321" max="13324" width="9" style="265" hidden="1" customWidth="1"/>
    <col min="13325" max="13569" width="9" style="265"/>
    <col min="13570" max="13570" width="36.75" style="265" customWidth="1"/>
    <col min="13571" max="13571" width="11.625" style="265" customWidth="1"/>
    <col min="13572" max="13572" width="8.125" style="265" customWidth="1"/>
    <col min="13573" max="13573" width="36.5" style="265" customWidth="1"/>
    <col min="13574" max="13574" width="10.75" style="265" customWidth="1"/>
    <col min="13575" max="13575" width="8.125" style="265" customWidth="1"/>
    <col min="13576" max="13576" width="9.125" style="265" customWidth="1"/>
    <col min="13577" max="13580" width="9" style="265" hidden="1" customWidth="1"/>
    <col min="13581" max="13825" width="9" style="265"/>
    <col min="13826" max="13826" width="36.75" style="265" customWidth="1"/>
    <col min="13827" max="13827" width="11.625" style="265" customWidth="1"/>
    <col min="13828" max="13828" width="8.125" style="265" customWidth="1"/>
    <col min="13829" max="13829" width="36.5" style="265" customWidth="1"/>
    <col min="13830" max="13830" width="10.75" style="265" customWidth="1"/>
    <col min="13831" max="13831" width="8.125" style="265" customWidth="1"/>
    <col min="13832" max="13832" width="9.125" style="265" customWidth="1"/>
    <col min="13833" max="13836" width="9" style="265" hidden="1" customWidth="1"/>
    <col min="13837" max="14081" width="9" style="265"/>
    <col min="14082" max="14082" width="36.75" style="265" customWidth="1"/>
    <col min="14083" max="14083" width="11.625" style="265" customWidth="1"/>
    <col min="14084" max="14084" width="8.125" style="265" customWidth="1"/>
    <col min="14085" max="14085" width="36.5" style="265" customWidth="1"/>
    <col min="14086" max="14086" width="10.75" style="265" customWidth="1"/>
    <col min="14087" max="14087" width="8.125" style="265" customWidth="1"/>
    <col min="14088" max="14088" width="9.125" style="265" customWidth="1"/>
    <col min="14089" max="14092" width="9" style="265" hidden="1" customWidth="1"/>
    <col min="14093" max="14337" width="9" style="265"/>
    <col min="14338" max="14338" width="36.75" style="265" customWidth="1"/>
    <col min="14339" max="14339" width="11.625" style="265" customWidth="1"/>
    <col min="14340" max="14340" width="8.125" style="265" customWidth="1"/>
    <col min="14341" max="14341" width="36.5" style="265" customWidth="1"/>
    <col min="14342" max="14342" width="10.75" style="265" customWidth="1"/>
    <col min="14343" max="14343" width="8.125" style="265" customWidth="1"/>
    <col min="14344" max="14344" width="9.125" style="265" customWidth="1"/>
    <col min="14345" max="14348" width="9" style="265" hidden="1" customWidth="1"/>
    <col min="14349" max="14593" width="9" style="265"/>
    <col min="14594" max="14594" width="36.75" style="265" customWidth="1"/>
    <col min="14595" max="14595" width="11.625" style="265" customWidth="1"/>
    <col min="14596" max="14596" width="8.125" style="265" customWidth="1"/>
    <col min="14597" max="14597" width="36.5" style="265" customWidth="1"/>
    <col min="14598" max="14598" width="10.75" style="265" customWidth="1"/>
    <col min="14599" max="14599" width="8.125" style="265" customWidth="1"/>
    <col min="14600" max="14600" width="9.125" style="265" customWidth="1"/>
    <col min="14601" max="14604" width="9" style="265" hidden="1" customWidth="1"/>
    <col min="14605" max="14849" width="9" style="265"/>
    <col min="14850" max="14850" width="36.75" style="265" customWidth="1"/>
    <col min="14851" max="14851" width="11.625" style="265" customWidth="1"/>
    <col min="14852" max="14852" width="8.125" style="265" customWidth="1"/>
    <col min="14853" max="14853" width="36.5" style="265" customWidth="1"/>
    <col min="14854" max="14854" width="10.75" style="265" customWidth="1"/>
    <col min="14855" max="14855" width="8.125" style="265" customWidth="1"/>
    <col min="14856" max="14856" width="9.125" style="265" customWidth="1"/>
    <col min="14857" max="14860" width="9" style="265" hidden="1" customWidth="1"/>
    <col min="14861" max="15105" width="9" style="265"/>
    <col min="15106" max="15106" width="36.75" style="265" customWidth="1"/>
    <col min="15107" max="15107" width="11.625" style="265" customWidth="1"/>
    <col min="15108" max="15108" width="8.125" style="265" customWidth="1"/>
    <col min="15109" max="15109" width="36.5" style="265" customWidth="1"/>
    <col min="15110" max="15110" width="10.75" style="265" customWidth="1"/>
    <col min="15111" max="15111" width="8.125" style="265" customWidth="1"/>
    <col min="15112" max="15112" width="9.125" style="265" customWidth="1"/>
    <col min="15113" max="15116" width="9" style="265" hidden="1" customWidth="1"/>
    <col min="15117" max="15361" width="9" style="265"/>
    <col min="15362" max="15362" width="36.75" style="265" customWidth="1"/>
    <col min="15363" max="15363" width="11.625" style="265" customWidth="1"/>
    <col min="15364" max="15364" width="8.125" style="265" customWidth="1"/>
    <col min="15365" max="15365" width="36.5" style="265" customWidth="1"/>
    <col min="15366" max="15366" width="10.75" style="265" customWidth="1"/>
    <col min="15367" max="15367" width="8.125" style="265" customWidth="1"/>
    <col min="15368" max="15368" width="9.125" style="265" customWidth="1"/>
    <col min="15369" max="15372" width="9" style="265" hidden="1" customWidth="1"/>
    <col min="15373" max="15617" width="9" style="265"/>
    <col min="15618" max="15618" width="36.75" style="265" customWidth="1"/>
    <col min="15619" max="15619" width="11.625" style="265" customWidth="1"/>
    <col min="15620" max="15620" width="8.125" style="265" customWidth="1"/>
    <col min="15621" max="15621" width="36.5" style="265" customWidth="1"/>
    <col min="15622" max="15622" width="10.75" style="265" customWidth="1"/>
    <col min="15623" max="15623" width="8.125" style="265" customWidth="1"/>
    <col min="15624" max="15624" width="9.125" style="265" customWidth="1"/>
    <col min="15625" max="15628" width="9" style="265" hidden="1" customWidth="1"/>
    <col min="15629" max="15873" width="9" style="265"/>
    <col min="15874" max="15874" width="36.75" style="265" customWidth="1"/>
    <col min="15875" max="15875" width="11.625" style="265" customWidth="1"/>
    <col min="15876" max="15876" width="8.125" style="265" customWidth="1"/>
    <col min="15877" max="15877" width="36.5" style="265" customWidth="1"/>
    <col min="15878" max="15878" width="10.75" style="265" customWidth="1"/>
    <col min="15879" max="15879" width="8.125" style="265" customWidth="1"/>
    <col min="15880" max="15880" width="9.125" style="265" customWidth="1"/>
    <col min="15881" max="15884" width="9" style="265" hidden="1" customWidth="1"/>
    <col min="15885" max="16129" width="9" style="265"/>
    <col min="16130" max="16130" width="36.75" style="265" customWidth="1"/>
    <col min="16131" max="16131" width="11.625" style="265" customWidth="1"/>
    <col min="16132" max="16132" width="8.125" style="265" customWidth="1"/>
    <col min="16133" max="16133" width="36.5" style="265" customWidth="1"/>
    <col min="16134" max="16134" width="10.75" style="265" customWidth="1"/>
    <col min="16135" max="16135" width="8.125" style="265" customWidth="1"/>
    <col min="16136" max="16136" width="9.125" style="265" customWidth="1"/>
    <col min="16137" max="16140" width="9" style="265" hidden="1" customWidth="1"/>
    <col min="16141" max="16384" width="9" style="265"/>
  </cols>
  <sheetData>
    <row r="1" spans="1:14" ht="18.75">
      <c r="A1" s="541" t="s">
        <v>1490</v>
      </c>
      <c r="B1" s="541"/>
      <c r="C1" s="541"/>
      <c r="D1" s="541"/>
      <c r="E1" s="541"/>
      <c r="F1" s="541"/>
      <c r="G1" s="541"/>
      <c r="H1" s="541"/>
      <c r="I1" s="541"/>
      <c r="J1" s="541"/>
      <c r="K1" s="541"/>
      <c r="L1" s="541"/>
      <c r="M1" s="541"/>
      <c r="N1" s="541"/>
    </row>
    <row r="2" spans="1:14" ht="24.75" customHeight="1">
      <c r="A2" s="543" t="s">
        <v>1491</v>
      </c>
      <c r="B2" s="543"/>
      <c r="C2" s="543"/>
      <c r="D2" s="543"/>
      <c r="E2" s="543"/>
      <c r="F2" s="543"/>
      <c r="G2" s="543"/>
      <c r="H2" s="543"/>
      <c r="I2" s="543"/>
      <c r="J2" s="543"/>
      <c r="K2" s="543"/>
      <c r="L2" s="543"/>
      <c r="M2" s="543"/>
      <c r="N2" s="543"/>
    </row>
    <row r="3" spans="1:14" ht="18.75">
      <c r="A3" s="558"/>
      <c r="B3" s="559"/>
      <c r="C3" s="266"/>
      <c r="D3" s="266"/>
      <c r="E3" s="266"/>
      <c r="F3" s="266"/>
      <c r="G3" s="266"/>
      <c r="H3" s="267"/>
      <c r="J3" s="266"/>
      <c r="K3" s="266"/>
      <c r="L3" s="266"/>
      <c r="M3" s="266"/>
      <c r="N3" s="285" t="s">
        <v>2</v>
      </c>
    </row>
    <row r="4" spans="1:14" ht="56.25">
      <c r="A4" s="268" t="s">
        <v>3</v>
      </c>
      <c r="B4" s="269" t="s">
        <v>62</v>
      </c>
      <c r="C4" s="269" t="s">
        <v>63</v>
      </c>
      <c r="D4" s="269" t="s">
        <v>64</v>
      </c>
      <c r="E4" s="269" t="s">
        <v>5</v>
      </c>
      <c r="F4" s="269" t="s">
        <v>65</v>
      </c>
      <c r="G4" s="270" t="s">
        <v>66</v>
      </c>
      <c r="H4" s="268" t="s">
        <v>1465</v>
      </c>
      <c r="I4" s="269" t="s">
        <v>62</v>
      </c>
      <c r="J4" s="269" t="s">
        <v>63</v>
      </c>
      <c r="K4" s="269" t="s">
        <v>64</v>
      </c>
      <c r="L4" s="269" t="s">
        <v>5</v>
      </c>
      <c r="M4" s="269" t="s">
        <v>65</v>
      </c>
      <c r="N4" s="270" t="s">
        <v>66</v>
      </c>
    </row>
    <row r="5" spans="1:14" ht="37.5" customHeight="1">
      <c r="A5" s="271" t="s">
        <v>68</v>
      </c>
      <c r="B5" s="272"/>
      <c r="C5" s="273"/>
      <c r="D5" s="273"/>
      <c r="E5" s="273"/>
      <c r="F5" s="273"/>
      <c r="G5" s="274"/>
      <c r="H5" s="271" t="s">
        <v>68</v>
      </c>
      <c r="I5" s="272"/>
      <c r="J5" s="273"/>
      <c r="K5" s="273"/>
      <c r="L5" s="273"/>
      <c r="M5" s="273"/>
      <c r="N5" s="274"/>
    </row>
    <row r="6" spans="1:14" ht="30.75" customHeight="1">
      <c r="A6" s="275" t="s">
        <v>1492</v>
      </c>
      <c r="B6" s="272"/>
      <c r="C6" s="273"/>
      <c r="D6" s="273"/>
      <c r="E6" s="273"/>
      <c r="F6" s="273"/>
      <c r="G6" s="274"/>
      <c r="H6" s="275" t="s">
        <v>1493</v>
      </c>
      <c r="I6" s="272"/>
      <c r="J6" s="273"/>
      <c r="K6" s="273"/>
      <c r="L6" s="273"/>
      <c r="M6" s="273"/>
      <c r="N6" s="274"/>
    </row>
    <row r="7" spans="1:14" ht="36.75" customHeight="1">
      <c r="A7" s="276" t="s">
        <v>1494</v>
      </c>
      <c r="B7" s="78"/>
      <c r="C7" s="277"/>
      <c r="D7" s="277"/>
      <c r="E7" s="277"/>
      <c r="F7" s="277"/>
      <c r="G7" s="278"/>
      <c r="H7" s="276" t="s">
        <v>1495</v>
      </c>
      <c r="I7" s="78">
        <f>SUM(I8:I10)</f>
        <v>0</v>
      </c>
      <c r="J7" s="277"/>
      <c r="K7" s="277"/>
      <c r="L7" s="277"/>
      <c r="M7" s="277"/>
      <c r="N7" s="278"/>
    </row>
    <row r="8" spans="1:14" ht="36.75" customHeight="1">
      <c r="A8" s="279" t="s">
        <v>1496</v>
      </c>
      <c r="B8" s="78"/>
      <c r="C8" s="277"/>
      <c r="D8" s="277"/>
      <c r="E8" s="277"/>
      <c r="F8" s="277"/>
      <c r="G8" s="278"/>
      <c r="H8" s="279" t="s">
        <v>1496</v>
      </c>
      <c r="I8" s="78"/>
      <c r="J8" s="277"/>
      <c r="K8" s="277"/>
      <c r="L8" s="277"/>
      <c r="M8" s="277"/>
      <c r="N8" s="278"/>
    </row>
    <row r="9" spans="1:14" ht="36.75" customHeight="1">
      <c r="A9" s="279" t="s">
        <v>1497</v>
      </c>
      <c r="B9" s="78"/>
      <c r="C9" s="277"/>
      <c r="D9" s="277"/>
      <c r="E9" s="277"/>
      <c r="F9" s="277"/>
      <c r="G9" s="278"/>
      <c r="H9" s="279" t="s">
        <v>1497</v>
      </c>
      <c r="I9" s="78"/>
      <c r="J9" s="277"/>
      <c r="K9" s="277"/>
      <c r="L9" s="277"/>
      <c r="M9" s="277"/>
      <c r="N9" s="278"/>
    </row>
    <row r="10" spans="1:14" ht="36.75" customHeight="1">
      <c r="A10" s="279" t="s">
        <v>1498</v>
      </c>
      <c r="B10" s="78"/>
      <c r="C10" s="277"/>
      <c r="D10" s="277"/>
      <c r="E10" s="277"/>
      <c r="F10" s="277"/>
      <c r="G10" s="278"/>
      <c r="H10" s="279" t="s">
        <v>1498</v>
      </c>
      <c r="I10" s="78"/>
      <c r="J10" s="277"/>
      <c r="K10" s="277"/>
      <c r="L10" s="277"/>
      <c r="M10" s="277"/>
      <c r="N10" s="278"/>
    </row>
    <row r="11" spans="1:14" ht="36.75" customHeight="1">
      <c r="A11" s="276" t="s">
        <v>1499</v>
      </c>
      <c r="B11" s="78">
        <f>B12+B13</f>
        <v>0</v>
      </c>
      <c r="C11" s="277"/>
      <c r="D11" s="277"/>
      <c r="E11" s="277"/>
      <c r="F11" s="277"/>
      <c r="G11" s="278"/>
      <c r="H11" s="276" t="s">
        <v>1500</v>
      </c>
      <c r="I11" s="78">
        <f>I12+I13</f>
        <v>0</v>
      </c>
      <c r="J11" s="277"/>
      <c r="K11" s="277"/>
      <c r="L11" s="277"/>
      <c r="M11" s="277"/>
      <c r="N11" s="278"/>
    </row>
    <row r="12" spans="1:14" ht="36.75" customHeight="1">
      <c r="A12" s="280" t="s">
        <v>1501</v>
      </c>
      <c r="B12" s="78"/>
      <c r="C12" s="277"/>
      <c r="D12" s="277"/>
      <c r="E12" s="277"/>
      <c r="F12" s="277"/>
      <c r="G12" s="278"/>
      <c r="H12" s="279" t="s">
        <v>1502</v>
      </c>
      <c r="I12" s="78"/>
      <c r="J12" s="277"/>
      <c r="K12" s="277"/>
      <c r="L12" s="277"/>
      <c r="M12" s="277"/>
      <c r="N12" s="278"/>
    </row>
    <row r="13" spans="1:14" ht="36.75" customHeight="1">
      <c r="A13" s="279" t="s">
        <v>1503</v>
      </c>
      <c r="B13" s="78"/>
      <c r="C13" s="277"/>
      <c r="D13" s="277"/>
      <c r="E13" s="277"/>
      <c r="F13" s="277"/>
      <c r="G13" s="278"/>
      <c r="H13" s="279" t="s">
        <v>1503</v>
      </c>
      <c r="I13" s="78"/>
      <c r="J13" s="277"/>
      <c r="K13" s="277"/>
      <c r="L13" s="277"/>
      <c r="M13" s="277"/>
      <c r="N13" s="278"/>
    </row>
    <row r="14" spans="1:14" ht="36.75" customHeight="1">
      <c r="A14" s="276" t="s">
        <v>1504</v>
      </c>
      <c r="B14" s="78"/>
      <c r="C14" s="277"/>
      <c r="D14" s="277"/>
      <c r="E14" s="277"/>
      <c r="F14" s="277"/>
      <c r="G14" s="278"/>
      <c r="H14" s="276" t="s">
        <v>1505</v>
      </c>
      <c r="I14" s="78"/>
      <c r="J14" s="277"/>
      <c r="K14" s="277"/>
      <c r="L14" s="277"/>
      <c r="M14" s="277"/>
      <c r="N14" s="278"/>
    </row>
    <row r="15" spans="1:14" ht="36.75" customHeight="1">
      <c r="A15" s="276" t="s">
        <v>1506</v>
      </c>
      <c r="B15" s="78"/>
      <c r="C15" s="277"/>
      <c r="D15" s="277"/>
      <c r="E15" s="277"/>
      <c r="F15" s="277"/>
      <c r="G15" s="278"/>
      <c r="H15" s="276" t="s">
        <v>1507</v>
      </c>
      <c r="I15" s="78"/>
      <c r="J15" s="277"/>
      <c r="K15" s="277"/>
      <c r="L15" s="277"/>
      <c r="M15" s="277"/>
      <c r="N15" s="278"/>
    </row>
    <row r="16" spans="1:14" ht="36.75" customHeight="1">
      <c r="A16" s="281"/>
      <c r="B16" s="282"/>
      <c r="C16" s="282"/>
      <c r="D16" s="282"/>
      <c r="E16" s="282"/>
      <c r="F16" s="282"/>
      <c r="G16" s="282"/>
      <c r="H16" s="283" t="s">
        <v>1508</v>
      </c>
      <c r="I16" s="282"/>
      <c r="J16" s="282"/>
      <c r="K16" s="282"/>
      <c r="L16" s="282"/>
      <c r="M16" s="282"/>
      <c r="N16" s="282"/>
    </row>
    <row r="17" spans="1:13" ht="38.25" customHeight="1">
      <c r="A17" s="560" t="s">
        <v>1313</v>
      </c>
      <c r="B17" s="560"/>
      <c r="C17" s="560"/>
      <c r="D17" s="560"/>
      <c r="E17" s="560"/>
      <c r="F17" s="560"/>
      <c r="G17" s="560"/>
      <c r="H17" s="560"/>
      <c r="I17" s="560"/>
      <c r="J17" s="560"/>
      <c r="K17" s="560"/>
      <c r="L17" s="560"/>
      <c r="M17" s="560"/>
    </row>
    <row r="18" spans="1:13">
      <c r="A18" s="560" t="s">
        <v>1509</v>
      </c>
      <c r="B18" s="560"/>
      <c r="C18" s="560"/>
      <c r="D18" s="560"/>
      <c r="E18" s="560"/>
      <c r="F18" s="560"/>
      <c r="G18" s="560"/>
      <c r="H18" s="560"/>
      <c r="I18" s="560"/>
      <c r="J18" s="560"/>
      <c r="K18" s="560"/>
      <c r="L18" s="560"/>
      <c r="M18" s="560"/>
    </row>
    <row r="19" spans="1:13">
      <c r="A19" s="265"/>
      <c r="B19" s="284"/>
      <c r="C19" s="284"/>
      <c r="D19" s="284"/>
      <c r="E19" s="284"/>
      <c r="F19" s="284"/>
      <c r="I19" s="284"/>
      <c r="J19" s="284"/>
      <c r="K19" s="284"/>
      <c r="L19" s="284"/>
      <c r="M19" s="284"/>
    </row>
    <row r="20" spans="1:13">
      <c r="A20" s="265"/>
    </row>
    <row r="21" spans="1:13">
      <c r="A21" s="265"/>
    </row>
    <row r="22" spans="1:13">
      <c r="A22" s="265"/>
    </row>
    <row r="23" spans="1:13">
      <c r="A23" s="265"/>
    </row>
    <row r="24" spans="1:13">
      <c r="A24" s="265"/>
    </row>
    <row r="25" spans="1:13">
      <c r="A25" s="265"/>
    </row>
    <row r="26" spans="1:13">
      <c r="A26" s="265"/>
    </row>
    <row r="27" spans="1:13">
      <c r="A27" s="265"/>
    </row>
    <row r="28" spans="1:13">
      <c r="A28" s="265"/>
    </row>
    <row r="29" spans="1:13">
      <c r="A29" s="265"/>
    </row>
    <row r="30" spans="1:13">
      <c r="A30" s="265"/>
    </row>
    <row r="31" spans="1:13">
      <c r="A31" s="265"/>
    </row>
    <row r="32" spans="1:13">
      <c r="A32" s="265"/>
    </row>
    <row r="33" spans="1:1">
      <c r="A33" s="265"/>
    </row>
    <row r="34" spans="1:1">
      <c r="A34" s="265"/>
    </row>
    <row r="35" spans="1:1">
      <c r="A35" s="265"/>
    </row>
    <row r="36" spans="1:1">
      <c r="A36" s="265"/>
    </row>
  </sheetData>
  <mergeCells count="5">
    <mergeCell ref="A1:N1"/>
    <mergeCell ref="A2:N2"/>
    <mergeCell ref="A3:B3"/>
    <mergeCell ref="A17:M17"/>
    <mergeCell ref="A18:M18"/>
  </mergeCells>
  <phoneticPr fontId="93"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D36"/>
  <sheetViews>
    <sheetView workbookViewId="0">
      <selection activeCell="E24" sqref="E24"/>
    </sheetView>
  </sheetViews>
  <sheetFormatPr defaultColWidth="9" defaultRowHeight="13.5"/>
  <cols>
    <col min="1" max="4" width="23.625" customWidth="1"/>
    <col min="5" max="5" width="28.875" customWidth="1"/>
  </cols>
  <sheetData>
    <row r="1" spans="1:4" ht="72" customHeight="1">
      <c r="A1" s="518" t="s">
        <v>1510</v>
      </c>
      <c r="B1" s="518"/>
      <c r="C1" s="518"/>
      <c r="D1" s="518"/>
    </row>
    <row r="2" spans="1:4" ht="13.5" customHeight="1">
      <c r="A2" s="561" t="s">
        <v>1511</v>
      </c>
      <c r="B2" s="562"/>
      <c r="C2" s="562"/>
      <c r="D2" s="562"/>
    </row>
    <row r="3" spans="1:4" ht="13.5" customHeight="1">
      <c r="A3" s="562"/>
      <c r="B3" s="562"/>
      <c r="C3" s="562"/>
      <c r="D3" s="562"/>
    </row>
    <row r="4" spans="1:4" ht="13.5" customHeight="1">
      <c r="A4" s="562"/>
      <c r="B4" s="562"/>
      <c r="C4" s="562"/>
      <c r="D4" s="562"/>
    </row>
    <row r="5" spans="1:4" ht="13.5" customHeight="1">
      <c r="A5" s="562"/>
      <c r="B5" s="562"/>
      <c r="C5" s="562"/>
      <c r="D5" s="562"/>
    </row>
    <row r="6" spans="1:4" ht="13.5" customHeight="1">
      <c r="A6" s="562"/>
      <c r="B6" s="562"/>
      <c r="C6" s="562"/>
      <c r="D6" s="562"/>
    </row>
    <row r="7" spans="1:4" ht="13.5" customHeight="1">
      <c r="A7" s="562"/>
      <c r="B7" s="562"/>
      <c r="C7" s="562"/>
      <c r="D7" s="562"/>
    </row>
    <row r="8" spans="1:4" ht="13.5" customHeight="1">
      <c r="A8" s="562"/>
      <c r="B8" s="562"/>
      <c r="C8" s="562"/>
      <c r="D8" s="562"/>
    </row>
    <row r="9" spans="1:4" ht="13.5" customHeight="1">
      <c r="A9" s="562"/>
      <c r="B9" s="562"/>
      <c r="C9" s="562"/>
      <c r="D9" s="562"/>
    </row>
    <row r="10" spans="1:4" ht="13.5" customHeight="1">
      <c r="A10" s="562"/>
      <c r="B10" s="562"/>
      <c r="C10" s="562"/>
      <c r="D10" s="562"/>
    </row>
    <row r="11" spans="1:4" ht="13.5" customHeight="1">
      <c r="A11" s="562"/>
      <c r="B11" s="562"/>
      <c r="C11" s="562"/>
      <c r="D11" s="562"/>
    </row>
    <row r="12" spans="1:4" ht="13.5" customHeight="1">
      <c r="A12" s="562"/>
      <c r="B12" s="562"/>
      <c r="C12" s="562"/>
      <c r="D12" s="562"/>
    </row>
    <row r="13" spans="1:4" ht="13.5" customHeight="1">
      <c r="A13" s="562"/>
      <c r="B13" s="562"/>
      <c r="C13" s="562"/>
      <c r="D13" s="562"/>
    </row>
    <row r="14" spans="1:4" ht="13.5" customHeight="1">
      <c r="A14" s="562"/>
      <c r="B14" s="562"/>
      <c r="C14" s="562"/>
      <c r="D14" s="562"/>
    </row>
    <row r="15" spans="1:4" ht="13.5" customHeight="1">
      <c r="A15" s="562"/>
      <c r="B15" s="562"/>
      <c r="C15" s="562"/>
      <c r="D15" s="562"/>
    </row>
    <row r="16" spans="1:4" ht="13.5" customHeight="1">
      <c r="A16" s="562"/>
      <c r="B16" s="562"/>
      <c r="C16" s="562"/>
      <c r="D16" s="562"/>
    </row>
    <row r="17" spans="1:4" ht="13.5" customHeight="1">
      <c r="A17" s="562"/>
      <c r="B17" s="562"/>
      <c r="C17" s="562"/>
      <c r="D17" s="562"/>
    </row>
    <row r="18" spans="1:4" ht="13.5" customHeight="1">
      <c r="A18" s="562"/>
      <c r="B18" s="562"/>
      <c r="C18" s="562"/>
      <c r="D18" s="562"/>
    </row>
    <row r="19" spans="1:4" ht="13.5" customHeight="1">
      <c r="A19" s="562"/>
      <c r="B19" s="562"/>
      <c r="C19" s="562"/>
      <c r="D19" s="562"/>
    </row>
    <row r="20" spans="1:4" ht="13.5" customHeight="1">
      <c r="A20" s="562"/>
      <c r="B20" s="562"/>
      <c r="C20" s="562"/>
      <c r="D20" s="562"/>
    </row>
    <row r="21" spans="1:4" ht="13.5" customHeight="1">
      <c r="A21" s="562"/>
      <c r="B21" s="562"/>
      <c r="C21" s="562"/>
      <c r="D21" s="562"/>
    </row>
    <row r="22" spans="1:4" ht="13.5" customHeight="1">
      <c r="A22" s="562"/>
      <c r="B22" s="562"/>
      <c r="C22" s="562"/>
      <c r="D22" s="562"/>
    </row>
    <row r="23" spans="1:4" ht="13.5" customHeight="1">
      <c r="A23" s="562"/>
      <c r="B23" s="562"/>
      <c r="C23" s="562"/>
      <c r="D23" s="562"/>
    </row>
    <row r="24" spans="1:4" ht="13.5" customHeight="1">
      <c r="A24" s="562"/>
      <c r="B24" s="562"/>
      <c r="C24" s="562"/>
      <c r="D24" s="562"/>
    </row>
    <row r="25" spans="1:4" ht="13.5" customHeight="1">
      <c r="A25" s="562"/>
      <c r="B25" s="562"/>
      <c r="C25" s="562"/>
      <c r="D25" s="562"/>
    </row>
    <row r="26" spans="1:4" ht="13.5" customHeight="1">
      <c r="A26" s="562"/>
      <c r="B26" s="562"/>
      <c r="C26" s="562"/>
      <c r="D26" s="562"/>
    </row>
    <row r="27" spans="1:4" ht="13.5" customHeight="1">
      <c r="A27" s="562"/>
      <c r="B27" s="562"/>
      <c r="C27" s="562"/>
      <c r="D27" s="562"/>
    </row>
    <row r="28" spans="1:4" ht="13.5" customHeight="1">
      <c r="A28" s="562"/>
      <c r="B28" s="562"/>
      <c r="C28" s="562"/>
      <c r="D28" s="562"/>
    </row>
    <row r="29" spans="1:4" ht="13.5" customHeight="1">
      <c r="A29" s="562"/>
      <c r="B29" s="562"/>
      <c r="C29" s="562"/>
      <c r="D29" s="562"/>
    </row>
    <row r="30" spans="1:4" ht="13.5" customHeight="1">
      <c r="A30" s="562"/>
      <c r="B30" s="562"/>
      <c r="C30" s="562"/>
      <c r="D30" s="562"/>
    </row>
    <row r="31" spans="1:4" ht="13.5" customHeight="1">
      <c r="A31" s="562"/>
      <c r="B31" s="562"/>
      <c r="C31" s="562"/>
      <c r="D31" s="562"/>
    </row>
    <row r="32" spans="1:4" ht="13.5" customHeight="1">
      <c r="A32" s="562"/>
      <c r="B32" s="562"/>
      <c r="C32" s="562"/>
      <c r="D32" s="562"/>
    </row>
    <row r="33" spans="1:4" ht="13.5" customHeight="1">
      <c r="A33" s="562"/>
      <c r="B33" s="562"/>
      <c r="C33" s="562"/>
      <c r="D33" s="562"/>
    </row>
    <row r="34" spans="1:4" ht="13.5" customHeight="1">
      <c r="A34" s="562"/>
      <c r="B34" s="562"/>
      <c r="C34" s="562"/>
      <c r="D34" s="562"/>
    </row>
    <row r="35" spans="1:4" ht="13.5" customHeight="1">
      <c r="A35" s="562"/>
      <c r="B35" s="562"/>
      <c r="C35" s="562"/>
      <c r="D35" s="562"/>
    </row>
    <row r="36" spans="1:4" ht="13.5" customHeight="1"/>
  </sheetData>
  <mergeCells count="2">
    <mergeCell ref="A1:D1"/>
    <mergeCell ref="A2:D35"/>
  </mergeCells>
  <phoneticPr fontId="93" type="noConversion"/>
  <pageMargins left="0.70866141732283505" right="0.70866141732283505" top="1.37795275590551" bottom="0.74803149606299202" header="0.31496062992126" footer="0.31496062992126"/>
  <pageSetup paperSize="9" scale="90" fitToHeight="0" orientation="portrait"/>
</worksheet>
</file>

<file path=xl/worksheets/sheet17.xml><?xml version="1.0" encoding="utf-8"?>
<worksheet xmlns="http://schemas.openxmlformats.org/spreadsheetml/2006/main" xmlns:r="http://schemas.openxmlformats.org/officeDocument/2006/relationships">
  <sheetPr>
    <pageSetUpPr fitToPage="1"/>
  </sheetPr>
  <dimension ref="A1:K43"/>
  <sheetViews>
    <sheetView topLeftCell="A4" zoomScale="115" zoomScaleNormal="115" workbookViewId="0">
      <selection activeCell="D4" sqref="D4"/>
    </sheetView>
  </sheetViews>
  <sheetFormatPr defaultColWidth="9" defaultRowHeight="13.5"/>
  <cols>
    <col min="1" max="1" width="24.125" style="222" customWidth="1"/>
    <col min="2" max="2" width="12.375" style="223" customWidth="1"/>
    <col min="3" max="3" width="0.125" style="224" customWidth="1"/>
    <col min="4" max="4" width="11" style="225" customWidth="1"/>
    <col min="5" max="5" width="37.375" style="222" customWidth="1"/>
    <col min="6" max="6" width="11" style="222" hidden="1" customWidth="1"/>
    <col min="7" max="7" width="12.625" style="223" customWidth="1"/>
    <col min="8" max="8" width="9.5" style="222" customWidth="1"/>
    <col min="9" max="16384" width="9" style="222"/>
  </cols>
  <sheetData>
    <row r="1" spans="1:11" ht="18" customHeight="1">
      <c r="A1" s="503" t="s">
        <v>1512</v>
      </c>
      <c r="B1" s="524"/>
      <c r="C1" s="563"/>
      <c r="D1" s="503"/>
      <c r="E1" s="503"/>
      <c r="F1" s="503"/>
      <c r="G1" s="524"/>
      <c r="H1" s="503"/>
    </row>
    <row r="2" spans="1:11" ht="22.5">
      <c r="A2" s="521" t="s">
        <v>1513</v>
      </c>
      <c r="B2" s="525"/>
      <c r="C2" s="564"/>
      <c r="D2" s="521"/>
      <c r="E2" s="521"/>
      <c r="F2" s="521"/>
      <c r="G2" s="525"/>
      <c r="H2" s="521"/>
    </row>
    <row r="3" spans="1:11" ht="22.5">
      <c r="A3" s="226"/>
      <c r="B3" s="227"/>
      <c r="C3" s="228"/>
      <c r="D3" s="229"/>
      <c r="E3" s="226"/>
      <c r="F3" s="226"/>
      <c r="G3" s="565" t="s">
        <v>2</v>
      </c>
      <c r="H3" s="566"/>
    </row>
    <row r="4" spans="1:11" ht="150">
      <c r="A4" s="230" t="s">
        <v>3</v>
      </c>
      <c r="B4" s="231" t="s">
        <v>62</v>
      </c>
      <c r="C4" s="232" t="s">
        <v>1514</v>
      </c>
      <c r="D4" s="233" t="s">
        <v>6</v>
      </c>
      <c r="E4" s="230" t="s">
        <v>67</v>
      </c>
      <c r="F4" s="234" t="s">
        <v>1514</v>
      </c>
      <c r="G4" s="231" t="s">
        <v>62</v>
      </c>
      <c r="H4" s="235" t="s">
        <v>6</v>
      </c>
    </row>
    <row r="5" spans="1:11" ht="18.75">
      <c r="A5" s="230" t="s">
        <v>68</v>
      </c>
      <c r="B5" s="236">
        <f>SUM(B6,B32)</f>
        <v>4024.78</v>
      </c>
      <c r="C5" s="236">
        <v>6970.75</v>
      </c>
      <c r="D5" s="237">
        <f>(B5-C5)/C5*100</f>
        <v>-42.261879998565398</v>
      </c>
      <c r="E5" s="230" t="s">
        <v>68</v>
      </c>
      <c r="F5" s="236">
        <f>F6+F32</f>
        <v>6970.75</v>
      </c>
      <c r="G5" s="236">
        <f>SUM(G6,G32)</f>
        <v>4024.78</v>
      </c>
      <c r="H5" s="237">
        <f t="shared" ref="H5:H9" si="0">(G5-F5)/F5*100</f>
        <v>-42.261879998565398</v>
      </c>
    </row>
    <row r="6" spans="1:11" ht="18.75">
      <c r="A6" s="238" t="s">
        <v>69</v>
      </c>
      <c r="B6" s="236">
        <f>SUM(B7,B23)</f>
        <v>335.07</v>
      </c>
      <c r="C6" s="236">
        <v>168.41</v>
      </c>
      <c r="D6" s="237">
        <f t="shared" ref="D6:D16" si="1">(B6-C6)/C6*100</f>
        <v>98.960869307048299</v>
      </c>
      <c r="E6" s="238" t="s">
        <v>70</v>
      </c>
      <c r="F6" s="236">
        <f>SUM(F7:F31)</f>
        <v>5967.14</v>
      </c>
      <c r="G6" s="236">
        <f>SUM(G7:G31)</f>
        <v>3860.55</v>
      </c>
      <c r="H6" s="237">
        <f t="shared" si="0"/>
        <v>-35.303177066400302</v>
      </c>
    </row>
    <row r="7" spans="1:11" ht="14.25">
      <c r="A7" s="141" t="s">
        <v>71</v>
      </c>
      <c r="B7" s="239">
        <f>B8+B9+B10+B11+B12+B13+B14+B15+B16+B18+B19</f>
        <v>275.07</v>
      </c>
      <c r="C7" s="240">
        <v>134.46</v>
      </c>
      <c r="D7" s="241">
        <f t="shared" si="1"/>
        <v>104.573850959393</v>
      </c>
      <c r="E7" s="141" t="s">
        <v>72</v>
      </c>
      <c r="F7" s="141">
        <v>880.11</v>
      </c>
      <c r="G7" s="239">
        <v>858.42</v>
      </c>
      <c r="H7" s="241">
        <f t="shared" si="0"/>
        <v>-2.4644646691890801</v>
      </c>
    </row>
    <row r="8" spans="1:11" ht="14.25">
      <c r="A8" s="141" t="s">
        <v>73</v>
      </c>
      <c r="B8" s="239">
        <v>150.07</v>
      </c>
      <c r="C8" s="240">
        <v>70.28</v>
      </c>
      <c r="D8" s="241">
        <f t="shared" si="1"/>
        <v>113.531587933978</v>
      </c>
      <c r="E8" s="141" t="s">
        <v>74</v>
      </c>
      <c r="F8" s="141"/>
      <c r="G8" s="242"/>
      <c r="H8" s="241"/>
    </row>
    <row r="9" spans="1:11" ht="14.25">
      <c r="A9" s="141" t="s">
        <v>75</v>
      </c>
      <c r="B9" s="239">
        <v>10</v>
      </c>
      <c r="C9" s="240">
        <v>3.89</v>
      </c>
      <c r="D9" s="241">
        <f t="shared" si="1"/>
        <v>157.06940874035999</v>
      </c>
      <c r="E9" s="141" t="s">
        <v>76</v>
      </c>
      <c r="F9" s="141">
        <v>8.26</v>
      </c>
      <c r="G9" s="239">
        <v>7.17</v>
      </c>
      <c r="H9" s="241">
        <f t="shared" si="0"/>
        <v>-13.1961259079903</v>
      </c>
    </row>
    <row r="10" spans="1:11" ht="14.25">
      <c r="A10" s="141" t="s">
        <v>77</v>
      </c>
      <c r="B10" s="239">
        <v>15</v>
      </c>
      <c r="C10" s="240">
        <v>7.51</v>
      </c>
      <c r="D10" s="241">
        <f t="shared" si="1"/>
        <v>99.733688415446096</v>
      </c>
      <c r="E10" s="141" t="s">
        <v>78</v>
      </c>
      <c r="F10" s="141"/>
      <c r="G10" s="242"/>
      <c r="H10" s="243"/>
      <c r="K10" s="222" t="s">
        <v>23</v>
      </c>
    </row>
    <row r="11" spans="1:11" ht="14.25">
      <c r="A11" s="141" t="s">
        <v>79</v>
      </c>
      <c r="B11" s="239">
        <v>1</v>
      </c>
      <c r="C11" s="240">
        <v>0.06</v>
      </c>
      <c r="D11" s="241">
        <f t="shared" si="1"/>
        <v>1566.6666666666699</v>
      </c>
      <c r="E11" s="141" t="s">
        <v>80</v>
      </c>
      <c r="F11" s="141"/>
      <c r="G11" s="242"/>
      <c r="H11" s="243"/>
    </row>
    <row r="12" spans="1:11" ht="14.25">
      <c r="A12" s="141" t="s">
        <v>81</v>
      </c>
      <c r="B12" s="239">
        <v>34</v>
      </c>
      <c r="C12" s="240">
        <v>14.29</v>
      </c>
      <c r="D12" s="241">
        <f t="shared" si="1"/>
        <v>137.928621413576</v>
      </c>
      <c r="E12" s="141" t="s">
        <v>82</v>
      </c>
      <c r="F12" s="141"/>
      <c r="G12" s="242"/>
      <c r="H12" s="243"/>
    </row>
    <row r="13" spans="1:11" ht="14.25">
      <c r="A13" s="141" t="s">
        <v>83</v>
      </c>
      <c r="B13" s="239">
        <v>15</v>
      </c>
      <c r="C13" s="240">
        <v>9.75</v>
      </c>
      <c r="D13" s="241">
        <f t="shared" si="1"/>
        <v>53.846153846153797</v>
      </c>
      <c r="E13" s="141" t="s">
        <v>84</v>
      </c>
      <c r="F13" s="141">
        <v>106.59</v>
      </c>
      <c r="G13" s="239">
        <v>110.39</v>
      </c>
      <c r="H13" s="241">
        <f>(G13-F13)/F13*100</f>
        <v>3.5650623885917998</v>
      </c>
    </row>
    <row r="14" spans="1:11" ht="14.25">
      <c r="A14" s="141" t="s">
        <v>85</v>
      </c>
      <c r="B14" s="239">
        <v>5</v>
      </c>
      <c r="C14" s="240">
        <v>2.6</v>
      </c>
      <c r="D14" s="241">
        <f t="shared" si="1"/>
        <v>92.307692307692307</v>
      </c>
      <c r="E14" s="141" t="s">
        <v>86</v>
      </c>
      <c r="F14" s="141">
        <v>1125.07</v>
      </c>
      <c r="G14" s="239">
        <v>519.82000000000005</v>
      </c>
      <c r="H14" s="241">
        <f t="shared" ref="H14:H19" si="2">(G14-F14)/F14*100</f>
        <v>-53.7966526527238</v>
      </c>
    </row>
    <row r="15" spans="1:11" ht="14.25">
      <c r="A15" s="141" t="s">
        <v>87</v>
      </c>
      <c r="B15" s="239">
        <v>20</v>
      </c>
      <c r="C15" s="240">
        <v>14.02</v>
      </c>
      <c r="D15" s="241">
        <f t="shared" si="1"/>
        <v>42.653352353780299</v>
      </c>
      <c r="E15" s="141" t="s">
        <v>88</v>
      </c>
      <c r="F15" s="141">
        <v>295.02</v>
      </c>
      <c r="G15" s="239">
        <v>197.05</v>
      </c>
      <c r="H15" s="241">
        <f t="shared" si="2"/>
        <v>-33.207918107247004</v>
      </c>
    </row>
    <row r="16" spans="1:11" ht="14.25">
      <c r="A16" s="141" t="s">
        <v>89</v>
      </c>
      <c r="B16" s="239">
        <v>10</v>
      </c>
      <c r="C16" s="240">
        <v>5.65</v>
      </c>
      <c r="D16" s="241">
        <f t="shared" si="1"/>
        <v>76.991150442477903</v>
      </c>
      <c r="E16" s="141" t="s">
        <v>90</v>
      </c>
      <c r="F16" s="141">
        <v>227.6</v>
      </c>
      <c r="G16" s="239">
        <v>40.64</v>
      </c>
      <c r="H16" s="241">
        <f t="shared" si="2"/>
        <v>-82.144112478031602</v>
      </c>
    </row>
    <row r="17" spans="1:11" ht="14.25">
      <c r="A17" s="141" t="s">
        <v>91</v>
      </c>
      <c r="B17" s="239"/>
      <c r="C17" s="240"/>
      <c r="D17" s="244"/>
      <c r="E17" s="141" t="s">
        <v>92</v>
      </c>
      <c r="F17" s="141">
        <v>880.49</v>
      </c>
      <c r="G17" s="239">
        <v>436.79</v>
      </c>
      <c r="H17" s="241">
        <f t="shared" si="2"/>
        <v>-50.3923951436132</v>
      </c>
    </row>
    <row r="18" spans="1:11" ht="14.25">
      <c r="A18" s="141" t="s">
        <v>93</v>
      </c>
      <c r="B18" s="239">
        <v>10</v>
      </c>
      <c r="C18" s="240">
        <v>4.46</v>
      </c>
      <c r="D18" s="241">
        <f t="shared" ref="D18:D23" si="3">(B18-C18)/C18*100</f>
        <v>124.215246636771</v>
      </c>
      <c r="E18" s="141" t="s">
        <v>94</v>
      </c>
      <c r="F18" s="141">
        <v>1356.12</v>
      </c>
      <c r="G18" s="239">
        <v>898.17</v>
      </c>
      <c r="H18" s="241">
        <f t="shared" si="2"/>
        <v>-33.7691354747367</v>
      </c>
    </row>
    <row r="19" spans="1:11" ht="14.25">
      <c r="A19" s="141" t="s">
        <v>95</v>
      </c>
      <c r="B19" s="239">
        <v>5</v>
      </c>
      <c r="C19" s="240">
        <v>1.95</v>
      </c>
      <c r="D19" s="241">
        <f t="shared" si="3"/>
        <v>156.41025641025601</v>
      </c>
      <c r="E19" s="141" t="s">
        <v>96</v>
      </c>
      <c r="F19" s="141">
        <v>570.29</v>
      </c>
      <c r="G19" s="239">
        <v>217.11</v>
      </c>
      <c r="H19" s="241">
        <f t="shared" si="2"/>
        <v>-61.929895316417998</v>
      </c>
      <c r="K19" s="263" t="s">
        <v>23</v>
      </c>
    </row>
    <row r="20" spans="1:11" ht="14.25">
      <c r="A20" s="141" t="s">
        <v>97</v>
      </c>
      <c r="B20" s="239"/>
      <c r="C20" s="240"/>
      <c r="D20" s="244"/>
      <c r="E20" s="141" t="s">
        <v>98</v>
      </c>
      <c r="F20" s="141"/>
      <c r="G20" s="242"/>
      <c r="H20" s="243"/>
    </row>
    <row r="21" spans="1:11" ht="14.25">
      <c r="A21" s="245"/>
      <c r="B21" s="246"/>
      <c r="C21" s="247"/>
      <c r="D21" s="244"/>
      <c r="E21" s="141" t="s">
        <v>99</v>
      </c>
      <c r="F21" s="141"/>
      <c r="G21" s="242"/>
      <c r="H21" s="243"/>
    </row>
    <row r="22" spans="1:11" ht="14.25">
      <c r="A22" s="245"/>
      <c r="B22" s="246"/>
      <c r="C22" s="247"/>
      <c r="D22" s="244"/>
      <c r="E22" s="141" t="s">
        <v>100</v>
      </c>
      <c r="F22" s="141"/>
      <c r="G22" s="242"/>
      <c r="H22" s="243"/>
    </row>
    <row r="23" spans="1:11" ht="14.25">
      <c r="A23" s="141" t="s">
        <v>101</v>
      </c>
      <c r="B23" s="239">
        <f>SUM(B24:B31)</f>
        <v>60</v>
      </c>
      <c r="C23" s="240">
        <v>33.950000000000003</v>
      </c>
      <c r="D23" s="241">
        <f t="shared" si="3"/>
        <v>76.730486008836493</v>
      </c>
      <c r="E23" s="121" t="s">
        <v>102</v>
      </c>
      <c r="F23" s="121"/>
      <c r="G23" s="242"/>
      <c r="H23" s="243"/>
    </row>
    <row r="24" spans="1:11" ht="14.25">
      <c r="A24" s="141" t="s">
        <v>103</v>
      </c>
      <c r="B24" s="242"/>
      <c r="C24" s="240"/>
      <c r="D24" s="248"/>
      <c r="E24" s="141" t="s">
        <v>104</v>
      </c>
      <c r="F24" s="141"/>
      <c r="G24" s="242"/>
      <c r="H24" s="243"/>
    </row>
    <row r="25" spans="1:11" ht="14.25">
      <c r="A25" s="141" t="s">
        <v>105</v>
      </c>
      <c r="B25" s="239">
        <v>20</v>
      </c>
      <c r="C25" s="240">
        <v>11.27</v>
      </c>
      <c r="D25" s="241">
        <f t="shared" ref="D25:D27" si="4">(B25-C25)/C25*100</f>
        <v>77.462289263531503</v>
      </c>
      <c r="E25" s="141" t="s">
        <v>106</v>
      </c>
      <c r="F25" s="141">
        <v>309.69</v>
      </c>
      <c r="G25" s="239">
        <v>281.68</v>
      </c>
      <c r="H25" s="241">
        <f>(G25-F25)/F25*100</f>
        <v>-9.0445283993671097</v>
      </c>
    </row>
    <row r="26" spans="1:11" ht="14.25">
      <c r="A26" s="141" t="s">
        <v>107</v>
      </c>
      <c r="B26" s="239">
        <v>10</v>
      </c>
      <c r="C26" s="240">
        <v>0.49</v>
      </c>
      <c r="D26" s="241">
        <f t="shared" si="4"/>
        <v>1940.81632653061</v>
      </c>
      <c r="E26" s="141" t="s">
        <v>108</v>
      </c>
      <c r="F26" s="141"/>
      <c r="G26" s="242"/>
      <c r="H26" s="243"/>
    </row>
    <row r="27" spans="1:11" ht="24">
      <c r="A27" s="249" t="s">
        <v>1515</v>
      </c>
      <c r="B27" s="239">
        <v>20</v>
      </c>
      <c r="C27" s="240">
        <v>7.19</v>
      </c>
      <c r="D27" s="241">
        <f t="shared" si="4"/>
        <v>178.164116828929</v>
      </c>
      <c r="E27" s="141" t="s">
        <v>110</v>
      </c>
      <c r="F27" s="250">
        <v>207.9</v>
      </c>
      <c r="G27" s="239">
        <v>243.31</v>
      </c>
      <c r="H27" s="241">
        <f>(G27-F27)/F27*100</f>
        <v>17.032227032226999</v>
      </c>
    </row>
    <row r="28" spans="1:11" ht="14.25">
      <c r="A28" s="251" t="s">
        <v>1516</v>
      </c>
      <c r="B28" s="242"/>
      <c r="C28" s="240"/>
      <c r="D28" s="248"/>
      <c r="E28" s="141" t="s">
        <v>112</v>
      </c>
      <c r="F28" s="141"/>
      <c r="G28" s="239"/>
      <c r="H28" s="243"/>
    </row>
    <row r="29" spans="1:11" ht="14.25">
      <c r="A29" s="141" t="s">
        <v>115</v>
      </c>
      <c r="B29" s="239">
        <v>10</v>
      </c>
      <c r="C29" s="240">
        <v>15</v>
      </c>
      <c r="D29" s="241">
        <f t="shared" ref="D29:D33" si="5">(B29-C29)/C29*100</f>
        <v>-33.3333333333333</v>
      </c>
      <c r="E29" s="141" t="s">
        <v>114</v>
      </c>
      <c r="F29" s="141"/>
      <c r="G29" s="239">
        <v>50</v>
      </c>
      <c r="H29" s="243"/>
    </row>
    <row r="30" spans="1:11" ht="14.25">
      <c r="A30" s="245"/>
      <c r="B30" s="252"/>
      <c r="C30" s="247"/>
      <c r="D30" s="253"/>
      <c r="E30" s="141" t="s">
        <v>116</v>
      </c>
      <c r="F30" s="141"/>
      <c r="G30" s="242"/>
      <c r="H30" s="243"/>
    </row>
    <row r="31" spans="1:11" ht="14.25">
      <c r="A31" s="245"/>
      <c r="B31" s="252"/>
      <c r="C31" s="247"/>
      <c r="D31" s="253"/>
      <c r="E31" s="141" t="s">
        <v>117</v>
      </c>
      <c r="F31" s="141"/>
      <c r="G31" s="242"/>
      <c r="H31" s="243"/>
    </row>
    <row r="32" spans="1:11" ht="18.75">
      <c r="A32" s="238" t="s">
        <v>118</v>
      </c>
      <c r="B32" s="236">
        <f>SUM(B33,B34,B35,B36,B37,B41)</f>
        <v>3689.71</v>
      </c>
      <c r="C32" s="236">
        <v>6802.34</v>
      </c>
      <c r="D32" s="237">
        <f t="shared" si="5"/>
        <v>-45.758224375729498</v>
      </c>
      <c r="E32" s="238" t="s">
        <v>119</v>
      </c>
      <c r="F32" s="254">
        <f>SUM(F33:F42)</f>
        <v>1003.61</v>
      </c>
      <c r="G32" s="255">
        <f>SUM(G33,G34,G35,G38,G41)</f>
        <v>164.23</v>
      </c>
      <c r="H32" s="237">
        <f>(G32-F32)/F32*100</f>
        <v>-83.636073773676998</v>
      </c>
    </row>
    <row r="33" spans="1:8" ht="14.25">
      <c r="A33" s="141" t="s">
        <v>120</v>
      </c>
      <c r="B33" s="256">
        <v>2708.66</v>
      </c>
      <c r="C33" s="257">
        <v>5844.73</v>
      </c>
      <c r="D33" s="241">
        <f t="shared" si="5"/>
        <v>-53.656370781883901</v>
      </c>
      <c r="E33" s="141" t="s">
        <v>121</v>
      </c>
      <c r="F33" s="141">
        <v>22.56</v>
      </c>
      <c r="G33" s="239">
        <v>7.7</v>
      </c>
      <c r="H33" s="241">
        <f>(G33-F33)/F33*100</f>
        <v>-65.868794326241101</v>
      </c>
    </row>
    <row r="34" spans="1:8" ht="14.25">
      <c r="A34" s="141" t="s">
        <v>122</v>
      </c>
      <c r="B34" s="258"/>
      <c r="C34" s="257"/>
      <c r="D34" s="248"/>
      <c r="E34" s="141" t="s">
        <v>123</v>
      </c>
      <c r="F34" s="141"/>
      <c r="G34" s="242"/>
      <c r="H34" s="259"/>
    </row>
    <row r="35" spans="1:8" ht="14.25">
      <c r="A35" s="141" t="s">
        <v>124</v>
      </c>
      <c r="B35" s="239">
        <v>156.53</v>
      </c>
      <c r="C35" s="240">
        <v>35.729999999999997</v>
      </c>
      <c r="D35" s="241">
        <f>(B35-C35)/C35*100</f>
        <v>338.09123985446399</v>
      </c>
      <c r="E35" s="141" t="s">
        <v>125</v>
      </c>
      <c r="F35" s="141"/>
      <c r="G35" s="242"/>
      <c r="H35" s="260"/>
    </row>
    <row r="36" spans="1:8" ht="14.25">
      <c r="A36" s="141" t="s">
        <v>126</v>
      </c>
      <c r="B36" s="258"/>
      <c r="C36" s="257"/>
      <c r="D36" s="261"/>
      <c r="E36" s="141" t="s">
        <v>1517</v>
      </c>
      <c r="F36" s="141"/>
      <c r="G36" s="242"/>
      <c r="H36" s="260"/>
    </row>
    <row r="37" spans="1:8" ht="14.25">
      <c r="A37" s="141" t="s">
        <v>1518</v>
      </c>
      <c r="B37" s="258"/>
      <c r="C37" s="257"/>
      <c r="D37" s="261"/>
      <c r="E37" s="141" t="s">
        <v>1519</v>
      </c>
      <c r="F37" s="141"/>
      <c r="G37" s="242"/>
      <c r="H37" s="260"/>
    </row>
    <row r="38" spans="1:8" ht="14.25">
      <c r="A38" s="141" t="s">
        <v>130</v>
      </c>
      <c r="B38" s="258"/>
      <c r="C38" s="257"/>
      <c r="D38" s="261"/>
      <c r="E38" s="141" t="s">
        <v>1520</v>
      </c>
      <c r="F38" s="141"/>
      <c r="G38" s="258"/>
      <c r="H38" s="260"/>
    </row>
    <row r="39" spans="1:8" ht="14.25">
      <c r="A39" s="141" t="s">
        <v>132</v>
      </c>
      <c r="B39" s="258"/>
      <c r="C39" s="257"/>
      <c r="D39" s="253"/>
      <c r="E39" s="141" t="s">
        <v>135</v>
      </c>
      <c r="F39" s="141"/>
      <c r="G39" s="242"/>
      <c r="H39" s="260"/>
    </row>
    <row r="40" spans="1:8" ht="14.25">
      <c r="A40" s="141" t="s">
        <v>1521</v>
      </c>
      <c r="B40" s="258"/>
      <c r="C40" s="257"/>
      <c r="D40" s="253"/>
      <c r="E40" s="141" t="s">
        <v>137</v>
      </c>
      <c r="F40" s="141"/>
      <c r="G40" s="242"/>
      <c r="H40" s="260"/>
    </row>
    <row r="41" spans="1:8" ht="14.25">
      <c r="A41" s="141" t="s">
        <v>1522</v>
      </c>
      <c r="B41" s="256">
        <v>824.52</v>
      </c>
      <c r="C41" s="257">
        <v>921.88</v>
      </c>
      <c r="D41" s="241">
        <f>(B41-C41)/C41*100</f>
        <v>-10.5610274656137</v>
      </c>
      <c r="E41" s="141" t="s">
        <v>1523</v>
      </c>
      <c r="F41" s="141">
        <v>156.53</v>
      </c>
      <c r="G41" s="239">
        <v>156.53</v>
      </c>
      <c r="H41" s="241">
        <f>(G41-F41)/F41*100</f>
        <v>0</v>
      </c>
    </row>
    <row r="42" spans="1:8" ht="15.95" customHeight="1">
      <c r="A42" s="141"/>
      <c r="B42" s="257"/>
      <c r="C42" s="257"/>
      <c r="D42" s="262"/>
      <c r="E42" s="141" t="s">
        <v>139</v>
      </c>
      <c r="F42" s="141">
        <v>824.52</v>
      </c>
      <c r="G42" s="240"/>
      <c r="H42" s="260"/>
    </row>
    <row r="43" spans="1:8" ht="53.25" customHeight="1">
      <c r="A43" s="567" t="s">
        <v>1524</v>
      </c>
      <c r="B43" s="568"/>
      <c r="C43" s="569"/>
      <c r="D43" s="567"/>
      <c r="E43" s="567"/>
      <c r="F43" s="567"/>
      <c r="G43" s="568"/>
      <c r="H43" s="567"/>
    </row>
  </sheetData>
  <mergeCells count="4">
    <mergeCell ref="A1:H1"/>
    <mergeCell ref="A2:H2"/>
    <mergeCell ref="G3:H3"/>
    <mergeCell ref="A43:H43"/>
  </mergeCells>
  <phoneticPr fontId="93" type="noConversion"/>
  <printOptions horizontalCentered="1"/>
  <pageMargins left="0.23622047244094499" right="0.23622047244094499"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D35"/>
  <sheetViews>
    <sheetView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518" t="s">
        <v>1525</v>
      </c>
      <c r="B1" s="518"/>
      <c r="C1" s="518"/>
      <c r="D1" s="518"/>
    </row>
    <row r="2" spans="1:4" ht="11.25" customHeight="1">
      <c r="A2" s="519" t="s">
        <v>1973</v>
      </c>
      <c r="B2" s="520"/>
      <c r="C2" s="520"/>
      <c r="D2" s="520"/>
    </row>
    <row r="3" spans="1:4" ht="11.25" customHeight="1">
      <c r="A3" s="520"/>
      <c r="B3" s="520"/>
      <c r="C3" s="520"/>
      <c r="D3" s="520"/>
    </row>
    <row r="4" spans="1:4" ht="11.25" customHeight="1">
      <c r="A4" s="520"/>
      <c r="B4" s="520"/>
      <c r="C4" s="520"/>
      <c r="D4" s="520"/>
    </row>
    <row r="5" spans="1:4" ht="11.25" customHeight="1">
      <c r="A5" s="520"/>
      <c r="B5" s="520"/>
      <c r="C5" s="520"/>
      <c r="D5" s="520"/>
    </row>
    <row r="6" spans="1:4" ht="11.25" customHeight="1">
      <c r="A6" s="520"/>
      <c r="B6" s="520"/>
      <c r="C6" s="520"/>
      <c r="D6" s="520"/>
    </row>
    <row r="7" spans="1:4" ht="11.25" customHeight="1">
      <c r="A7" s="520"/>
      <c r="B7" s="520"/>
      <c r="C7" s="520"/>
      <c r="D7" s="520"/>
    </row>
    <row r="8" spans="1:4" ht="11.25" customHeight="1">
      <c r="A8" s="520"/>
      <c r="B8" s="520"/>
      <c r="C8" s="520"/>
      <c r="D8" s="520"/>
    </row>
    <row r="9" spans="1:4" ht="11.25" customHeight="1">
      <c r="A9" s="520"/>
      <c r="B9" s="520"/>
      <c r="C9" s="520"/>
      <c r="D9" s="520"/>
    </row>
    <row r="10" spans="1:4" ht="11.25" customHeight="1">
      <c r="A10" s="520"/>
      <c r="B10" s="520"/>
      <c r="C10" s="520"/>
      <c r="D10" s="520"/>
    </row>
    <row r="11" spans="1:4" ht="11.25" customHeight="1">
      <c r="A11" s="520"/>
      <c r="B11" s="520"/>
      <c r="C11" s="520"/>
      <c r="D11" s="520"/>
    </row>
    <row r="12" spans="1:4" ht="11.25" customHeight="1">
      <c r="A12" s="520"/>
      <c r="B12" s="520"/>
      <c r="C12" s="520"/>
      <c r="D12" s="520"/>
    </row>
    <row r="13" spans="1:4" ht="11.25" customHeight="1">
      <c r="A13" s="520"/>
      <c r="B13" s="520"/>
      <c r="C13" s="520"/>
      <c r="D13" s="520"/>
    </row>
    <row r="14" spans="1:4" ht="11.25" customHeight="1">
      <c r="A14" s="520"/>
      <c r="B14" s="520"/>
      <c r="C14" s="520"/>
      <c r="D14" s="520"/>
    </row>
    <row r="15" spans="1:4" ht="11.25" customHeight="1">
      <c r="A15" s="520"/>
      <c r="B15" s="520"/>
      <c r="C15" s="520"/>
      <c r="D15" s="520"/>
    </row>
    <row r="16" spans="1:4" ht="11.25" customHeight="1">
      <c r="A16" s="520"/>
      <c r="B16" s="520"/>
      <c r="C16" s="520"/>
      <c r="D16" s="520"/>
    </row>
    <row r="17" spans="1:4" ht="11.25" customHeight="1">
      <c r="A17" s="520"/>
      <c r="B17" s="520"/>
      <c r="C17" s="520"/>
      <c r="D17" s="520"/>
    </row>
    <row r="18" spans="1:4" ht="11.25" customHeight="1">
      <c r="A18" s="520"/>
      <c r="B18" s="520"/>
      <c r="C18" s="520"/>
      <c r="D18" s="520"/>
    </row>
    <row r="19" spans="1:4" ht="11.25" customHeight="1">
      <c r="A19" s="520"/>
      <c r="B19" s="520"/>
      <c r="C19" s="520"/>
      <c r="D19" s="520"/>
    </row>
    <row r="20" spans="1:4" ht="11.25" customHeight="1">
      <c r="A20" s="520"/>
      <c r="B20" s="520"/>
      <c r="C20" s="520"/>
      <c r="D20" s="520"/>
    </row>
    <row r="21" spans="1:4" ht="11.25" customHeight="1">
      <c r="A21" s="520"/>
      <c r="B21" s="520"/>
      <c r="C21" s="520"/>
      <c r="D21" s="520"/>
    </row>
    <row r="22" spans="1:4" ht="11.25" customHeight="1">
      <c r="A22" s="520"/>
      <c r="B22" s="520"/>
      <c r="C22" s="520"/>
      <c r="D22" s="520"/>
    </row>
    <row r="23" spans="1:4" ht="11.25" customHeight="1">
      <c r="A23" s="520"/>
      <c r="B23" s="520"/>
      <c r="C23" s="520"/>
      <c r="D23" s="520"/>
    </row>
    <row r="24" spans="1:4" ht="13.5" customHeight="1">
      <c r="A24" s="520"/>
      <c r="B24" s="520"/>
      <c r="C24" s="520"/>
      <c r="D24" s="520"/>
    </row>
    <row r="25" spans="1:4" ht="13.5" customHeight="1">
      <c r="A25" s="520"/>
      <c r="B25" s="520"/>
      <c r="C25" s="520"/>
      <c r="D25" s="520"/>
    </row>
    <row r="26" spans="1:4" ht="13.5" customHeight="1">
      <c r="A26" s="520"/>
      <c r="B26" s="520"/>
      <c r="C26" s="520"/>
      <c r="D26" s="520"/>
    </row>
    <row r="27" spans="1:4" ht="13.5" customHeight="1">
      <c r="A27" s="520"/>
      <c r="B27" s="520"/>
      <c r="C27" s="520"/>
      <c r="D27" s="520"/>
    </row>
    <row r="28" spans="1:4" ht="13.5" customHeight="1">
      <c r="A28" s="520"/>
      <c r="B28" s="520"/>
      <c r="C28" s="520"/>
      <c r="D28" s="520"/>
    </row>
    <row r="29" spans="1:4" ht="13.5" customHeight="1">
      <c r="A29" s="520"/>
      <c r="B29" s="520"/>
      <c r="C29" s="520"/>
      <c r="D29" s="520"/>
    </row>
    <row r="30" spans="1:4" ht="13.5" customHeight="1">
      <c r="A30" s="520"/>
      <c r="B30" s="520"/>
      <c r="C30" s="520"/>
      <c r="D30" s="520"/>
    </row>
    <row r="31" spans="1:4" ht="13.5" customHeight="1">
      <c r="A31" s="520"/>
      <c r="B31" s="520"/>
      <c r="C31" s="520"/>
      <c r="D31" s="520"/>
    </row>
    <row r="32" spans="1:4" ht="13.5" customHeight="1">
      <c r="A32" s="520"/>
      <c r="B32" s="520"/>
      <c r="C32" s="520"/>
      <c r="D32" s="520"/>
    </row>
    <row r="33" spans="1:4" ht="13.5" customHeight="1">
      <c r="A33" s="520"/>
      <c r="B33" s="520"/>
      <c r="C33" s="520"/>
      <c r="D33" s="520"/>
    </row>
    <row r="34" spans="1:4" ht="13.5" customHeight="1">
      <c r="A34" s="520"/>
      <c r="B34" s="520"/>
      <c r="C34" s="520"/>
      <c r="D34" s="520"/>
    </row>
    <row r="35" spans="1:4" ht="13.5" customHeight="1">
      <c r="A35" s="520"/>
      <c r="B35" s="520"/>
      <c r="C35" s="520"/>
      <c r="D35" s="520"/>
    </row>
  </sheetData>
  <mergeCells count="2">
    <mergeCell ref="A1:D1"/>
    <mergeCell ref="A2:D35"/>
  </mergeCells>
  <phoneticPr fontId="93"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sheetPr filterMode="1">
    <tabColor rgb="FF7030A0"/>
  </sheetPr>
  <dimension ref="A1:C1423"/>
  <sheetViews>
    <sheetView workbookViewId="0">
      <selection activeCell="B974" sqref="B974"/>
    </sheetView>
  </sheetViews>
  <sheetFormatPr defaultColWidth="21.5" defaultRowHeight="14.25"/>
  <cols>
    <col min="1" max="1" width="55.25" style="208" customWidth="1"/>
    <col min="2" max="2" width="30.625" style="208" customWidth="1"/>
    <col min="3" max="16384" width="21.5" style="208"/>
  </cols>
  <sheetData>
    <row r="1" spans="1:3" ht="18.75">
      <c r="A1" s="503" t="s">
        <v>1526</v>
      </c>
      <c r="B1" s="503"/>
    </row>
    <row r="2" spans="1:3" s="207" customFormat="1" ht="22.5">
      <c r="A2" s="521" t="s">
        <v>1527</v>
      </c>
      <c r="B2" s="521"/>
      <c r="C2" s="209"/>
    </row>
    <row r="3" spans="1:3" ht="27" customHeight="1">
      <c r="A3" s="570" t="s">
        <v>2</v>
      </c>
      <c r="B3" s="570"/>
      <c r="C3" s="210"/>
    </row>
    <row r="4" spans="1:3" ht="24" customHeight="1">
      <c r="A4" s="211" t="s">
        <v>145</v>
      </c>
      <c r="B4" s="212" t="s">
        <v>1528</v>
      </c>
      <c r="C4" s="213"/>
    </row>
    <row r="5" spans="1:3" ht="25.5" customHeight="1">
      <c r="A5" s="214" t="s">
        <v>70</v>
      </c>
      <c r="B5" s="215">
        <f>B6+B286+B450+B520+B649+B734+B807+B875+B1006+B1287+B1358+B1415</f>
        <v>3860.55</v>
      </c>
      <c r="C5" s="213"/>
    </row>
    <row r="6" spans="1:3" ht="21" customHeight="1">
      <c r="A6" s="216" t="s">
        <v>72</v>
      </c>
      <c r="B6" s="122">
        <f>B7+B28+B62+B117+B126+B185+B231</f>
        <v>858.42</v>
      </c>
    </row>
    <row r="7" spans="1:3" ht="21" customHeight="1">
      <c r="A7" s="217" t="s">
        <v>147</v>
      </c>
      <c r="B7" s="122">
        <f>B8+B18</f>
        <v>31.62</v>
      </c>
    </row>
    <row r="8" spans="1:3" ht="21" customHeight="1">
      <c r="A8" s="218" t="s">
        <v>148</v>
      </c>
      <c r="B8" s="122">
        <v>21.42</v>
      </c>
    </row>
    <row r="9" spans="1:3" ht="21" hidden="1" customHeight="1">
      <c r="A9" s="218" t="s">
        <v>149</v>
      </c>
      <c r="B9" s="110"/>
    </row>
    <row r="10" spans="1:3" ht="21" hidden="1" customHeight="1">
      <c r="A10" s="218" t="s">
        <v>150</v>
      </c>
      <c r="B10" s="110"/>
    </row>
    <row r="11" spans="1:3" ht="21" hidden="1" customHeight="1">
      <c r="A11" s="218" t="s">
        <v>151</v>
      </c>
      <c r="B11" s="110"/>
    </row>
    <row r="12" spans="1:3" ht="21" hidden="1" customHeight="1">
      <c r="A12" s="218" t="s">
        <v>152</v>
      </c>
      <c r="B12" s="110"/>
    </row>
    <row r="13" spans="1:3" ht="21" hidden="1" customHeight="1">
      <c r="A13" s="218" t="s">
        <v>153</v>
      </c>
      <c r="B13" s="110"/>
    </row>
    <row r="14" spans="1:3" ht="21" hidden="1" customHeight="1">
      <c r="A14" s="218" t="s">
        <v>154</v>
      </c>
      <c r="B14" s="110"/>
    </row>
    <row r="15" spans="1:3" ht="21" hidden="1" customHeight="1">
      <c r="A15" s="218" t="s">
        <v>155</v>
      </c>
      <c r="B15" s="110"/>
    </row>
    <row r="16" spans="1:3" ht="21" hidden="1" customHeight="1">
      <c r="A16" s="218" t="s">
        <v>156</v>
      </c>
      <c r="B16" s="110"/>
    </row>
    <row r="17" spans="1:2" ht="21" hidden="1" customHeight="1">
      <c r="A17" s="218" t="s">
        <v>157</v>
      </c>
      <c r="B17" s="110"/>
    </row>
    <row r="18" spans="1:2" ht="21" customHeight="1">
      <c r="A18" s="218" t="s">
        <v>158</v>
      </c>
      <c r="B18" s="122">
        <v>10.199999999999999</v>
      </c>
    </row>
    <row r="19" spans="1:2" ht="21" hidden="1" customHeight="1">
      <c r="A19" s="217" t="s">
        <v>159</v>
      </c>
      <c r="B19" s="110"/>
    </row>
    <row r="20" spans="1:2" ht="21" hidden="1" customHeight="1">
      <c r="A20" s="218" t="s">
        <v>148</v>
      </c>
      <c r="B20" s="110"/>
    </row>
    <row r="21" spans="1:2" ht="21" hidden="1" customHeight="1">
      <c r="A21" s="218" t="s">
        <v>149</v>
      </c>
      <c r="B21" s="110"/>
    </row>
    <row r="22" spans="1:2" ht="21" hidden="1" customHeight="1">
      <c r="A22" s="218" t="s">
        <v>150</v>
      </c>
      <c r="B22" s="110"/>
    </row>
    <row r="23" spans="1:2" ht="21" hidden="1" customHeight="1">
      <c r="A23" s="218" t="s">
        <v>160</v>
      </c>
      <c r="B23" s="110"/>
    </row>
    <row r="24" spans="1:2" ht="21" hidden="1" customHeight="1">
      <c r="A24" s="218" t="s">
        <v>161</v>
      </c>
      <c r="B24" s="110"/>
    </row>
    <row r="25" spans="1:2" ht="21" hidden="1" customHeight="1">
      <c r="A25" s="218" t="s">
        <v>162</v>
      </c>
      <c r="B25" s="219"/>
    </row>
    <row r="26" spans="1:2" ht="21" hidden="1" customHeight="1">
      <c r="A26" s="218" t="s">
        <v>157</v>
      </c>
      <c r="B26" s="219"/>
    </row>
    <row r="27" spans="1:2" ht="21" hidden="1" customHeight="1">
      <c r="A27" s="218" t="s">
        <v>163</v>
      </c>
      <c r="B27" s="219"/>
    </row>
    <row r="28" spans="1:2" ht="21" customHeight="1">
      <c r="A28" s="217" t="s">
        <v>164</v>
      </c>
      <c r="B28" s="220">
        <f>B29+B30+B35</f>
        <v>386.26</v>
      </c>
    </row>
    <row r="29" spans="1:2" ht="21" customHeight="1">
      <c r="A29" s="218" t="s">
        <v>148</v>
      </c>
      <c r="B29" s="219">
        <v>202.56</v>
      </c>
    </row>
    <row r="30" spans="1:2" ht="21" customHeight="1">
      <c r="A30" s="218" t="s">
        <v>149</v>
      </c>
      <c r="B30" s="220">
        <v>124</v>
      </c>
    </row>
    <row r="31" spans="1:2" ht="21" hidden="1" customHeight="1">
      <c r="A31" s="218" t="s">
        <v>150</v>
      </c>
      <c r="B31" s="219"/>
    </row>
    <row r="32" spans="1:2" ht="21" hidden="1" customHeight="1">
      <c r="A32" s="218" t="s">
        <v>165</v>
      </c>
      <c r="B32" s="219"/>
    </row>
    <row r="33" spans="1:2" ht="21" hidden="1" customHeight="1">
      <c r="A33" s="218" t="s">
        <v>166</v>
      </c>
      <c r="B33" s="219"/>
    </row>
    <row r="34" spans="1:2" ht="21" hidden="1" customHeight="1">
      <c r="A34" s="218" t="s">
        <v>167</v>
      </c>
      <c r="B34" s="219"/>
    </row>
    <row r="35" spans="1:2" ht="21" customHeight="1">
      <c r="A35" s="218" t="s">
        <v>168</v>
      </c>
      <c r="B35" s="220">
        <v>59.7</v>
      </c>
    </row>
    <row r="36" spans="1:2" ht="21" hidden="1" customHeight="1">
      <c r="A36" s="218" t="s">
        <v>169</v>
      </c>
      <c r="B36" s="219"/>
    </row>
    <row r="37" spans="1:2" ht="21" hidden="1" customHeight="1">
      <c r="A37" s="218" t="s">
        <v>157</v>
      </c>
      <c r="B37" s="219"/>
    </row>
    <row r="38" spans="1:2" ht="21" hidden="1" customHeight="1">
      <c r="A38" s="218" t="s">
        <v>170</v>
      </c>
      <c r="B38" s="219"/>
    </row>
    <row r="39" spans="1:2" ht="21" hidden="1" customHeight="1">
      <c r="A39" s="217" t="s">
        <v>171</v>
      </c>
      <c r="B39" s="219"/>
    </row>
    <row r="40" spans="1:2" ht="21" hidden="1" customHeight="1">
      <c r="A40" s="218" t="s">
        <v>148</v>
      </c>
      <c r="B40" s="219"/>
    </row>
    <row r="41" spans="1:2" ht="21" hidden="1" customHeight="1">
      <c r="A41" s="218" t="s">
        <v>149</v>
      </c>
      <c r="B41" s="219"/>
    </row>
    <row r="42" spans="1:2" ht="21" hidden="1" customHeight="1">
      <c r="A42" s="218" t="s">
        <v>150</v>
      </c>
      <c r="B42" s="219"/>
    </row>
    <row r="43" spans="1:2" ht="21" hidden="1" customHeight="1">
      <c r="A43" s="218" t="s">
        <v>172</v>
      </c>
      <c r="B43" s="219"/>
    </row>
    <row r="44" spans="1:2" ht="21" hidden="1" customHeight="1">
      <c r="A44" s="218" t="s">
        <v>173</v>
      </c>
      <c r="B44" s="219"/>
    </row>
    <row r="45" spans="1:2" ht="21" hidden="1" customHeight="1">
      <c r="A45" s="218" t="s">
        <v>174</v>
      </c>
      <c r="B45" s="219"/>
    </row>
    <row r="46" spans="1:2" ht="21" hidden="1" customHeight="1">
      <c r="A46" s="218" t="s">
        <v>175</v>
      </c>
      <c r="B46" s="219"/>
    </row>
    <row r="47" spans="1:2" ht="21" hidden="1" customHeight="1">
      <c r="A47" s="218" t="s">
        <v>176</v>
      </c>
      <c r="B47" s="219"/>
    </row>
    <row r="48" spans="1:2" ht="21" hidden="1" customHeight="1">
      <c r="A48" s="218" t="s">
        <v>177</v>
      </c>
      <c r="B48" s="219"/>
    </row>
    <row r="49" spans="1:2" ht="21" hidden="1" customHeight="1">
      <c r="A49" s="218" t="s">
        <v>157</v>
      </c>
      <c r="B49" s="219"/>
    </row>
    <row r="50" spans="1:2" ht="21" hidden="1" customHeight="1">
      <c r="A50" s="218" t="s">
        <v>178</v>
      </c>
      <c r="B50" s="219"/>
    </row>
    <row r="51" spans="1:2" ht="21" hidden="1" customHeight="1">
      <c r="A51" s="217" t="s">
        <v>179</v>
      </c>
      <c r="B51" s="219"/>
    </row>
    <row r="52" spans="1:2" ht="21" hidden="1" customHeight="1">
      <c r="A52" s="218" t="s">
        <v>148</v>
      </c>
      <c r="B52" s="219"/>
    </row>
    <row r="53" spans="1:2" ht="21" hidden="1" customHeight="1">
      <c r="A53" s="218" t="s">
        <v>149</v>
      </c>
      <c r="B53" s="219"/>
    </row>
    <row r="54" spans="1:2" ht="21" hidden="1" customHeight="1">
      <c r="A54" s="218" t="s">
        <v>150</v>
      </c>
      <c r="B54" s="219"/>
    </row>
    <row r="55" spans="1:2" ht="21" hidden="1" customHeight="1">
      <c r="A55" s="218" t="s">
        <v>180</v>
      </c>
      <c r="B55" s="219"/>
    </row>
    <row r="56" spans="1:2" ht="21" hidden="1" customHeight="1">
      <c r="A56" s="218" t="s">
        <v>181</v>
      </c>
      <c r="B56" s="219"/>
    </row>
    <row r="57" spans="1:2" ht="21" hidden="1" customHeight="1">
      <c r="A57" s="218" t="s">
        <v>182</v>
      </c>
      <c r="B57" s="219"/>
    </row>
    <row r="58" spans="1:2" ht="21" hidden="1" customHeight="1">
      <c r="A58" s="218" t="s">
        <v>183</v>
      </c>
      <c r="B58" s="219"/>
    </row>
    <row r="59" spans="1:2" ht="21" hidden="1" customHeight="1">
      <c r="A59" s="218" t="s">
        <v>184</v>
      </c>
      <c r="B59" s="219"/>
    </row>
    <row r="60" spans="1:2" ht="21" hidden="1" customHeight="1">
      <c r="A60" s="218" t="s">
        <v>157</v>
      </c>
      <c r="B60" s="219"/>
    </row>
    <row r="61" spans="1:2" ht="21" hidden="1" customHeight="1">
      <c r="A61" s="218" t="s">
        <v>185</v>
      </c>
      <c r="B61" s="219"/>
    </row>
    <row r="62" spans="1:2" ht="21" customHeight="1">
      <c r="A62" s="217" t="s">
        <v>186</v>
      </c>
      <c r="B62" s="220">
        <f>B63</f>
        <v>52.5</v>
      </c>
    </row>
    <row r="63" spans="1:2" ht="21" customHeight="1">
      <c r="A63" s="218" t="s">
        <v>148</v>
      </c>
      <c r="B63" s="220">
        <v>52.5</v>
      </c>
    </row>
    <row r="64" spans="1:2" ht="21" hidden="1" customHeight="1">
      <c r="A64" s="218" t="s">
        <v>149</v>
      </c>
      <c r="B64" s="219"/>
    </row>
    <row r="65" spans="1:2" ht="21" hidden="1" customHeight="1">
      <c r="A65" s="218" t="s">
        <v>150</v>
      </c>
      <c r="B65" s="219"/>
    </row>
    <row r="66" spans="1:2" ht="21" hidden="1" customHeight="1">
      <c r="A66" s="218" t="s">
        <v>187</v>
      </c>
      <c r="B66" s="219"/>
    </row>
    <row r="67" spans="1:2" ht="21" hidden="1" customHeight="1">
      <c r="A67" s="218" t="s">
        <v>188</v>
      </c>
      <c r="B67" s="219"/>
    </row>
    <row r="68" spans="1:2" ht="21" hidden="1" customHeight="1">
      <c r="A68" s="218" t="s">
        <v>189</v>
      </c>
      <c r="B68" s="219"/>
    </row>
    <row r="69" spans="1:2" ht="21" hidden="1" customHeight="1">
      <c r="A69" s="218" t="s">
        <v>190</v>
      </c>
      <c r="B69" s="219"/>
    </row>
    <row r="70" spans="1:2" ht="21" hidden="1" customHeight="1">
      <c r="A70" s="218" t="s">
        <v>191</v>
      </c>
      <c r="B70" s="219"/>
    </row>
    <row r="71" spans="1:2" ht="21" hidden="1" customHeight="1">
      <c r="A71" s="218" t="s">
        <v>157</v>
      </c>
      <c r="B71" s="219"/>
    </row>
    <row r="72" spans="1:2" ht="21" hidden="1" customHeight="1">
      <c r="A72" s="218" t="s">
        <v>192</v>
      </c>
      <c r="B72" s="219"/>
    </row>
    <row r="73" spans="1:2" ht="21" hidden="1" customHeight="1">
      <c r="A73" s="217" t="s">
        <v>193</v>
      </c>
      <c r="B73" s="219"/>
    </row>
    <row r="74" spans="1:2" ht="21" hidden="1" customHeight="1">
      <c r="A74" s="218" t="s">
        <v>148</v>
      </c>
      <c r="B74" s="219"/>
    </row>
    <row r="75" spans="1:2" ht="21" hidden="1" customHeight="1">
      <c r="A75" s="218" t="s">
        <v>149</v>
      </c>
      <c r="B75" s="219"/>
    </row>
    <row r="76" spans="1:2" ht="21" hidden="1" customHeight="1">
      <c r="A76" s="218" t="s">
        <v>150</v>
      </c>
      <c r="B76" s="219"/>
    </row>
    <row r="77" spans="1:2" ht="21" hidden="1" customHeight="1">
      <c r="A77" s="218" t="s">
        <v>194</v>
      </c>
      <c r="B77" s="219"/>
    </row>
    <row r="78" spans="1:2" ht="21" hidden="1" customHeight="1">
      <c r="A78" s="218" t="s">
        <v>1529</v>
      </c>
      <c r="B78" s="219"/>
    </row>
    <row r="79" spans="1:2" ht="21" hidden="1" customHeight="1">
      <c r="A79" s="218" t="s">
        <v>196</v>
      </c>
      <c r="B79" s="219"/>
    </row>
    <row r="80" spans="1:2" ht="21" hidden="1" customHeight="1">
      <c r="A80" s="218" t="s">
        <v>197</v>
      </c>
      <c r="B80" s="219"/>
    </row>
    <row r="81" spans="1:2" ht="21" hidden="1" customHeight="1">
      <c r="A81" s="218" t="s">
        <v>198</v>
      </c>
      <c r="B81" s="219"/>
    </row>
    <row r="82" spans="1:2" ht="21" hidden="1" customHeight="1">
      <c r="A82" s="218" t="s">
        <v>190</v>
      </c>
      <c r="B82" s="219"/>
    </row>
    <row r="83" spans="1:2" ht="21" hidden="1" customHeight="1">
      <c r="A83" s="218" t="s">
        <v>157</v>
      </c>
      <c r="B83" s="219"/>
    </row>
    <row r="84" spans="1:2" ht="21" hidden="1" customHeight="1">
      <c r="A84" s="218" t="s">
        <v>199</v>
      </c>
      <c r="B84" s="219"/>
    </row>
    <row r="85" spans="1:2" ht="21" hidden="1" customHeight="1">
      <c r="A85" s="217" t="s">
        <v>200</v>
      </c>
      <c r="B85" s="219"/>
    </row>
    <row r="86" spans="1:2" ht="21" hidden="1" customHeight="1">
      <c r="A86" s="218" t="s">
        <v>148</v>
      </c>
      <c r="B86" s="219"/>
    </row>
    <row r="87" spans="1:2" ht="21" hidden="1" customHeight="1">
      <c r="A87" s="218" t="s">
        <v>149</v>
      </c>
      <c r="B87" s="219"/>
    </row>
    <row r="88" spans="1:2" ht="21" hidden="1" customHeight="1">
      <c r="A88" s="218" t="s">
        <v>150</v>
      </c>
      <c r="B88" s="219"/>
    </row>
    <row r="89" spans="1:2" ht="21" hidden="1" customHeight="1">
      <c r="A89" s="218" t="s">
        <v>201</v>
      </c>
      <c r="B89" s="219"/>
    </row>
    <row r="90" spans="1:2" ht="21" hidden="1" customHeight="1">
      <c r="A90" s="218" t="s">
        <v>202</v>
      </c>
      <c r="B90" s="219"/>
    </row>
    <row r="91" spans="1:2" ht="21" hidden="1" customHeight="1">
      <c r="A91" s="218" t="s">
        <v>190</v>
      </c>
      <c r="B91" s="219"/>
    </row>
    <row r="92" spans="1:2" ht="21" hidden="1" customHeight="1">
      <c r="A92" s="218" t="s">
        <v>157</v>
      </c>
      <c r="B92" s="219"/>
    </row>
    <row r="93" spans="1:2" ht="21" hidden="1" customHeight="1">
      <c r="A93" s="218" t="s">
        <v>203</v>
      </c>
      <c r="B93" s="219"/>
    </row>
    <row r="94" spans="1:2" ht="21" hidden="1" customHeight="1">
      <c r="A94" s="217" t="s">
        <v>204</v>
      </c>
      <c r="B94" s="219"/>
    </row>
    <row r="95" spans="1:2" ht="21" hidden="1" customHeight="1">
      <c r="A95" s="218" t="s">
        <v>148</v>
      </c>
      <c r="B95" s="219"/>
    </row>
    <row r="96" spans="1:2" ht="21" hidden="1" customHeight="1">
      <c r="A96" s="218" t="s">
        <v>149</v>
      </c>
      <c r="B96" s="219"/>
    </row>
    <row r="97" spans="1:2" ht="21" hidden="1" customHeight="1">
      <c r="A97" s="218" t="s">
        <v>150</v>
      </c>
      <c r="B97" s="219"/>
    </row>
    <row r="98" spans="1:2" ht="21" hidden="1" customHeight="1">
      <c r="A98" s="218" t="s">
        <v>205</v>
      </c>
      <c r="B98" s="219"/>
    </row>
    <row r="99" spans="1:2" ht="21" hidden="1" customHeight="1">
      <c r="A99" s="218" t="s">
        <v>206</v>
      </c>
      <c r="B99" s="219"/>
    </row>
    <row r="100" spans="1:2" ht="21" hidden="1" customHeight="1">
      <c r="A100" s="218" t="s">
        <v>190</v>
      </c>
      <c r="B100" s="219"/>
    </row>
    <row r="101" spans="1:2" ht="21" hidden="1" customHeight="1">
      <c r="A101" s="218" t="s">
        <v>207</v>
      </c>
      <c r="B101" s="219"/>
    </row>
    <row r="102" spans="1:2" ht="21" hidden="1" customHeight="1">
      <c r="A102" s="218" t="s">
        <v>208</v>
      </c>
      <c r="B102" s="219"/>
    </row>
    <row r="103" spans="1:2" ht="21" hidden="1" customHeight="1">
      <c r="A103" s="218" t="s">
        <v>209</v>
      </c>
      <c r="B103" s="219"/>
    </row>
    <row r="104" spans="1:2" ht="21" hidden="1" customHeight="1">
      <c r="A104" s="218" t="s">
        <v>210</v>
      </c>
      <c r="B104" s="219"/>
    </row>
    <row r="105" spans="1:2" ht="21" hidden="1" customHeight="1">
      <c r="A105" s="218" t="s">
        <v>157</v>
      </c>
      <c r="B105" s="219"/>
    </row>
    <row r="106" spans="1:2" ht="21" hidden="1" customHeight="1">
      <c r="A106" s="218" t="s">
        <v>211</v>
      </c>
      <c r="B106" s="219"/>
    </row>
    <row r="107" spans="1:2" ht="21" hidden="1" customHeight="1">
      <c r="A107" s="217" t="s">
        <v>212</v>
      </c>
      <c r="B107" s="219"/>
    </row>
    <row r="108" spans="1:2" ht="21" hidden="1" customHeight="1">
      <c r="A108" s="218" t="s">
        <v>148</v>
      </c>
      <c r="B108" s="219"/>
    </row>
    <row r="109" spans="1:2" ht="21" hidden="1" customHeight="1">
      <c r="A109" s="218" t="s">
        <v>149</v>
      </c>
      <c r="B109" s="219"/>
    </row>
    <row r="110" spans="1:2" ht="21" hidden="1" customHeight="1">
      <c r="A110" s="218" t="s">
        <v>150</v>
      </c>
      <c r="B110" s="219"/>
    </row>
    <row r="111" spans="1:2" ht="21" hidden="1" customHeight="1">
      <c r="A111" s="218" t="s">
        <v>213</v>
      </c>
      <c r="B111" s="219"/>
    </row>
    <row r="112" spans="1:2" ht="21" hidden="1" customHeight="1">
      <c r="A112" s="218" t="s">
        <v>214</v>
      </c>
      <c r="B112" s="219"/>
    </row>
    <row r="113" spans="1:2" ht="21" hidden="1" customHeight="1">
      <c r="A113" s="218" t="s">
        <v>215</v>
      </c>
      <c r="B113" s="219"/>
    </row>
    <row r="114" spans="1:2" ht="21" hidden="1" customHeight="1">
      <c r="A114" s="218" t="s">
        <v>216</v>
      </c>
      <c r="B114" s="219"/>
    </row>
    <row r="115" spans="1:2" ht="21" hidden="1" customHeight="1">
      <c r="A115" s="218" t="s">
        <v>157</v>
      </c>
      <c r="B115" s="219"/>
    </row>
    <row r="116" spans="1:2" ht="21" hidden="1" customHeight="1">
      <c r="A116" s="218" t="s">
        <v>217</v>
      </c>
      <c r="B116" s="219"/>
    </row>
    <row r="117" spans="1:2" ht="21" customHeight="1">
      <c r="A117" s="217" t="s">
        <v>218</v>
      </c>
      <c r="B117" s="219">
        <f>B118</f>
        <v>18.54</v>
      </c>
    </row>
    <row r="118" spans="1:2" ht="21" customHeight="1">
      <c r="A118" s="218" t="s">
        <v>148</v>
      </c>
      <c r="B118" s="219">
        <v>18.54</v>
      </c>
    </row>
    <row r="119" spans="1:2" ht="21" hidden="1" customHeight="1">
      <c r="A119" s="218" t="s">
        <v>149</v>
      </c>
      <c r="B119" s="219"/>
    </row>
    <row r="120" spans="1:2" ht="21" hidden="1" customHeight="1">
      <c r="A120" s="218" t="s">
        <v>150</v>
      </c>
      <c r="B120" s="219"/>
    </row>
    <row r="121" spans="1:2" ht="21" hidden="1" customHeight="1">
      <c r="A121" s="218" t="s">
        <v>219</v>
      </c>
      <c r="B121" s="219"/>
    </row>
    <row r="122" spans="1:2" ht="21" hidden="1" customHeight="1">
      <c r="A122" s="218" t="s">
        <v>220</v>
      </c>
      <c r="B122" s="219"/>
    </row>
    <row r="123" spans="1:2" ht="21" hidden="1" customHeight="1">
      <c r="A123" s="218" t="s">
        <v>1530</v>
      </c>
      <c r="B123" s="219"/>
    </row>
    <row r="124" spans="1:2" ht="21" hidden="1" customHeight="1">
      <c r="A124" s="218" t="s">
        <v>157</v>
      </c>
      <c r="B124" s="219"/>
    </row>
    <row r="125" spans="1:2" ht="21" hidden="1" customHeight="1">
      <c r="A125" s="218" t="s">
        <v>222</v>
      </c>
      <c r="B125" s="219"/>
    </row>
    <row r="126" spans="1:2" ht="21" customHeight="1">
      <c r="A126" s="217" t="s">
        <v>223</v>
      </c>
      <c r="B126" s="219">
        <f>B134</f>
        <v>51.29</v>
      </c>
    </row>
    <row r="127" spans="1:2" ht="21" hidden="1" customHeight="1">
      <c r="A127" s="218" t="s">
        <v>148</v>
      </c>
      <c r="B127" s="219"/>
    </row>
    <row r="128" spans="1:2" ht="21" hidden="1" customHeight="1">
      <c r="A128" s="218" t="s">
        <v>149</v>
      </c>
      <c r="B128" s="219"/>
    </row>
    <row r="129" spans="1:2" ht="21" hidden="1" customHeight="1">
      <c r="A129" s="218" t="s">
        <v>150</v>
      </c>
      <c r="B129" s="219"/>
    </row>
    <row r="130" spans="1:2" ht="21" hidden="1" customHeight="1">
      <c r="A130" s="218" t="s">
        <v>224</v>
      </c>
      <c r="B130" s="219"/>
    </row>
    <row r="131" spans="1:2" ht="21" hidden="1" customHeight="1">
      <c r="A131" s="218" t="s">
        <v>225</v>
      </c>
      <c r="B131" s="219"/>
    </row>
    <row r="132" spans="1:2" ht="21" hidden="1" customHeight="1">
      <c r="A132" s="218" t="s">
        <v>226</v>
      </c>
      <c r="B132" s="219"/>
    </row>
    <row r="133" spans="1:2" ht="21" hidden="1" customHeight="1">
      <c r="A133" s="218" t="s">
        <v>227</v>
      </c>
      <c r="B133" s="219"/>
    </row>
    <row r="134" spans="1:2" ht="21" customHeight="1">
      <c r="A134" s="218" t="s">
        <v>228</v>
      </c>
      <c r="B134" s="219">
        <v>51.29</v>
      </c>
    </row>
    <row r="135" spans="1:2" ht="21" hidden="1" customHeight="1">
      <c r="A135" s="218" t="s">
        <v>157</v>
      </c>
      <c r="B135" s="219"/>
    </row>
    <row r="136" spans="1:2" ht="21" hidden="1" customHeight="1">
      <c r="A136" s="218" t="s">
        <v>229</v>
      </c>
      <c r="B136" s="219"/>
    </row>
    <row r="137" spans="1:2" ht="21" hidden="1" customHeight="1">
      <c r="A137" s="217" t="s">
        <v>230</v>
      </c>
      <c r="B137" s="219"/>
    </row>
    <row r="138" spans="1:2" ht="21" hidden="1" customHeight="1">
      <c r="A138" s="218" t="s">
        <v>148</v>
      </c>
      <c r="B138" s="219"/>
    </row>
    <row r="139" spans="1:2" ht="21" hidden="1" customHeight="1">
      <c r="A139" s="218" t="s">
        <v>149</v>
      </c>
      <c r="B139" s="219"/>
    </row>
    <row r="140" spans="1:2" ht="21" hidden="1" customHeight="1">
      <c r="A140" s="218" t="s">
        <v>150</v>
      </c>
      <c r="B140" s="219"/>
    </row>
    <row r="141" spans="1:2" ht="21" hidden="1" customHeight="1">
      <c r="A141" s="218" t="s">
        <v>231</v>
      </c>
      <c r="B141" s="219"/>
    </row>
    <row r="142" spans="1:2" ht="21" hidden="1" customHeight="1">
      <c r="A142" s="218" t="s">
        <v>232</v>
      </c>
      <c r="B142" s="219"/>
    </row>
    <row r="143" spans="1:2" ht="21" hidden="1" customHeight="1">
      <c r="A143" s="218" t="s">
        <v>233</v>
      </c>
      <c r="B143" s="219"/>
    </row>
    <row r="144" spans="1:2" ht="21" hidden="1" customHeight="1">
      <c r="A144" s="218" t="s">
        <v>235</v>
      </c>
      <c r="B144" s="219"/>
    </row>
    <row r="145" spans="1:2" ht="21" hidden="1" customHeight="1">
      <c r="A145" s="218" t="s">
        <v>236</v>
      </c>
      <c r="B145" s="219"/>
    </row>
    <row r="146" spans="1:2" ht="21" hidden="1" customHeight="1">
      <c r="A146" s="218" t="s">
        <v>237</v>
      </c>
      <c r="B146" s="219"/>
    </row>
    <row r="147" spans="1:2" ht="21" hidden="1" customHeight="1">
      <c r="A147" s="218" t="s">
        <v>238</v>
      </c>
      <c r="B147" s="219"/>
    </row>
    <row r="148" spans="1:2" ht="21" hidden="1" customHeight="1">
      <c r="A148" s="218" t="s">
        <v>157</v>
      </c>
      <c r="B148" s="219"/>
    </row>
    <row r="149" spans="1:2" ht="21" hidden="1" customHeight="1">
      <c r="A149" s="218" t="s">
        <v>239</v>
      </c>
      <c r="B149" s="219"/>
    </row>
    <row r="150" spans="1:2" ht="21" hidden="1" customHeight="1">
      <c r="A150" s="217" t="s">
        <v>240</v>
      </c>
      <c r="B150" s="219"/>
    </row>
    <row r="151" spans="1:2" ht="21" hidden="1" customHeight="1">
      <c r="A151" s="218" t="s">
        <v>148</v>
      </c>
      <c r="B151" s="219"/>
    </row>
    <row r="152" spans="1:2" ht="21" hidden="1" customHeight="1">
      <c r="A152" s="218" t="s">
        <v>149</v>
      </c>
      <c r="B152" s="219"/>
    </row>
    <row r="153" spans="1:2" ht="21" hidden="1" customHeight="1">
      <c r="A153" s="218" t="s">
        <v>150</v>
      </c>
      <c r="B153" s="219"/>
    </row>
    <row r="154" spans="1:2" ht="21" hidden="1" customHeight="1">
      <c r="A154" s="218" t="s">
        <v>241</v>
      </c>
      <c r="B154" s="219"/>
    </row>
    <row r="155" spans="1:2" ht="21" hidden="1" customHeight="1">
      <c r="A155" s="218" t="s">
        <v>157</v>
      </c>
      <c r="B155" s="219"/>
    </row>
    <row r="156" spans="1:2" ht="21" hidden="1" customHeight="1">
      <c r="A156" s="218" t="s">
        <v>242</v>
      </c>
      <c r="B156" s="219"/>
    </row>
    <row r="157" spans="1:2" ht="21" hidden="1" customHeight="1">
      <c r="A157" s="217" t="s">
        <v>243</v>
      </c>
      <c r="B157" s="219"/>
    </row>
    <row r="158" spans="1:2" ht="21" hidden="1" customHeight="1">
      <c r="A158" s="218" t="s">
        <v>148</v>
      </c>
      <c r="B158" s="219"/>
    </row>
    <row r="159" spans="1:2" ht="21" hidden="1" customHeight="1">
      <c r="A159" s="218" t="s">
        <v>149</v>
      </c>
      <c r="B159" s="219"/>
    </row>
    <row r="160" spans="1:2" ht="21" hidden="1" customHeight="1">
      <c r="A160" s="218" t="s">
        <v>150</v>
      </c>
      <c r="B160" s="219"/>
    </row>
    <row r="161" spans="1:2" ht="21" hidden="1" customHeight="1">
      <c r="A161" s="218" t="s">
        <v>244</v>
      </c>
      <c r="B161" s="219"/>
    </row>
    <row r="162" spans="1:2" ht="21" hidden="1" customHeight="1">
      <c r="A162" s="218" t="s">
        <v>245</v>
      </c>
      <c r="B162" s="219"/>
    </row>
    <row r="163" spans="1:2" ht="21" hidden="1" customHeight="1">
      <c r="A163" s="218" t="s">
        <v>157</v>
      </c>
      <c r="B163" s="219"/>
    </row>
    <row r="164" spans="1:2" ht="21" hidden="1" customHeight="1">
      <c r="A164" s="218" t="s">
        <v>246</v>
      </c>
      <c r="B164" s="219"/>
    </row>
    <row r="165" spans="1:2" ht="21" hidden="1" customHeight="1">
      <c r="A165" s="217" t="s">
        <v>247</v>
      </c>
      <c r="B165" s="219"/>
    </row>
    <row r="166" spans="1:2" ht="21" hidden="1" customHeight="1">
      <c r="A166" s="218" t="s">
        <v>148</v>
      </c>
      <c r="B166" s="219"/>
    </row>
    <row r="167" spans="1:2" ht="21" hidden="1" customHeight="1">
      <c r="A167" s="218" t="s">
        <v>149</v>
      </c>
      <c r="B167" s="219"/>
    </row>
    <row r="168" spans="1:2" ht="21" hidden="1" customHeight="1">
      <c r="A168" s="218" t="s">
        <v>150</v>
      </c>
      <c r="B168" s="219"/>
    </row>
    <row r="169" spans="1:2" ht="21" hidden="1" customHeight="1">
      <c r="A169" s="218" t="s">
        <v>248</v>
      </c>
      <c r="B169" s="219"/>
    </row>
    <row r="170" spans="1:2" ht="21" hidden="1" customHeight="1">
      <c r="A170" s="218" t="s">
        <v>249</v>
      </c>
      <c r="B170" s="219"/>
    </row>
    <row r="171" spans="1:2" ht="21" hidden="1" customHeight="1">
      <c r="A171" s="217" t="s">
        <v>250</v>
      </c>
      <c r="B171" s="219"/>
    </row>
    <row r="172" spans="1:2" ht="21" hidden="1" customHeight="1">
      <c r="A172" s="218" t="s">
        <v>148</v>
      </c>
      <c r="B172" s="219"/>
    </row>
    <row r="173" spans="1:2" ht="21" hidden="1" customHeight="1">
      <c r="A173" s="218" t="s">
        <v>149</v>
      </c>
      <c r="B173" s="219"/>
    </row>
    <row r="174" spans="1:2" ht="21" hidden="1" customHeight="1">
      <c r="A174" s="218" t="s">
        <v>150</v>
      </c>
      <c r="B174" s="219"/>
    </row>
    <row r="175" spans="1:2" ht="21" hidden="1" customHeight="1">
      <c r="A175" s="218" t="s">
        <v>162</v>
      </c>
      <c r="B175" s="219"/>
    </row>
    <row r="176" spans="1:2" ht="21" hidden="1" customHeight="1">
      <c r="A176" s="218" t="s">
        <v>157</v>
      </c>
      <c r="B176" s="219"/>
    </row>
    <row r="177" spans="1:2" ht="21" hidden="1" customHeight="1">
      <c r="A177" s="218" t="s">
        <v>251</v>
      </c>
      <c r="B177" s="219"/>
    </row>
    <row r="178" spans="1:2" ht="21" hidden="1" customHeight="1">
      <c r="A178" s="217" t="s">
        <v>252</v>
      </c>
      <c r="B178" s="219"/>
    </row>
    <row r="179" spans="1:2" ht="21" hidden="1" customHeight="1">
      <c r="A179" s="218" t="s">
        <v>148</v>
      </c>
      <c r="B179" s="219"/>
    </row>
    <row r="180" spans="1:2" ht="21" hidden="1" customHeight="1">
      <c r="A180" s="218" t="s">
        <v>149</v>
      </c>
      <c r="B180" s="219"/>
    </row>
    <row r="181" spans="1:2" ht="21" hidden="1" customHeight="1">
      <c r="A181" s="218" t="s">
        <v>150</v>
      </c>
      <c r="B181" s="219"/>
    </row>
    <row r="182" spans="1:2" ht="21" hidden="1" customHeight="1">
      <c r="A182" s="218" t="s">
        <v>253</v>
      </c>
      <c r="B182" s="219"/>
    </row>
    <row r="183" spans="1:2" ht="21" hidden="1" customHeight="1">
      <c r="A183" s="218" t="s">
        <v>157</v>
      </c>
      <c r="B183" s="219"/>
    </row>
    <row r="184" spans="1:2" ht="21" hidden="1" customHeight="1">
      <c r="A184" s="218" t="s">
        <v>254</v>
      </c>
      <c r="B184" s="219"/>
    </row>
    <row r="185" spans="1:2" ht="21" customHeight="1">
      <c r="A185" s="217" t="s">
        <v>255</v>
      </c>
      <c r="B185" s="219">
        <f>B186</f>
        <v>313.89</v>
      </c>
    </row>
    <row r="186" spans="1:2" ht="21" customHeight="1">
      <c r="A186" s="218" t="s">
        <v>148</v>
      </c>
      <c r="B186" s="219">
        <v>313.89</v>
      </c>
    </row>
    <row r="187" spans="1:2" ht="21" hidden="1" customHeight="1">
      <c r="A187" s="218" t="s">
        <v>149</v>
      </c>
      <c r="B187" s="219"/>
    </row>
    <row r="188" spans="1:2" ht="21" hidden="1" customHeight="1">
      <c r="A188" s="218" t="s">
        <v>150</v>
      </c>
      <c r="B188" s="219"/>
    </row>
    <row r="189" spans="1:2" ht="21" hidden="1" customHeight="1">
      <c r="A189" s="218" t="s">
        <v>256</v>
      </c>
      <c r="B189" s="219"/>
    </row>
    <row r="190" spans="1:2" ht="21" hidden="1" customHeight="1">
      <c r="A190" s="218" t="s">
        <v>157</v>
      </c>
      <c r="B190" s="219"/>
    </row>
    <row r="191" spans="1:2" ht="21" hidden="1" customHeight="1">
      <c r="A191" s="218" t="s">
        <v>257</v>
      </c>
      <c r="B191" s="219"/>
    </row>
    <row r="192" spans="1:2" ht="21" hidden="1" customHeight="1">
      <c r="A192" s="217" t="s">
        <v>258</v>
      </c>
      <c r="B192" s="219"/>
    </row>
    <row r="193" spans="1:2" ht="21" hidden="1" customHeight="1">
      <c r="A193" s="218" t="s">
        <v>148</v>
      </c>
      <c r="B193" s="219"/>
    </row>
    <row r="194" spans="1:2" ht="21" hidden="1" customHeight="1">
      <c r="A194" s="218" t="s">
        <v>149</v>
      </c>
      <c r="B194" s="219"/>
    </row>
    <row r="195" spans="1:2" ht="21" hidden="1" customHeight="1">
      <c r="A195" s="218" t="s">
        <v>150</v>
      </c>
      <c r="B195" s="219"/>
    </row>
    <row r="196" spans="1:2" ht="21" hidden="1" customHeight="1">
      <c r="A196" s="218" t="s">
        <v>259</v>
      </c>
      <c r="B196" s="219"/>
    </row>
    <row r="197" spans="1:2" ht="21" hidden="1" customHeight="1">
      <c r="A197" s="218" t="s">
        <v>157</v>
      </c>
      <c r="B197" s="219"/>
    </row>
    <row r="198" spans="1:2" ht="21" hidden="1" customHeight="1">
      <c r="A198" s="218" t="s">
        <v>260</v>
      </c>
      <c r="B198" s="219"/>
    </row>
    <row r="199" spans="1:2" ht="21" hidden="1" customHeight="1">
      <c r="A199" s="217" t="s">
        <v>261</v>
      </c>
      <c r="B199" s="219"/>
    </row>
    <row r="200" spans="1:2" ht="21" hidden="1" customHeight="1">
      <c r="A200" s="218" t="s">
        <v>148</v>
      </c>
      <c r="B200" s="219"/>
    </row>
    <row r="201" spans="1:2" ht="21" hidden="1" customHeight="1">
      <c r="A201" s="218" t="s">
        <v>149</v>
      </c>
      <c r="B201" s="219"/>
    </row>
    <row r="202" spans="1:2" ht="21" hidden="1" customHeight="1">
      <c r="A202" s="218" t="s">
        <v>150</v>
      </c>
      <c r="B202" s="219"/>
    </row>
    <row r="203" spans="1:2" ht="21" hidden="1" customHeight="1">
      <c r="A203" s="218" t="s">
        <v>157</v>
      </c>
      <c r="B203" s="219"/>
    </row>
    <row r="204" spans="1:2" ht="21" hidden="1" customHeight="1">
      <c r="A204" s="218" t="s">
        <v>262</v>
      </c>
      <c r="B204" s="219"/>
    </row>
    <row r="205" spans="1:2" ht="21" hidden="1" customHeight="1">
      <c r="A205" s="217" t="s">
        <v>263</v>
      </c>
      <c r="B205" s="219"/>
    </row>
    <row r="206" spans="1:2" ht="21" hidden="1" customHeight="1">
      <c r="A206" s="218" t="s">
        <v>148</v>
      </c>
      <c r="B206" s="219"/>
    </row>
    <row r="207" spans="1:2" ht="21" hidden="1" customHeight="1">
      <c r="A207" s="218" t="s">
        <v>149</v>
      </c>
      <c r="B207" s="219"/>
    </row>
    <row r="208" spans="1:2" ht="21" hidden="1" customHeight="1">
      <c r="A208" s="218" t="s">
        <v>150</v>
      </c>
      <c r="B208" s="219"/>
    </row>
    <row r="209" spans="1:2" ht="21" hidden="1" customHeight="1">
      <c r="A209" s="218" t="s">
        <v>264</v>
      </c>
      <c r="B209" s="219"/>
    </row>
    <row r="210" spans="1:2" ht="21" hidden="1" customHeight="1">
      <c r="A210" s="218" t="s">
        <v>265</v>
      </c>
      <c r="B210" s="219"/>
    </row>
    <row r="211" spans="1:2" ht="21" hidden="1" customHeight="1">
      <c r="A211" s="218" t="s">
        <v>157</v>
      </c>
      <c r="B211" s="219"/>
    </row>
    <row r="212" spans="1:2" ht="21" hidden="1" customHeight="1">
      <c r="A212" s="218" t="s">
        <v>266</v>
      </c>
      <c r="B212" s="219"/>
    </row>
    <row r="213" spans="1:2" ht="21" hidden="1" customHeight="1">
      <c r="A213" s="217" t="s">
        <v>267</v>
      </c>
      <c r="B213" s="219"/>
    </row>
    <row r="214" spans="1:2" ht="21" hidden="1" customHeight="1">
      <c r="A214" s="218" t="s">
        <v>148</v>
      </c>
      <c r="B214" s="219"/>
    </row>
    <row r="215" spans="1:2" ht="21" hidden="1" customHeight="1">
      <c r="A215" s="218" t="s">
        <v>149</v>
      </c>
      <c r="B215" s="219"/>
    </row>
    <row r="216" spans="1:2" ht="21" hidden="1" customHeight="1">
      <c r="A216" s="218" t="s">
        <v>150</v>
      </c>
      <c r="B216" s="219"/>
    </row>
    <row r="217" spans="1:2" ht="21" hidden="1" customHeight="1">
      <c r="A217" s="218" t="s">
        <v>157</v>
      </c>
      <c r="B217" s="219"/>
    </row>
    <row r="218" spans="1:2" ht="21" hidden="1" customHeight="1">
      <c r="A218" s="218" t="s">
        <v>268</v>
      </c>
      <c r="B218" s="219"/>
    </row>
    <row r="219" spans="1:2" ht="21" hidden="1" customHeight="1">
      <c r="A219" s="217" t="s">
        <v>269</v>
      </c>
      <c r="B219" s="219"/>
    </row>
    <row r="220" spans="1:2" ht="21" hidden="1" customHeight="1">
      <c r="A220" s="218" t="s">
        <v>148</v>
      </c>
      <c r="B220" s="219"/>
    </row>
    <row r="221" spans="1:2" ht="21" hidden="1" customHeight="1">
      <c r="A221" s="218" t="s">
        <v>149</v>
      </c>
      <c r="B221" s="219"/>
    </row>
    <row r="222" spans="1:2" ht="21" hidden="1" customHeight="1">
      <c r="A222" s="218" t="s">
        <v>150</v>
      </c>
      <c r="B222" s="219"/>
    </row>
    <row r="223" spans="1:2" ht="21" hidden="1" customHeight="1">
      <c r="A223" s="218" t="s">
        <v>157</v>
      </c>
      <c r="B223" s="219"/>
    </row>
    <row r="224" spans="1:2" ht="21" hidden="1" customHeight="1">
      <c r="A224" s="218" t="s">
        <v>269</v>
      </c>
      <c r="B224" s="219"/>
    </row>
    <row r="225" spans="1:2" ht="21" hidden="1" customHeight="1">
      <c r="A225" s="217" t="s">
        <v>270</v>
      </c>
      <c r="B225" s="219"/>
    </row>
    <row r="226" spans="1:2" ht="21" hidden="1" customHeight="1">
      <c r="A226" s="218" t="s">
        <v>148</v>
      </c>
      <c r="B226" s="219"/>
    </row>
    <row r="227" spans="1:2" ht="21" hidden="1" customHeight="1">
      <c r="A227" s="218" t="s">
        <v>149</v>
      </c>
      <c r="B227" s="219"/>
    </row>
    <row r="228" spans="1:2" ht="21" hidden="1" customHeight="1">
      <c r="A228" s="218" t="s">
        <v>150</v>
      </c>
      <c r="B228" s="219"/>
    </row>
    <row r="229" spans="1:2" ht="21" hidden="1" customHeight="1">
      <c r="A229" s="218" t="s">
        <v>157</v>
      </c>
      <c r="B229" s="219"/>
    </row>
    <row r="230" spans="1:2" ht="21" hidden="1" customHeight="1">
      <c r="A230" s="218" t="s">
        <v>271</v>
      </c>
      <c r="B230" s="219"/>
    </row>
    <row r="231" spans="1:2" ht="21" customHeight="1">
      <c r="A231" s="217" t="s">
        <v>272</v>
      </c>
      <c r="B231" s="219">
        <f>B243</f>
        <v>4.32</v>
      </c>
    </row>
    <row r="232" spans="1:2" ht="21" hidden="1" customHeight="1">
      <c r="A232" s="218" t="s">
        <v>148</v>
      </c>
      <c r="B232" s="219"/>
    </row>
    <row r="233" spans="1:2" ht="21" hidden="1" customHeight="1">
      <c r="A233" s="218" t="s">
        <v>149</v>
      </c>
      <c r="B233" s="219"/>
    </row>
    <row r="234" spans="1:2" ht="21" hidden="1" customHeight="1">
      <c r="A234" s="218" t="s">
        <v>150</v>
      </c>
      <c r="B234" s="219"/>
    </row>
    <row r="235" spans="1:2" ht="21" hidden="1" customHeight="1">
      <c r="A235" s="218" t="s">
        <v>1531</v>
      </c>
      <c r="B235" s="219"/>
    </row>
    <row r="236" spans="1:2" ht="21" hidden="1" customHeight="1">
      <c r="A236" s="218" t="s">
        <v>1532</v>
      </c>
      <c r="B236" s="219"/>
    </row>
    <row r="237" spans="1:2" ht="21" hidden="1" customHeight="1">
      <c r="A237" s="218" t="s">
        <v>190</v>
      </c>
      <c r="B237" s="219"/>
    </row>
    <row r="238" spans="1:2" ht="21" hidden="1" customHeight="1">
      <c r="A238" s="218" t="s">
        <v>1533</v>
      </c>
      <c r="B238" s="219"/>
    </row>
    <row r="239" spans="1:2" ht="21" hidden="1" customHeight="1">
      <c r="A239" s="218" t="s">
        <v>280</v>
      </c>
      <c r="B239" s="219"/>
    </row>
    <row r="240" spans="1:2" ht="21" hidden="1" customHeight="1">
      <c r="A240" s="218" t="s">
        <v>281</v>
      </c>
      <c r="B240" s="219"/>
    </row>
    <row r="241" spans="1:2" ht="21" hidden="1" customHeight="1">
      <c r="A241" s="218" t="s">
        <v>282</v>
      </c>
      <c r="B241" s="219"/>
    </row>
    <row r="242" spans="1:2" ht="21" hidden="1" customHeight="1">
      <c r="A242" s="218" t="s">
        <v>157</v>
      </c>
      <c r="B242" s="219"/>
    </row>
    <row r="243" spans="1:2" ht="21" customHeight="1">
      <c r="A243" s="218" t="s">
        <v>283</v>
      </c>
      <c r="B243" s="219">
        <v>4.32</v>
      </c>
    </row>
    <row r="244" spans="1:2" ht="21" hidden="1" customHeight="1">
      <c r="A244" s="217" t="s">
        <v>284</v>
      </c>
      <c r="B244" s="219"/>
    </row>
    <row r="245" spans="1:2" ht="21" hidden="1" customHeight="1">
      <c r="A245" s="218" t="s">
        <v>285</v>
      </c>
      <c r="B245" s="219"/>
    </row>
    <row r="246" spans="1:2" ht="21" hidden="1" customHeight="1">
      <c r="A246" s="218" t="s">
        <v>284</v>
      </c>
      <c r="B246" s="219"/>
    </row>
    <row r="247" spans="1:2" ht="21" hidden="1" customHeight="1">
      <c r="A247" s="216" t="s">
        <v>74</v>
      </c>
      <c r="B247" s="219"/>
    </row>
    <row r="248" spans="1:2" ht="21" hidden="1" customHeight="1">
      <c r="A248" s="217" t="s">
        <v>286</v>
      </c>
      <c r="B248" s="219"/>
    </row>
    <row r="249" spans="1:2" ht="21" hidden="1" customHeight="1">
      <c r="A249" s="218" t="s">
        <v>148</v>
      </c>
      <c r="B249" s="219"/>
    </row>
    <row r="250" spans="1:2" ht="21" hidden="1" customHeight="1">
      <c r="A250" s="218" t="s">
        <v>149</v>
      </c>
      <c r="B250" s="219"/>
    </row>
    <row r="251" spans="1:2" ht="21" hidden="1" customHeight="1">
      <c r="A251" s="218" t="s">
        <v>150</v>
      </c>
      <c r="B251" s="219"/>
    </row>
    <row r="252" spans="1:2" ht="21" hidden="1" customHeight="1">
      <c r="A252" s="218" t="s">
        <v>256</v>
      </c>
      <c r="B252" s="219"/>
    </row>
    <row r="253" spans="1:2" ht="21" hidden="1" customHeight="1">
      <c r="A253" s="218" t="s">
        <v>157</v>
      </c>
      <c r="B253" s="219"/>
    </row>
    <row r="254" spans="1:2" ht="21" hidden="1" customHeight="1">
      <c r="A254" s="218" t="s">
        <v>287</v>
      </c>
      <c r="B254" s="219"/>
    </row>
    <row r="255" spans="1:2" ht="21" hidden="1" customHeight="1">
      <c r="A255" s="217" t="s">
        <v>288</v>
      </c>
      <c r="B255" s="219"/>
    </row>
    <row r="256" spans="1:2" ht="21" hidden="1" customHeight="1">
      <c r="A256" s="218" t="s">
        <v>289</v>
      </c>
      <c r="B256" s="219"/>
    </row>
    <row r="257" spans="1:2" ht="21" hidden="1" customHeight="1">
      <c r="A257" s="218" t="s">
        <v>290</v>
      </c>
      <c r="B257" s="219"/>
    </row>
    <row r="258" spans="1:2" ht="21" hidden="1" customHeight="1">
      <c r="A258" s="217" t="s">
        <v>291</v>
      </c>
      <c r="B258" s="219"/>
    </row>
    <row r="259" spans="1:2" ht="21" hidden="1" customHeight="1">
      <c r="A259" s="218" t="s">
        <v>292</v>
      </c>
      <c r="B259" s="219"/>
    </row>
    <row r="260" spans="1:2" ht="21" hidden="1" customHeight="1">
      <c r="A260" s="218" t="s">
        <v>291</v>
      </c>
      <c r="B260" s="219"/>
    </row>
    <row r="261" spans="1:2" ht="21" hidden="1" customHeight="1">
      <c r="A261" s="217" t="s">
        <v>293</v>
      </c>
      <c r="B261" s="219"/>
    </row>
    <row r="262" spans="1:2" ht="21" hidden="1" customHeight="1">
      <c r="A262" s="218" t="s">
        <v>294</v>
      </c>
      <c r="B262" s="219"/>
    </row>
    <row r="263" spans="1:2" ht="21" hidden="1" customHeight="1">
      <c r="A263" s="218" t="s">
        <v>295</v>
      </c>
      <c r="B263" s="219"/>
    </row>
    <row r="264" spans="1:2" ht="21" hidden="1" customHeight="1">
      <c r="A264" s="218" t="s">
        <v>296</v>
      </c>
      <c r="B264" s="219"/>
    </row>
    <row r="265" spans="1:2" ht="21" hidden="1" customHeight="1">
      <c r="A265" s="218" t="s">
        <v>297</v>
      </c>
      <c r="B265" s="219"/>
    </row>
    <row r="266" spans="1:2" ht="21" hidden="1" customHeight="1">
      <c r="A266" s="218" t="s">
        <v>298</v>
      </c>
      <c r="B266" s="219"/>
    </row>
    <row r="267" spans="1:2" ht="21" hidden="1" customHeight="1">
      <c r="A267" s="217" t="s">
        <v>299</v>
      </c>
      <c r="B267" s="219"/>
    </row>
    <row r="268" spans="1:2" ht="21" hidden="1" customHeight="1">
      <c r="A268" s="218" t="s">
        <v>300</v>
      </c>
      <c r="B268" s="219"/>
    </row>
    <row r="269" spans="1:2" ht="21" hidden="1" customHeight="1">
      <c r="A269" s="218" t="s">
        <v>301</v>
      </c>
      <c r="B269" s="219"/>
    </row>
    <row r="270" spans="1:2" ht="21" hidden="1" customHeight="1">
      <c r="A270" s="218" t="s">
        <v>302</v>
      </c>
      <c r="B270" s="219"/>
    </row>
    <row r="271" spans="1:2" ht="21" hidden="1" customHeight="1">
      <c r="A271" s="217" t="s">
        <v>303</v>
      </c>
      <c r="B271" s="219"/>
    </row>
    <row r="272" spans="1:2" ht="21" hidden="1" customHeight="1">
      <c r="A272" s="218" t="s">
        <v>303</v>
      </c>
      <c r="B272" s="219"/>
    </row>
    <row r="273" spans="1:2" ht="21" hidden="1" customHeight="1">
      <c r="A273" s="217" t="s">
        <v>304</v>
      </c>
      <c r="B273" s="219"/>
    </row>
    <row r="274" spans="1:2" ht="21" hidden="1" customHeight="1">
      <c r="A274" s="218" t="s">
        <v>305</v>
      </c>
      <c r="B274" s="219"/>
    </row>
    <row r="275" spans="1:2" ht="21" hidden="1" customHeight="1">
      <c r="A275" s="218" t="s">
        <v>306</v>
      </c>
      <c r="B275" s="219"/>
    </row>
    <row r="276" spans="1:2" ht="21" hidden="1" customHeight="1">
      <c r="A276" s="218" t="s">
        <v>307</v>
      </c>
      <c r="B276" s="219"/>
    </row>
    <row r="277" spans="1:2" ht="21" hidden="1" customHeight="1">
      <c r="A277" s="218" t="s">
        <v>54</v>
      </c>
      <c r="B277" s="219"/>
    </row>
    <row r="278" spans="1:2" ht="21" hidden="1" customHeight="1">
      <c r="A278" s="217" t="s">
        <v>308</v>
      </c>
      <c r="B278" s="219"/>
    </row>
    <row r="279" spans="1:2" ht="21" hidden="1" customHeight="1">
      <c r="A279" s="218" t="s">
        <v>148</v>
      </c>
      <c r="B279" s="219"/>
    </row>
    <row r="280" spans="1:2" ht="21" hidden="1" customHeight="1">
      <c r="A280" s="218" t="s">
        <v>149</v>
      </c>
      <c r="B280" s="219"/>
    </row>
    <row r="281" spans="1:2" ht="21" hidden="1" customHeight="1">
      <c r="A281" s="218" t="s">
        <v>150</v>
      </c>
      <c r="B281" s="219"/>
    </row>
    <row r="282" spans="1:2" ht="21" hidden="1" customHeight="1">
      <c r="A282" s="218" t="s">
        <v>157</v>
      </c>
      <c r="B282" s="219"/>
    </row>
    <row r="283" spans="1:2" ht="21" hidden="1" customHeight="1">
      <c r="A283" s="218" t="s">
        <v>309</v>
      </c>
      <c r="B283" s="219"/>
    </row>
    <row r="284" spans="1:2" ht="21" hidden="1" customHeight="1">
      <c r="A284" s="217" t="s">
        <v>310</v>
      </c>
      <c r="B284" s="219"/>
    </row>
    <row r="285" spans="1:2" ht="21" hidden="1" customHeight="1">
      <c r="A285" s="218" t="s">
        <v>310</v>
      </c>
      <c r="B285" s="219"/>
    </row>
    <row r="286" spans="1:2" ht="21" customHeight="1">
      <c r="A286" s="216" t="s">
        <v>76</v>
      </c>
      <c r="B286" s="219">
        <f>B287</f>
        <v>7.17</v>
      </c>
    </row>
    <row r="287" spans="1:2" ht="21" customHeight="1">
      <c r="A287" s="216" t="s">
        <v>311</v>
      </c>
      <c r="B287" s="219">
        <f>B288</f>
        <v>7.17</v>
      </c>
    </row>
    <row r="288" spans="1:2" ht="21" customHeight="1">
      <c r="A288" s="216" t="s">
        <v>312</v>
      </c>
      <c r="B288" s="219">
        <v>7.17</v>
      </c>
    </row>
    <row r="289" spans="1:2" ht="21" hidden="1" customHeight="1">
      <c r="A289" s="216" t="s">
        <v>78</v>
      </c>
      <c r="B289" s="219"/>
    </row>
    <row r="290" spans="1:2" ht="21" hidden="1" customHeight="1">
      <c r="A290" s="217" t="s">
        <v>313</v>
      </c>
      <c r="B290" s="219"/>
    </row>
    <row r="291" spans="1:2" ht="21" hidden="1" customHeight="1">
      <c r="A291" s="218" t="s">
        <v>148</v>
      </c>
      <c r="B291" s="219"/>
    </row>
    <row r="292" spans="1:2" ht="21" hidden="1" customHeight="1">
      <c r="A292" s="218" t="s">
        <v>149</v>
      </c>
      <c r="B292" s="219"/>
    </row>
    <row r="293" spans="1:2" ht="21" hidden="1" customHeight="1">
      <c r="A293" s="218" t="s">
        <v>150</v>
      </c>
      <c r="B293" s="219"/>
    </row>
    <row r="294" spans="1:2" ht="21" hidden="1" customHeight="1">
      <c r="A294" s="218" t="s">
        <v>190</v>
      </c>
      <c r="B294" s="219"/>
    </row>
    <row r="295" spans="1:2" ht="21" hidden="1" customHeight="1">
      <c r="A295" s="218" t="s">
        <v>314</v>
      </c>
      <c r="B295" s="219"/>
    </row>
    <row r="296" spans="1:2" ht="21" hidden="1" customHeight="1">
      <c r="A296" s="218" t="s">
        <v>315</v>
      </c>
      <c r="B296" s="219"/>
    </row>
    <row r="297" spans="1:2" ht="21" hidden="1" customHeight="1">
      <c r="A297" s="218" t="s">
        <v>157</v>
      </c>
      <c r="B297" s="219"/>
    </row>
    <row r="298" spans="1:2" ht="21" hidden="1" customHeight="1">
      <c r="A298" s="218" t="s">
        <v>316</v>
      </c>
      <c r="B298" s="219"/>
    </row>
    <row r="299" spans="1:2" ht="21" hidden="1" customHeight="1">
      <c r="A299" s="217" t="s">
        <v>317</v>
      </c>
      <c r="B299" s="219"/>
    </row>
    <row r="300" spans="1:2" ht="21" hidden="1" customHeight="1">
      <c r="A300" s="218" t="s">
        <v>148</v>
      </c>
      <c r="B300" s="219"/>
    </row>
    <row r="301" spans="1:2" ht="21" hidden="1" customHeight="1">
      <c r="A301" s="218" t="s">
        <v>149</v>
      </c>
      <c r="B301" s="219"/>
    </row>
    <row r="302" spans="1:2" ht="21" hidden="1" customHeight="1">
      <c r="A302" s="218" t="s">
        <v>150</v>
      </c>
      <c r="B302" s="219"/>
    </row>
    <row r="303" spans="1:2" ht="21" hidden="1" customHeight="1">
      <c r="A303" s="218" t="s">
        <v>318</v>
      </c>
      <c r="B303" s="219"/>
    </row>
    <row r="304" spans="1:2" ht="21" hidden="1" customHeight="1">
      <c r="A304" s="218" t="s">
        <v>319</v>
      </c>
      <c r="B304" s="219"/>
    </row>
    <row r="305" spans="1:2" ht="21" hidden="1" customHeight="1">
      <c r="A305" s="218" t="s">
        <v>157</v>
      </c>
      <c r="B305" s="219"/>
    </row>
    <row r="306" spans="1:2" ht="21" hidden="1" customHeight="1">
      <c r="A306" s="218" t="s">
        <v>320</v>
      </c>
      <c r="B306" s="219"/>
    </row>
    <row r="307" spans="1:2" ht="21" hidden="1" customHeight="1">
      <c r="A307" s="217" t="s">
        <v>321</v>
      </c>
      <c r="B307" s="219"/>
    </row>
    <row r="308" spans="1:2" ht="21" hidden="1" customHeight="1">
      <c r="A308" s="218" t="s">
        <v>148</v>
      </c>
      <c r="B308" s="219"/>
    </row>
    <row r="309" spans="1:2" ht="21" hidden="1" customHeight="1">
      <c r="A309" s="218" t="s">
        <v>149</v>
      </c>
      <c r="B309" s="219"/>
    </row>
    <row r="310" spans="1:2" ht="21" hidden="1" customHeight="1">
      <c r="A310" s="218" t="s">
        <v>150</v>
      </c>
      <c r="B310" s="219"/>
    </row>
    <row r="311" spans="1:2" ht="21" hidden="1" customHeight="1">
      <c r="A311" s="218" t="s">
        <v>322</v>
      </c>
      <c r="B311" s="219"/>
    </row>
    <row r="312" spans="1:2" ht="21" hidden="1" customHeight="1">
      <c r="A312" s="218" t="s">
        <v>323</v>
      </c>
      <c r="B312" s="219"/>
    </row>
    <row r="313" spans="1:2" ht="21" hidden="1" customHeight="1">
      <c r="A313" s="218" t="s">
        <v>324</v>
      </c>
      <c r="B313" s="219"/>
    </row>
    <row r="314" spans="1:2" ht="21" hidden="1" customHeight="1">
      <c r="A314" s="218" t="s">
        <v>157</v>
      </c>
      <c r="B314" s="219"/>
    </row>
    <row r="315" spans="1:2" ht="21" hidden="1" customHeight="1">
      <c r="A315" s="218" t="s">
        <v>325</v>
      </c>
      <c r="B315" s="219"/>
    </row>
    <row r="316" spans="1:2" ht="21" hidden="1" customHeight="1">
      <c r="A316" s="217" t="s">
        <v>326</v>
      </c>
      <c r="B316" s="219"/>
    </row>
    <row r="317" spans="1:2" ht="21" hidden="1" customHeight="1">
      <c r="A317" s="218" t="s">
        <v>148</v>
      </c>
      <c r="B317" s="219"/>
    </row>
    <row r="318" spans="1:2" ht="21" hidden="1" customHeight="1">
      <c r="A318" s="218" t="s">
        <v>149</v>
      </c>
      <c r="B318" s="219"/>
    </row>
    <row r="319" spans="1:2" ht="21" hidden="1" customHeight="1">
      <c r="A319" s="218" t="s">
        <v>150</v>
      </c>
      <c r="B319" s="219"/>
    </row>
    <row r="320" spans="1:2" ht="21" hidden="1" customHeight="1">
      <c r="A320" s="218" t="s">
        <v>327</v>
      </c>
      <c r="B320" s="219"/>
    </row>
    <row r="321" spans="1:2" ht="21" hidden="1" customHeight="1">
      <c r="A321" s="218" t="s">
        <v>328</v>
      </c>
      <c r="B321" s="219"/>
    </row>
    <row r="322" spans="1:2" ht="21" hidden="1" customHeight="1">
      <c r="A322" s="218" t="s">
        <v>329</v>
      </c>
      <c r="B322" s="219"/>
    </row>
    <row r="323" spans="1:2" ht="21" hidden="1" customHeight="1">
      <c r="A323" s="218" t="s">
        <v>330</v>
      </c>
      <c r="B323" s="219"/>
    </row>
    <row r="324" spans="1:2" ht="21" hidden="1" customHeight="1">
      <c r="A324" s="218" t="s">
        <v>331</v>
      </c>
      <c r="B324" s="219"/>
    </row>
    <row r="325" spans="1:2" ht="21" hidden="1" customHeight="1">
      <c r="A325" s="218" t="s">
        <v>332</v>
      </c>
      <c r="B325" s="219"/>
    </row>
    <row r="326" spans="1:2" ht="21" hidden="1" customHeight="1">
      <c r="A326" s="218" t="s">
        <v>333</v>
      </c>
      <c r="B326" s="219"/>
    </row>
    <row r="327" spans="1:2" ht="21" hidden="1" customHeight="1">
      <c r="A327" s="218" t="s">
        <v>334</v>
      </c>
      <c r="B327" s="219"/>
    </row>
    <row r="328" spans="1:2" ht="21" hidden="1" customHeight="1">
      <c r="A328" s="218" t="s">
        <v>335</v>
      </c>
      <c r="B328" s="219"/>
    </row>
    <row r="329" spans="1:2" ht="21" hidden="1" customHeight="1">
      <c r="A329" s="218" t="s">
        <v>190</v>
      </c>
      <c r="B329" s="219"/>
    </row>
    <row r="330" spans="1:2" ht="21" hidden="1" customHeight="1">
      <c r="A330" s="218" t="s">
        <v>157</v>
      </c>
      <c r="B330" s="219"/>
    </row>
    <row r="331" spans="1:2" ht="21" hidden="1" customHeight="1">
      <c r="A331" s="218" t="s">
        <v>336</v>
      </c>
      <c r="B331" s="219"/>
    </row>
    <row r="332" spans="1:2" ht="21" hidden="1" customHeight="1">
      <c r="A332" s="217" t="s">
        <v>337</v>
      </c>
      <c r="B332" s="219"/>
    </row>
    <row r="333" spans="1:2" ht="21" hidden="1" customHeight="1">
      <c r="A333" s="217" t="s">
        <v>338</v>
      </c>
      <c r="B333" s="219"/>
    </row>
    <row r="334" spans="1:2" ht="21" hidden="1" customHeight="1">
      <c r="A334" s="217" t="s">
        <v>339</v>
      </c>
      <c r="B334" s="219"/>
    </row>
    <row r="335" spans="1:2" ht="21" hidden="1" customHeight="1">
      <c r="A335" s="218" t="s">
        <v>339</v>
      </c>
      <c r="B335" s="219"/>
    </row>
    <row r="336" spans="1:2" ht="21" hidden="1" customHeight="1">
      <c r="A336" s="216" t="s">
        <v>80</v>
      </c>
      <c r="B336" s="219"/>
    </row>
    <row r="337" spans="1:2" ht="21" hidden="1" customHeight="1">
      <c r="A337" s="217" t="s">
        <v>340</v>
      </c>
      <c r="B337" s="219"/>
    </row>
    <row r="338" spans="1:2" ht="21" hidden="1" customHeight="1">
      <c r="A338" s="218" t="s">
        <v>148</v>
      </c>
      <c r="B338" s="219"/>
    </row>
    <row r="339" spans="1:2" ht="21" hidden="1" customHeight="1">
      <c r="A339" s="218" t="s">
        <v>149</v>
      </c>
      <c r="B339" s="219"/>
    </row>
    <row r="340" spans="1:2" ht="21" hidden="1" customHeight="1">
      <c r="A340" s="218" t="s">
        <v>150</v>
      </c>
      <c r="B340" s="219"/>
    </row>
    <row r="341" spans="1:2" ht="21" hidden="1" customHeight="1">
      <c r="A341" s="218" t="s">
        <v>341</v>
      </c>
      <c r="B341" s="219"/>
    </row>
    <row r="342" spans="1:2" ht="21" hidden="1" customHeight="1">
      <c r="A342" s="217" t="s">
        <v>342</v>
      </c>
      <c r="B342" s="219"/>
    </row>
    <row r="343" spans="1:2" ht="21" hidden="1" customHeight="1">
      <c r="A343" s="218" t="s">
        <v>343</v>
      </c>
      <c r="B343" s="219"/>
    </row>
    <row r="344" spans="1:2" ht="21" hidden="1" customHeight="1">
      <c r="A344" s="218" t="s">
        <v>344</v>
      </c>
      <c r="B344" s="219"/>
    </row>
    <row r="345" spans="1:2" ht="21" hidden="1" customHeight="1">
      <c r="A345" s="218" t="s">
        <v>345</v>
      </c>
      <c r="B345" s="219"/>
    </row>
    <row r="346" spans="1:2" ht="21" hidden="1" customHeight="1">
      <c r="A346" s="218" t="s">
        <v>346</v>
      </c>
      <c r="B346" s="219"/>
    </row>
    <row r="347" spans="1:2" ht="21" hidden="1" customHeight="1">
      <c r="A347" s="218" t="s">
        <v>347</v>
      </c>
      <c r="B347" s="219"/>
    </row>
    <row r="348" spans="1:2" ht="21" hidden="1" customHeight="1">
      <c r="A348" s="218" t="s">
        <v>348</v>
      </c>
      <c r="B348" s="219"/>
    </row>
    <row r="349" spans="1:2" ht="21" hidden="1" customHeight="1">
      <c r="A349" s="218" t="s">
        <v>349</v>
      </c>
      <c r="B349" s="219"/>
    </row>
    <row r="350" spans="1:2" ht="21" hidden="1" customHeight="1">
      <c r="A350" s="218" t="s">
        <v>350</v>
      </c>
      <c r="B350" s="219"/>
    </row>
    <row r="351" spans="1:2" ht="21" hidden="1" customHeight="1">
      <c r="A351" s="217" t="s">
        <v>351</v>
      </c>
      <c r="B351" s="219"/>
    </row>
    <row r="352" spans="1:2" ht="21" hidden="1" customHeight="1">
      <c r="A352" s="218" t="s">
        <v>352</v>
      </c>
      <c r="B352" s="219"/>
    </row>
    <row r="353" spans="1:2" ht="21" hidden="1" customHeight="1">
      <c r="A353" s="218" t="s">
        <v>1534</v>
      </c>
      <c r="B353" s="219"/>
    </row>
    <row r="354" spans="1:2" ht="21" hidden="1" customHeight="1">
      <c r="A354" s="218" t="s">
        <v>354</v>
      </c>
      <c r="B354" s="219"/>
    </row>
    <row r="355" spans="1:2" ht="21" hidden="1" customHeight="1">
      <c r="A355" s="218" t="s">
        <v>356</v>
      </c>
      <c r="B355" s="219"/>
    </row>
    <row r="356" spans="1:2" ht="21" hidden="1" customHeight="1">
      <c r="A356" s="218" t="s">
        <v>357</v>
      </c>
      <c r="B356" s="219"/>
    </row>
    <row r="357" spans="1:2" ht="21" hidden="1" customHeight="1">
      <c r="A357" s="217" t="s">
        <v>358</v>
      </c>
      <c r="B357" s="219"/>
    </row>
    <row r="358" spans="1:2" ht="21" hidden="1" customHeight="1">
      <c r="A358" s="218" t="s">
        <v>359</v>
      </c>
      <c r="B358" s="219"/>
    </row>
    <row r="359" spans="1:2" ht="21" hidden="1" customHeight="1">
      <c r="A359" s="218" t="s">
        <v>360</v>
      </c>
      <c r="B359" s="219"/>
    </row>
    <row r="360" spans="1:2" ht="21" hidden="1" customHeight="1">
      <c r="A360" s="218" t="s">
        <v>361</v>
      </c>
      <c r="B360" s="219"/>
    </row>
    <row r="361" spans="1:2" ht="21" hidden="1" customHeight="1">
      <c r="A361" s="218" t="s">
        <v>362</v>
      </c>
      <c r="B361" s="219"/>
    </row>
    <row r="362" spans="1:2" ht="21" hidden="1" customHeight="1">
      <c r="A362" s="218" t="s">
        <v>363</v>
      </c>
      <c r="B362" s="219"/>
    </row>
    <row r="363" spans="1:2" ht="21" hidden="1" customHeight="1">
      <c r="A363" s="217" t="s">
        <v>364</v>
      </c>
      <c r="B363" s="219"/>
    </row>
    <row r="364" spans="1:2" ht="21" hidden="1" customHeight="1">
      <c r="A364" s="218" t="s">
        <v>365</v>
      </c>
      <c r="B364" s="219"/>
    </row>
    <row r="365" spans="1:2" ht="21" hidden="1" customHeight="1">
      <c r="A365" s="218" t="s">
        <v>366</v>
      </c>
      <c r="B365" s="219"/>
    </row>
    <row r="366" spans="1:2" ht="21" hidden="1" customHeight="1">
      <c r="A366" s="218" t="s">
        <v>367</v>
      </c>
      <c r="B366" s="219"/>
    </row>
    <row r="367" spans="1:2" ht="21" hidden="1" customHeight="1">
      <c r="A367" s="217" t="s">
        <v>368</v>
      </c>
      <c r="B367" s="219"/>
    </row>
    <row r="368" spans="1:2" ht="21" hidden="1" customHeight="1">
      <c r="A368" s="218" t="s">
        <v>369</v>
      </c>
      <c r="B368" s="219"/>
    </row>
    <row r="369" spans="1:2" ht="21" hidden="1" customHeight="1">
      <c r="A369" s="218" t="s">
        <v>370</v>
      </c>
      <c r="B369" s="219"/>
    </row>
    <row r="370" spans="1:2" ht="21" hidden="1" customHeight="1">
      <c r="A370" s="218" t="s">
        <v>371</v>
      </c>
      <c r="B370" s="219"/>
    </row>
    <row r="371" spans="1:2" ht="21" hidden="1" customHeight="1">
      <c r="A371" s="217" t="s">
        <v>372</v>
      </c>
      <c r="B371" s="219"/>
    </row>
    <row r="372" spans="1:2" ht="21" hidden="1" customHeight="1">
      <c r="A372" s="218" t="s">
        <v>373</v>
      </c>
      <c r="B372" s="219"/>
    </row>
    <row r="373" spans="1:2" ht="21" hidden="1" customHeight="1">
      <c r="A373" s="218" t="s">
        <v>374</v>
      </c>
      <c r="B373" s="219"/>
    </row>
    <row r="374" spans="1:2" ht="21" hidden="1" customHeight="1">
      <c r="A374" s="218" t="s">
        <v>375</v>
      </c>
      <c r="B374" s="219"/>
    </row>
    <row r="375" spans="1:2" ht="21" hidden="1" customHeight="1">
      <c r="A375" s="217" t="s">
        <v>376</v>
      </c>
      <c r="B375" s="219"/>
    </row>
    <row r="376" spans="1:2" ht="21" hidden="1" customHeight="1">
      <c r="A376" s="218" t="s">
        <v>377</v>
      </c>
      <c r="B376" s="219"/>
    </row>
    <row r="377" spans="1:2" ht="21" hidden="1" customHeight="1">
      <c r="A377" s="218" t="s">
        <v>378</v>
      </c>
      <c r="B377" s="219"/>
    </row>
    <row r="378" spans="1:2" ht="21" hidden="1" customHeight="1">
      <c r="A378" s="218" t="s">
        <v>379</v>
      </c>
      <c r="B378" s="219"/>
    </row>
    <row r="379" spans="1:2" ht="21" hidden="1" customHeight="1">
      <c r="A379" s="218" t="s">
        <v>380</v>
      </c>
      <c r="B379" s="219"/>
    </row>
    <row r="380" spans="1:2" ht="21" hidden="1" customHeight="1">
      <c r="A380" s="218" t="s">
        <v>381</v>
      </c>
      <c r="B380" s="219"/>
    </row>
    <row r="381" spans="1:2" ht="21" hidden="1" customHeight="1">
      <c r="A381" s="217" t="s">
        <v>382</v>
      </c>
      <c r="B381" s="219"/>
    </row>
    <row r="382" spans="1:2" ht="21" hidden="1" customHeight="1">
      <c r="A382" s="218" t="s">
        <v>383</v>
      </c>
      <c r="B382" s="219"/>
    </row>
    <row r="383" spans="1:2" ht="21" hidden="1" customHeight="1">
      <c r="A383" s="218" t="s">
        <v>384</v>
      </c>
      <c r="B383" s="219"/>
    </row>
    <row r="384" spans="1:2" ht="21" hidden="1" customHeight="1">
      <c r="A384" s="218" t="s">
        <v>385</v>
      </c>
      <c r="B384" s="219"/>
    </row>
    <row r="385" spans="1:2" ht="21" hidden="1" customHeight="1">
      <c r="A385" s="218" t="s">
        <v>386</v>
      </c>
      <c r="B385" s="219"/>
    </row>
    <row r="386" spans="1:2" ht="21" hidden="1" customHeight="1">
      <c r="A386" s="218" t="s">
        <v>387</v>
      </c>
      <c r="B386" s="219"/>
    </row>
    <row r="387" spans="1:2" ht="21" hidden="1" customHeight="1">
      <c r="A387" s="218" t="s">
        <v>388</v>
      </c>
      <c r="B387" s="219"/>
    </row>
    <row r="388" spans="1:2" ht="21" hidden="1" customHeight="1">
      <c r="A388" s="217" t="s">
        <v>389</v>
      </c>
      <c r="B388" s="219"/>
    </row>
    <row r="389" spans="1:2" ht="21" hidden="1" customHeight="1">
      <c r="A389" s="218" t="s">
        <v>389</v>
      </c>
      <c r="B389" s="219"/>
    </row>
    <row r="390" spans="1:2" ht="21" hidden="1" customHeight="1">
      <c r="A390" s="216" t="s">
        <v>82</v>
      </c>
      <c r="B390" s="219"/>
    </row>
    <row r="391" spans="1:2" ht="21" hidden="1" customHeight="1">
      <c r="A391" s="217" t="s">
        <v>390</v>
      </c>
      <c r="B391" s="219"/>
    </row>
    <row r="392" spans="1:2" ht="21" hidden="1" customHeight="1">
      <c r="A392" s="218" t="s">
        <v>148</v>
      </c>
      <c r="B392" s="219"/>
    </row>
    <row r="393" spans="1:2" ht="21" hidden="1" customHeight="1">
      <c r="A393" s="218" t="s">
        <v>149</v>
      </c>
      <c r="B393" s="219"/>
    </row>
    <row r="394" spans="1:2" ht="21" hidden="1" customHeight="1">
      <c r="A394" s="218" t="s">
        <v>150</v>
      </c>
      <c r="B394" s="219"/>
    </row>
    <row r="395" spans="1:2" ht="21" hidden="1" customHeight="1">
      <c r="A395" s="218" t="s">
        <v>391</v>
      </c>
      <c r="B395" s="219"/>
    </row>
    <row r="396" spans="1:2" ht="21" hidden="1" customHeight="1">
      <c r="A396" s="217" t="s">
        <v>392</v>
      </c>
      <c r="B396" s="219"/>
    </row>
    <row r="397" spans="1:2" ht="21" hidden="1" customHeight="1">
      <c r="A397" s="218" t="s">
        <v>393</v>
      </c>
      <c r="B397" s="219"/>
    </row>
    <row r="398" spans="1:2" ht="21" hidden="1" customHeight="1">
      <c r="A398" s="218" t="s">
        <v>395</v>
      </c>
      <c r="B398" s="219"/>
    </row>
    <row r="399" spans="1:2" ht="21" hidden="1" customHeight="1">
      <c r="A399" s="218" t="s">
        <v>396</v>
      </c>
      <c r="B399" s="219"/>
    </row>
    <row r="400" spans="1:2" ht="21" hidden="1" customHeight="1">
      <c r="A400" s="218" t="s">
        <v>397</v>
      </c>
      <c r="B400" s="219"/>
    </row>
    <row r="401" spans="1:2" ht="21" hidden="1" customHeight="1">
      <c r="A401" s="218" t="s">
        <v>398</v>
      </c>
      <c r="B401" s="219"/>
    </row>
    <row r="402" spans="1:2" ht="21" hidden="1" customHeight="1">
      <c r="A402" s="218" t="s">
        <v>399</v>
      </c>
      <c r="B402" s="219"/>
    </row>
    <row r="403" spans="1:2" ht="21" hidden="1" customHeight="1">
      <c r="A403" s="218" t="s">
        <v>400</v>
      </c>
      <c r="B403" s="219"/>
    </row>
    <row r="404" spans="1:2" ht="21" hidden="1" customHeight="1">
      <c r="A404" s="217" t="s">
        <v>401</v>
      </c>
      <c r="B404" s="219"/>
    </row>
    <row r="405" spans="1:2" ht="21" hidden="1" customHeight="1">
      <c r="A405" s="218" t="s">
        <v>393</v>
      </c>
      <c r="B405" s="219"/>
    </row>
    <row r="406" spans="1:2" ht="21" hidden="1" customHeight="1">
      <c r="A406" s="218" t="s">
        <v>402</v>
      </c>
      <c r="B406" s="219"/>
    </row>
    <row r="407" spans="1:2" ht="21" hidden="1" customHeight="1">
      <c r="A407" s="218" t="s">
        <v>403</v>
      </c>
      <c r="B407" s="219"/>
    </row>
    <row r="408" spans="1:2" ht="21" hidden="1" customHeight="1">
      <c r="A408" s="218" t="s">
        <v>404</v>
      </c>
      <c r="B408" s="219"/>
    </row>
    <row r="409" spans="1:2" ht="21" hidden="1" customHeight="1">
      <c r="A409" s="218" t="s">
        <v>405</v>
      </c>
      <c r="B409" s="219"/>
    </row>
    <row r="410" spans="1:2" ht="21" hidden="1" customHeight="1">
      <c r="A410" s="217" t="s">
        <v>406</v>
      </c>
      <c r="B410" s="219"/>
    </row>
    <row r="411" spans="1:2" ht="21" hidden="1" customHeight="1">
      <c r="A411" s="218" t="s">
        <v>393</v>
      </c>
      <c r="B411" s="219"/>
    </row>
    <row r="412" spans="1:2" ht="21" hidden="1" customHeight="1">
      <c r="A412" s="218" t="s">
        <v>409</v>
      </c>
      <c r="B412" s="219"/>
    </row>
    <row r="413" spans="1:2" ht="21" hidden="1" customHeight="1">
      <c r="A413" s="218" t="s">
        <v>410</v>
      </c>
      <c r="B413" s="219"/>
    </row>
    <row r="414" spans="1:2" ht="21" hidden="1" customHeight="1">
      <c r="A414" s="217" t="s">
        <v>411</v>
      </c>
      <c r="B414" s="219"/>
    </row>
    <row r="415" spans="1:2" ht="21" hidden="1" customHeight="1">
      <c r="A415" s="218" t="s">
        <v>393</v>
      </c>
      <c r="B415" s="219"/>
    </row>
    <row r="416" spans="1:2" ht="21" hidden="1" customHeight="1">
      <c r="A416" s="218" t="s">
        <v>412</v>
      </c>
      <c r="B416" s="219"/>
    </row>
    <row r="417" spans="1:2" ht="21" hidden="1" customHeight="1">
      <c r="A417" s="218" t="s">
        <v>413</v>
      </c>
      <c r="B417" s="219"/>
    </row>
    <row r="418" spans="1:2" ht="21" hidden="1" customHeight="1">
      <c r="A418" s="218" t="s">
        <v>414</v>
      </c>
      <c r="B418" s="219"/>
    </row>
    <row r="419" spans="1:2" ht="21" hidden="1" customHeight="1">
      <c r="A419" s="217" t="s">
        <v>415</v>
      </c>
      <c r="B419" s="219"/>
    </row>
    <row r="420" spans="1:2" ht="21" hidden="1" customHeight="1">
      <c r="A420" s="218" t="s">
        <v>416</v>
      </c>
      <c r="B420" s="219"/>
    </row>
    <row r="421" spans="1:2" ht="21" hidden="1" customHeight="1">
      <c r="A421" s="218" t="s">
        <v>417</v>
      </c>
      <c r="B421" s="219"/>
    </row>
    <row r="422" spans="1:2" ht="21" hidden="1" customHeight="1">
      <c r="A422" s="218" t="s">
        <v>418</v>
      </c>
      <c r="B422" s="219"/>
    </row>
    <row r="423" spans="1:2" ht="21" hidden="1" customHeight="1">
      <c r="A423" s="218" t="s">
        <v>419</v>
      </c>
      <c r="B423" s="219"/>
    </row>
    <row r="424" spans="1:2" ht="21" hidden="1" customHeight="1">
      <c r="A424" s="217" t="s">
        <v>420</v>
      </c>
      <c r="B424" s="219"/>
    </row>
    <row r="425" spans="1:2" ht="21" hidden="1" customHeight="1">
      <c r="A425" s="218" t="s">
        <v>393</v>
      </c>
      <c r="B425" s="219"/>
    </row>
    <row r="426" spans="1:2" ht="21" hidden="1" customHeight="1">
      <c r="A426" s="218" t="s">
        <v>421</v>
      </c>
      <c r="B426" s="219"/>
    </row>
    <row r="427" spans="1:2" ht="21" hidden="1" customHeight="1">
      <c r="A427" s="218" t="s">
        <v>422</v>
      </c>
      <c r="B427" s="219"/>
    </row>
    <row r="428" spans="1:2" ht="21" hidden="1" customHeight="1">
      <c r="A428" s="218" t="s">
        <v>423</v>
      </c>
      <c r="B428" s="219"/>
    </row>
    <row r="429" spans="1:2" ht="21" hidden="1" customHeight="1">
      <c r="A429" s="218" t="s">
        <v>424</v>
      </c>
      <c r="B429" s="219"/>
    </row>
    <row r="430" spans="1:2" ht="21" hidden="1" customHeight="1">
      <c r="A430" s="218" t="s">
        <v>425</v>
      </c>
      <c r="B430" s="219"/>
    </row>
    <row r="431" spans="1:2" ht="21" hidden="1" customHeight="1">
      <c r="A431" s="217" t="s">
        <v>426</v>
      </c>
      <c r="B431" s="219"/>
    </row>
    <row r="432" spans="1:2" ht="21" hidden="1" customHeight="1">
      <c r="A432" s="218" t="s">
        <v>427</v>
      </c>
      <c r="B432" s="219"/>
    </row>
    <row r="433" spans="1:2" ht="21" hidden="1" customHeight="1">
      <c r="A433" s="218" t="s">
        <v>428</v>
      </c>
      <c r="B433" s="219"/>
    </row>
    <row r="434" spans="1:2" ht="21" hidden="1" customHeight="1">
      <c r="A434" s="218" t="s">
        <v>429</v>
      </c>
      <c r="B434" s="219"/>
    </row>
    <row r="435" spans="1:2" ht="21" hidden="1" customHeight="1">
      <c r="A435" s="217" t="s">
        <v>430</v>
      </c>
      <c r="B435" s="219"/>
    </row>
    <row r="436" spans="1:2" ht="21" hidden="1" customHeight="1">
      <c r="A436" s="218" t="s">
        <v>431</v>
      </c>
      <c r="B436" s="219"/>
    </row>
    <row r="437" spans="1:2" ht="21" hidden="1" customHeight="1">
      <c r="A437" s="218" t="s">
        <v>432</v>
      </c>
      <c r="B437" s="219"/>
    </row>
    <row r="438" spans="1:2" ht="21" hidden="1" customHeight="1">
      <c r="A438" s="217" t="s">
        <v>433</v>
      </c>
      <c r="B438" s="219"/>
    </row>
    <row r="439" spans="1:2" ht="21" hidden="1" customHeight="1">
      <c r="A439" s="218" t="s">
        <v>434</v>
      </c>
      <c r="B439" s="219"/>
    </row>
    <row r="440" spans="1:2" ht="21" hidden="1" customHeight="1">
      <c r="A440" s="218" t="s">
        <v>435</v>
      </c>
      <c r="B440" s="219"/>
    </row>
    <row r="441" spans="1:2" ht="21" hidden="1" customHeight="1">
      <c r="A441" s="218" t="s">
        <v>436</v>
      </c>
      <c r="B441" s="219"/>
    </row>
    <row r="442" spans="1:2" ht="21" hidden="1" customHeight="1">
      <c r="A442" s="218" t="s">
        <v>437</v>
      </c>
      <c r="B442" s="219"/>
    </row>
    <row r="443" spans="1:2" ht="21" hidden="1" customHeight="1">
      <c r="A443" s="218" t="s">
        <v>438</v>
      </c>
      <c r="B443" s="219"/>
    </row>
    <row r="444" spans="1:2" ht="21" hidden="1" customHeight="1">
      <c r="A444" s="218" t="s">
        <v>439</v>
      </c>
      <c r="B444" s="219"/>
    </row>
    <row r="445" spans="1:2" ht="21" hidden="1" customHeight="1">
      <c r="A445" s="217" t="s">
        <v>440</v>
      </c>
      <c r="B445" s="219"/>
    </row>
    <row r="446" spans="1:2" ht="21" hidden="1" customHeight="1">
      <c r="A446" s="218" t="s">
        <v>441</v>
      </c>
      <c r="B446" s="219"/>
    </row>
    <row r="447" spans="1:2" ht="21" hidden="1" customHeight="1">
      <c r="A447" s="218" t="s">
        <v>442</v>
      </c>
      <c r="B447" s="219"/>
    </row>
    <row r="448" spans="1:2" ht="21" hidden="1" customHeight="1">
      <c r="A448" s="218" t="s">
        <v>443</v>
      </c>
      <c r="B448" s="219"/>
    </row>
    <row r="449" spans="1:2" ht="21" hidden="1" customHeight="1">
      <c r="A449" s="218" t="s">
        <v>440</v>
      </c>
      <c r="B449" s="219"/>
    </row>
    <row r="450" spans="1:2" ht="21" customHeight="1">
      <c r="A450" s="216" t="s">
        <v>84</v>
      </c>
      <c r="B450" s="220">
        <f>B451</f>
        <v>110.39</v>
      </c>
    </row>
    <row r="451" spans="1:2" ht="21" customHeight="1">
      <c r="A451" s="217" t="s">
        <v>444</v>
      </c>
      <c r="B451" s="220">
        <f>B459+B460</f>
        <v>110.39</v>
      </c>
    </row>
    <row r="452" spans="1:2" ht="21" hidden="1" customHeight="1">
      <c r="A452" s="218" t="s">
        <v>148</v>
      </c>
      <c r="B452" s="219"/>
    </row>
    <row r="453" spans="1:2" ht="21" hidden="1" customHeight="1">
      <c r="A453" s="218" t="s">
        <v>149</v>
      </c>
      <c r="B453" s="219"/>
    </row>
    <row r="454" spans="1:2" ht="21" hidden="1" customHeight="1">
      <c r="A454" s="218" t="s">
        <v>150</v>
      </c>
      <c r="B454" s="219"/>
    </row>
    <row r="455" spans="1:2" ht="21" hidden="1" customHeight="1">
      <c r="A455" s="218" t="s">
        <v>445</v>
      </c>
      <c r="B455" s="219"/>
    </row>
    <row r="456" spans="1:2" ht="21" hidden="1" customHeight="1">
      <c r="A456" s="218" t="s">
        <v>446</v>
      </c>
      <c r="B456" s="219"/>
    </row>
    <row r="457" spans="1:2" ht="21" hidden="1" customHeight="1">
      <c r="A457" s="218" t="s">
        <v>447</v>
      </c>
      <c r="B457" s="219"/>
    </row>
    <row r="458" spans="1:2" ht="21" hidden="1" customHeight="1">
      <c r="A458" s="218" t="s">
        <v>448</v>
      </c>
      <c r="B458" s="219"/>
    </row>
    <row r="459" spans="1:2" ht="21" customHeight="1">
      <c r="A459" s="218" t="s">
        <v>449</v>
      </c>
      <c r="B459" s="221">
        <v>10</v>
      </c>
    </row>
    <row r="460" spans="1:2" ht="21" customHeight="1">
      <c r="A460" s="218" t="s">
        <v>450</v>
      </c>
      <c r="B460" s="219">
        <v>100.39</v>
      </c>
    </row>
    <row r="461" spans="1:2" ht="21" hidden="1" customHeight="1">
      <c r="A461" s="218" t="s">
        <v>451</v>
      </c>
      <c r="B461" s="219"/>
    </row>
    <row r="462" spans="1:2" ht="21" hidden="1" customHeight="1">
      <c r="A462" s="218" t="s">
        <v>452</v>
      </c>
      <c r="B462" s="219"/>
    </row>
    <row r="463" spans="1:2" ht="21" hidden="1" customHeight="1">
      <c r="A463" s="218" t="s">
        <v>453</v>
      </c>
      <c r="B463" s="219"/>
    </row>
    <row r="464" spans="1:2" ht="21" hidden="1" customHeight="1">
      <c r="A464" s="218" t="s">
        <v>454</v>
      </c>
      <c r="B464" s="219"/>
    </row>
    <row r="465" spans="1:2" ht="21" hidden="1" customHeight="1">
      <c r="A465" s="218" t="s">
        <v>1535</v>
      </c>
      <c r="B465" s="219"/>
    </row>
    <row r="466" spans="1:2" ht="21" hidden="1" customHeight="1">
      <c r="A466" s="218" t="s">
        <v>456</v>
      </c>
      <c r="B466" s="219"/>
    </row>
    <row r="467" spans="1:2" ht="21" hidden="1" customHeight="1">
      <c r="A467" s="217" t="s">
        <v>457</v>
      </c>
      <c r="B467" s="219"/>
    </row>
    <row r="468" spans="1:2" ht="21" hidden="1" customHeight="1">
      <c r="A468" s="218" t="s">
        <v>148</v>
      </c>
      <c r="B468" s="219"/>
    </row>
    <row r="469" spans="1:2" ht="21" hidden="1" customHeight="1">
      <c r="A469" s="218" t="s">
        <v>149</v>
      </c>
      <c r="B469" s="219"/>
    </row>
    <row r="470" spans="1:2" ht="21" hidden="1" customHeight="1">
      <c r="A470" s="218" t="s">
        <v>150</v>
      </c>
      <c r="B470" s="219"/>
    </row>
    <row r="471" spans="1:2" ht="21" hidden="1" customHeight="1">
      <c r="A471" s="218" t="s">
        <v>458</v>
      </c>
      <c r="B471" s="219"/>
    </row>
    <row r="472" spans="1:2" ht="21" hidden="1" customHeight="1">
      <c r="A472" s="218" t="s">
        <v>459</v>
      </c>
      <c r="B472" s="219"/>
    </row>
    <row r="473" spans="1:2" ht="21" hidden="1" customHeight="1">
      <c r="A473" s="218" t="s">
        <v>460</v>
      </c>
      <c r="B473" s="219"/>
    </row>
    <row r="474" spans="1:2" ht="21" hidden="1" customHeight="1">
      <c r="A474" s="218" t="s">
        <v>461</v>
      </c>
      <c r="B474" s="219"/>
    </row>
    <row r="475" spans="1:2" ht="21" hidden="1" customHeight="1">
      <c r="A475" s="217" t="s">
        <v>462</v>
      </c>
      <c r="B475" s="219"/>
    </row>
    <row r="476" spans="1:2" ht="21" hidden="1" customHeight="1">
      <c r="A476" s="218" t="s">
        <v>148</v>
      </c>
      <c r="B476" s="219"/>
    </row>
    <row r="477" spans="1:2" ht="21" hidden="1" customHeight="1">
      <c r="A477" s="218" t="s">
        <v>149</v>
      </c>
      <c r="B477" s="219"/>
    </row>
    <row r="478" spans="1:2" ht="21" hidden="1" customHeight="1">
      <c r="A478" s="218" t="s">
        <v>150</v>
      </c>
      <c r="B478" s="219"/>
    </row>
    <row r="479" spans="1:2" ht="21" hidden="1" customHeight="1">
      <c r="A479" s="218" t="s">
        <v>463</v>
      </c>
      <c r="B479" s="219"/>
    </row>
    <row r="480" spans="1:2" ht="21" hidden="1" customHeight="1">
      <c r="A480" s="218" t="s">
        <v>464</v>
      </c>
      <c r="B480" s="219"/>
    </row>
    <row r="481" spans="1:2" ht="21" hidden="1" customHeight="1">
      <c r="A481" s="218" t="s">
        <v>465</v>
      </c>
      <c r="B481" s="219"/>
    </row>
    <row r="482" spans="1:2" ht="21" hidden="1" customHeight="1">
      <c r="A482" s="218" t="s">
        <v>466</v>
      </c>
      <c r="B482" s="219"/>
    </row>
    <row r="483" spans="1:2" ht="21" hidden="1" customHeight="1">
      <c r="A483" s="218" t="s">
        <v>467</v>
      </c>
      <c r="B483" s="219"/>
    </row>
    <row r="484" spans="1:2" ht="21" hidden="1" customHeight="1">
      <c r="A484" s="218" t="s">
        <v>468</v>
      </c>
      <c r="B484" s="219"/>
    </row>
    <row r="485" spans="1:2" ht="21" hidden="1" customHeight="1">
      <c r="A485" s="218" t="s">
        <v>469</v>
      </c>
      <c r="B485" s="219"/>
    </row>
    <row r="486" spans="1:2" ht="21" hidden="1" customHeight="1">
      <c r="A486" s="217" t="s">
        <v>470</v>
      </c>
      <c r="B486" s="219"/>
    </row>
    <row r="487" spans="1:2" ht="21" hidden="1" customHeight="1">
      <c r="A487" s="218" t="s">
        <v>148</v>
      </c>
      <c r="B487" s="219"/>
    </row>
    <row r="488" spans="1:2" ht="21" hidden="1" customHeight="1">
      <c r="A488" s="218" t="s">
        <v>149</v>
      </c>
      <c r="B488" s="219"/>
    </row>
    <row r="489" spans="1:2" ht="21" hidden="1" customHeight="1">
      <c r="A489" s="218" t="s">
        <v>150</v>
      </c>
      <c r="B489" s="219"/>
    </row>
    <row r="490" spans="1:2" ht="21" hidden="1" customHeight="1">
      <c r="A490" s="218" t="s">
        <v>471</v>
      </c>
      <c r="B490" s="219"/>
    </row>
    <row r="491" spans="1:2" ht="21" hidden="1" customHeight="1">
      <c r="A491" s="218" t="s">
        <v>472</v>
      </c>
      <c r="B491" s="219"/>
    </row>
    <row r="492" spans="1:2" ht="21" hidden="1" customHeight="1">
      <c r="A492" s="218" t="s">
        <v>473</v>
      </c>
      <c r="B492" s="219"/>
    </row>
    <row r="493" spans="1:2" ht="21" hidden="1" customHeight="1">
      <c r="A493" s="218" t="s">
        <v>474</v>
      </c>
      <c r="B493" s="219"/>
    </row>
    <row r="494" spans="1:2" ht="21" hidden="1" customHeight="1">
      <c r="A494" s="218" t="s">
        <v>475</v>
      </c>
      <c r="B494" s="219"/>
    </row>
    <row r="495" spans="1:2" ht="21" hidden="1" customHeight="1">
      <c r="A495" s="217" t="s">
        <v>476</v>
      </c>
      <c r="B495" s="219"/>
    </row>
    <row r="496" spans="1:2" ht="21" hidden="1" customHeight="1">
      <c r="A496" s="218" t="s">
        <v>477</v>
      </c>
      <c r="B496" s="219"/>
    </row>
    <row r="497" spans="1:2" ht="21" hidden="1" customHeight="1">
      <c r="A497" s="218" t="s">
        <v>478</v>
      </c>
      <c r="B497" s="219"/>
    </row>
    <row r="498" spans="1:2" ht="21" hidden="1" customHeight="1">
      <c r="A498" s="218" t="s">
        <v>479</v>
      </c>
      <c r="B498" s="219"/>
    </row>
    <row r="499" spans="1:2" ht="21" hidden="1" customHeight="1">
      <c r="A499" s="218" t="s">
        <v>480</v>
      </c>
      <c r="B499" s="219"/>
    </row>
    <row r="500" spans="1:2" ht="21" hidden="1" customHeight="1">
      <c r="A500" s="217" t="s">
        <v>481</v>
      </c>
      <c r="B500" s="219"/>
    </row>
    <row r="501" spans="1:2" ht="21" hidden="1" customHeight="1">
      <c r="A501" s="218" t="s">
        <v>148</v>
      </c>
      <c r="B501" s="219"/>
    </row>
    <row r="502" spans="1:2" ht="21" hidden="1" customHeight="1">
      <c r="A502" s="218" t="s">
        <v>149</v>
      </c>
      <c r="B502" s="219"/>
    </row>
    <row r="503" spans="1:2" ht="21" hidden="1" customHeight="1">
      <c r="A503" s="218" t="s">
        <v>150</v>
      </c>
      <c r="B503" s="219"/>
    </row>
    <row r="504" spans="1:2" ht="21" hidden="1" customHeight="1">
      <c r="A504" s="218" t="s">
        <v>482</v>
      </c>
      <c r="B504" s="219"/>
    </row>
    <row r="505" spans="1:2" ht="21" hidden="1" customHeight="1">
      <c r="A505" s="218" t="s">
        <v>483</v>
      </c>
      <c r="B505" s="219"/>
    </row>
    <row r="506" spans="1:2" ht="21" hidden="1" customHeight="1">
      <c r="A506" s="218" t="s">
        <v>484</v>
      </c>
      <c r="B506" s="219"/>
    </row>
    <row r="507" spans="1:2" ht="21" hidden="1" customHeight="1">
      <c r="A507" s="217" t="s">
        <v>485</v>
      </c>
      <c r="B507" s="219"/>
    </row>
    <row r="508" spans="1:2" ht="21" hidden="1" customHeight="1">
      <c r="A508" s="218" t="s">
        <v>486</v>
      </c>
      <c r="B508" s="219"/>
    </row>
    <row r="509" spans="1:2" ht="21" hidden="1" customHeight="1">
      <c r="A509" s="218" t="s">
        <v>487</v>
      </c>
      <c r="B509" s="219"/>
    </row>
    <row r="510" spans="1:2" ht="21" hidden="1" customHeight="1">
      <c r="A510" s="218" t="s">
        <v>488</v>
      </c>
      <c r="B510" s="219"/>
    </row>
    <row r="511" spans="1:2" ht="21" hidden="1" customHeight="1">
      <c r="A511" s="218" t="s">
        <v>489</v>
      </c>
      <c r="B511" s="219"/>
    </row>
    <row r="512" spans="1:2" ht="21" hidden="1" customHeight="1">
      <c r="A512" s="218" t="s">
        <v>490</v>
      </c>
      <c r="B512" s="219"/>
    </row>
    <row r="513" spans="1:2" ht="21" hidden="1" customHeight="1">
      <c r="A513" s="217" t="s">
        <v>491</v>
      </c>
      <c r="B513" s="219"/>
    </row>
    <row r="514" spans="1:2" ht="21" hidden="1" customHeight="1">
      <c r="A514" s="218" t="s">
        <v>492</v>
      </c>
      <c r="B514" s="219"/>
    </row>
    <row r="515" spans="1:2" ht="21" hidden="1" customHeight="1">
      <c r="A515" s="218" t="s">
        <v>493</v>
      </c>
      <c r="B515" s="219"/>
    </row>
    <row r="516" spans="1:2" ht="21" hidden="1" customHeight="1">
      <c r="A516" s="217" t="s">
        <v>1536</v>
      </c>
      <c r="B516" s="219"/>
    </row>
    <row r="517" spans="1:2" ht="21" hidden="1" customHeight="1">
      <c r="A517" s="218" t="s">
        <v>495</v>
      </c>
      <c r="B517" s="219"/>
    </row>
    <row r="518" spans="1:2" ht="21" hidden="1" customHeight="1">
      <c r="A518" s="218" t="s">
        <v>496</v>
      </c>
      <c r="B518" s="219"/>
    </row>
    <row r="519" spans="1:2" ht="21" hidden="1" customHeight="1">
      <c r="A519" s="218" t="s">
        <v>1536</v>
      </c>
      <c r="B519" s="219"/>
    </row>
    <row r="520" spans="1:2" ht="21" customHeight="1">
      <c r="A520" s="216" t="s">
        <v>86</v>
      </c>
      <c r="B520" s="220">
        <f>B521+B535+B546+B568+B590+B607+B610+B624+B636+B647</f>
        <v>519.82000000000005</v>
      </c>
    </row>
    <row r="521" spans="1:2" ht="21" customHeight="1">
      <c r="A521" s="217" t="s">
        <v>497</v>
      </c>
      <c r="B521" s="220">
        <f>B530</f>
        <v>49.4</v>
      </c>
    </row>
    <row r="522" spans="1:2" ht="21" hidden="1" customHeight="1">
      <c r="A522" s="218" t="s">
        <v>148</v>
      </c>
      <c r="B522" s="219"/>
    </row>
    <row r="523" spans="1:2" ht="21" hidden="1" customHeight="1">
      <c r="A523" s="218" t="s">
        <v>149</v>
      </c>
      <c r="B523" s="219"/>
    </row>
    <row r="524" spans="1:2" ht="21" hidden="1" customHeight="1">
      <c r="A524" s="218" t="s">
        <v>150</v>
      </c>
      <c r="B524" s="219"/>
    </row>
    <row r="525" spans="1:2" ht="21" hidden="1" customHeight="1">
      <c r="A525" s="218" t="s">
        <v>498</v>
      </c>
      <c r="B525" s="219"/>
    </row>
    <row r="526" spans="1:2" ht="21" hidden="1" customHeight="1">
      <c r="A526" s="218" t="s">
        <v>499</v>
      </c>
      <c r="B526" s="219"/>
    </row>
    <row r="527" spans="1:2" ht="21" hidden="1" customHeight="1">
      <c r="A527" s="218" t="s">
        <v>500</v>
      </c>
      <c r="B527" s="219"/>
    </row>
    <row r="528" spans="1:2" ht="21" hidden="1" customHeight="1">
      <c r="A528" s="218" t="s">
        <v>501</v>
      </c>
      <c r="B528" s="219"/>
    </row>
    <row r="529" spans="1:2" ht="21" hidden="1" customHeight="1">
      <c r="A529" s="218" t="s">
        <v>190</v>
      </c>
      <c r="B529" s="219"/>
    </row>
    <row r="530" spans="1:2" ht="21" customHeight="1">
      <c r="A530" s="218" t="s">
        <v>502</v>
      </c>
      <c r="B530" s="220">
        <v>49.4</v>
      </c>
    </row>
    <row r="531" spans="1:2" ht="21" hidden="1" customHeight="1">
      <c r="A531" s="218" t="s">
        <v>503</v>
      </c>
      <c r="B531" s="219"/>
    </row>
    <row r="532" spans="1:2" ht="21" hidden="1" customHeight="1">
      <c r="A532" s="218" t="s">
        <v>504</v>
      </c>
      <c r="B532" s="219"/>
    </row>
    <row r="533" spans="1:2" ht="21" hidden="1" customHeight="1">
      <c r="A533" s="218" t="s">
        <v>505</v>
      </c>
      <c r="B533" s="219"/>
    </row>
    <row r="534" spans="1:2" ht="21" hidden="1" customHeight="1">
      <c r="A534" s="218" t="s">
        <v>506</v>
      </c>
      <c r="B534" s="219"/>
    </row>
    <row r="535" spans="1:2" ht="21" customHeight="1">
      <c r="A535" s="217" t="s">
        <v>507</v>
      </c>
      <c r="B535" s="219">
        <f>B541</f>
        <v>54.72</v>
      </c>
    </row>
    <row r="536" spans="1:2" ht="21" hidden="1" customHeight="1">
      <c r="A536" s="218" t="s">
        <v>148</v>
      </c>
      <c r="B536" s="219"/>
    </row>
    <row r="537" spans="1:2" ht="21" hidden="1" customHeight="1">
      <c r="A537" s="218" t="s">
        <v>149</v>
      </c>
      <c r="B537" s="219"/>
    </row>
    <row r="538" spans="1:2" ht="21" hidden="1" customHeight="1">
      <c r="A538" s="218" t="s">
        <v>150</v>
      </c>
      <c r="B538" s="219"/>
    </row>
    <row r="539" spans="1:2" ht="21" hidden="1" customHeight="1">
      <c r="A539" s="218" t="s">
        <v>1537</v>
      </c>
      <c r="B539" s="219"/>
    </row>
    <row r="540" spans="1:2" ht="21" hidden="1" customHeight="1">
      <c r="A540" s="218" t="s">
        <v>509</v>
      </c>
      <c r="B540" s="219"/>
    </row>
    <row r="541" spans="1:2" ht="21" customHeight="1">
      <c r="A541" s="218" t="s">
        <v>1538</v>
      </c>
      <c r="B541" s="219">
        <v>54.72</v>
      </c>
    </row>
    <row r="542" spans="1:2" ht="21" hidden="1" customHeight="1">
      <c r="A542" s="218" t="s">
        <v>511</v>
      </c>
      <c r="B542" s="219"/>
    </row>
    <row r="543" spans="1:2" ht="21" hidden="1" customHeight="1">
      <c r="A543" s="217" t="s">
        <v>512</v>
      </c>
      <c r="B543" s="219"/>
    </row>
    <row r="544" spans="1:2" ht="21" hidden="1" customHeight="1">
      <c r="A544" s="218" t="s">
        <v>513</v>
      </c>
      <c r="B544" s="219"/>
    </row>
    <row r="545" spans="1:2" ht="21" hidden="1" customHeight="1">
      <c r="A545" s="218" t="s">
        <v>514</v>
      </c>
      <c r="B545" s="219"/>
    </row>
    <row r="546" spans="1:2" ht="21" customHeight="1">
      <c r="A546" s="217" t="s">
        <v>515</v>
      </c>
      <c r="B546" s="220">
        <f>B550+B551+B553</f>
        <v>243.38</v>
      </c>
    </row>
    <row r="547" spans="1:2" ht="21" hidden="1" customHeight="1">
      <c r="A547" s="218" t="s">
        <v>1539</v>
      </c>
      <c r="B547" s="219"/>
    </row>
    <row r="548" spans="1:2" ht="21" hidden="1" customHeight="1">
      <c r="A548" s="218" t="s">
        <v>517</v>
      </c>
      <c r="B548" s="219"/>
    </row>
    <row r="549" spans="1:2" ht="21" hidden="1" customHeight="1">
      <c r="A549" s="218" t="s">
        <v>518</v>
      </c>
      <c r="B549" s="219"/>
    </row>
    <row r="550" spans="1:2" ht="21" customHeight="1">
      <c r="A550" s="218" t="s">
        <v>520</v>
      </c>
      <c r="B550" s="219">
        <v>104.92</v>
      </c>
    </row>
    <row r="551" spans="1:2" ht="21" customHeight="1">
      <c r="A551" s="218" t="s">
        <v>521</v>
      </c>
      <c r="B551" s="219">
        <v>52.46</v>
      </c>
    </row>
    <row r="552" spans="1:2" ht="21" hidden="1" customHeight="1">
      <c r="A552" s="218" t="s">
        <v>522</v>
      </c>
      <c r="B552" s="219"/>
    </row>
    <row r="553" spans="1:2" ht="21" customHeight="1">
      <c r="A553" s="218" t="s">
        <v>1540</v>
      </c>
      <c r="B553" s="220">
        <v>86</v>
      </c>
    </row>
    <row r="554" spans="1:2" ht="21" hidden="1" customHeight="1">
      <c r="A554" s="217" t="s">
        <v>524</v>
      </c>
      <c r="B554" s="219"/>
    </row>
    <row r="555" spans="1:2" ht="21" hidden="1" customHeight="1">
      <c r="A555" s="218" t="s">
        <v>525</v>
      </c>
      <c r="B555" s="219"/>
    </row>
    <row r="556" spans="1:2" ht="21" hidden="1" customHeight="1">
      <c r="A556" s="218" t="s">
        <v>526</v>
      </c>
      <c r="B556" s="219"/>
    </row>
    <row r="557" spans="1:2" ht="21" hidden="1" customHeight="1">
      <c r="A557" s="218" t="s">
        <v>527</v>
      </c>
      <c r="B557" s="219"/>
    </row>
    <row r="558" spans="1:2" ht="21" hidden="1" customHeight="1">
      <c r="A558" s="217" t="s">
        <v>528</v>
      </c>
      <c r="B558" s="219"/>
    </row>
    <row r="559" spans="1:2" ht="21" hidden="1" customHeight="1">
      <c r="A559" s="218" t="s">
        <v>529</v>
      </c>
      <c r="B559" s="219"/>
    </row>
    <row r="560" spans="1:2" ht="21" hidden="1" customHeight="1">
      <c r="A560" s="218" t="s">
        <v>530</v>
      </c>
      <c r="B560" s="219"/>
    </row>
    <row r="561" spans="1:2" ht="21" hidden="1" customHeight="1">
      <c r="A561" s="218" t="s">
        <v>531</v>
      </c>
      <c r="B561" s="219"/>
    </row>
    <row r="562" spans="1:2" ht="21" hidden="1" customHeight="1">
      <c r="A562" s="218" t="s">
        <v>532</v>
      </c>
      <c r="B562" s="219"/>
    </row>
    <row r="563" spans="1:2" ht="21" hidden="1" customHeight="1">
      <c r="A563" s="218" t="s">
        <v>533</v>
      </c>
      <c r="B563" s="219"/>
    </row>
    <row r="564" spans="1:2" ht="21" hidden="1" customHeight="1">
      <c r="A564" s="218" t="s">
        <v>534</v>
      </c>
      <c r="B564" s="219"/>
    </row>
    <row r="565" spans="1:2" ht="21" hidden="1" customHeight="1">
      <c r="A565" s="218" t="s">
        <v>535</v>
      </c>
      <c r="B565" s="219"/>
    </row>
    <row r="566" spans="1:2" ht="21" hidden="1" customHeight="1">
      <c r="A566" s="218" t="s">
        <v>536</v>
      </c>
      <c r="B566" s="219"/>
    </row>
    <row r="567" spans="1:2" ht="21" hidden="1" customHeight="1">
      <c r="A567" s="218" t="s">
        <v>537</v>
      </c>
      <c r="B567" s="219"/>
    </row>
    <row r="568" spans="1:2" ht="21" customHeight="1">
      <c r="A568" s="217" t="s">
        <v>538</v>
      </c>
      <c r="B568" s="220">
        <f>B569+B575</f>
        <v>22.59</v>
      </c>
    </row>
    <row r="569" spans="1:2" ht="21" customHeight="1">
      <c r="A569" s="218" t="s">
        <v>539</v>
      </c>
      <c r="B569" s="220">
        <v>21</v>
      </c>
    </row>
    <row r="570" spans="1:2" ht="21" hidden="1" customHeight="1">
      <c r="A570" s="218" t="s">
        <v>540</v>
      </c>
      <c r="B570" s="219"/>
    </row>
    <row r="571" spans="1:2" ht="21" hidden="1" customHeight="1">
      <c r="A571" s="218" t="s">
        <v>541</v>
      </c>
      <c r="B571" s="219"/>
    </row>
    <row r="572" spans="1:2" ht="21" hidden="1" customHeight="1">
      <c r="A572" s="218" t="s">
        <v>542</v>
      </c>
      <c r="B572" s="219"/>
    </row>
    <row r="573" spans="1:2" ht="21" hidden="1" customHeight="1">
      <c r="A573" s="218" t="s">
        <v>543</v>
      </c>
      <c r="B573" s="219"/>
    </row>
    <row r="574" spans="1:2" ht="21" hidden="1" customHeight="1">
      <c r="A574" s="218" t="s">
        <v>544</v>
      </c>
      <c r="B574" s="219"/>
    </row>
    <row r="575" spans="1:2" ht="21" customHeight="1">
      <c r="A575" s="218" t="s">
        <v>545</v>
      </c>
      <c r="B575" s="219">
        <v>1.59</v>
      </c>
    </row>
    <row r="576" spans="1:2" ht="21" hidden="1" customHeight="1">
      <c r="A576" s="217" t="s">
        <v>546</v>
      </c>
      <c r="B576" s="219"/>
    </row>
    <row r="577" spans="1:2" ht="21" hidden="1" customHeight="1">
      <c r="A577" s="218" t="s">
        <v>547</v>
      </c>
      <c r="B577" s="219"/>
    </row>
    <row r="578" spans="1:2" ht="21" hidden="1" customHeight="1">
      <c r="A578" s="218" t="s">
        <v>548</v>
      </c>
      <c r="B578" s="219"/>
    </row>
    <row r="579" spans="1:2" ht="21" hidden="1" customHeight="1">
      <c r="A579" s="218" t="s">
        <v>549</v>
      </c>
      <c r="B579" s="219"/>
    </row>
    <row r="580" spans="1:2" ht="21" hidden="1" customHeight="1">
      <c r="A580" s="218" t="s">
        <v>550</v>
      </c>
      <c r="B580" s="219"/>
    </row>
    <row r="581" spans="1:2" ht="21" hidden="1" customHeight="1">
      <c r="A581" s="218" t="s">
        <v>551</v>
      </c>
      <c r="B581" s="219"/>
    </row>
    <row r="582" spans="1:2" ht="21" hidden="1" customHeight="1">
      <c r="A582" s="218" t="s">
        <v>552</v>
      </c>
      <c r="B582" s="219"/>
    </row>
    <row r="583" spans="1:2" ht="21" hidden="1" customHeight="1">
      <c r="A583" s="217" t="s">
        <v>553</v>
      </c>
      <c r="B583" s="219"/>
    </row>
    <row r="584" spans="1:2" ht="21" hidden="1" customHeight="1">
      <c r="A584" s="218" t="s">
        <v>554</v>
      </c>
      <c r="B584" s="219"/>
    </row>
    <row r="585" spans="1:2" ht="21" hidden="1" customHeight="1">
      <c r="A585" s="218" t="s">
        <v>555</v>
      </c>
      <c r="B585" s="219"/>
    </row>
    <row r="586" spans="1:2" ht="21" hidden="1" customHeight="1">
      <c r="A586" s="218" t="s">
        <v>1541</v>
      </c>
      <c r="B586" s="219"/>
    </row>
    <row r="587" spans="1:2" ht="21" hidden="1" customHeight="1">
      <c r="A587" s="218" t="s">
        <v>557</v>
      </c>
      <c r="B587" s="219"/>
    </row>
    <row r="588" spans="1:2" ht="21" hidden="1" customHeight="1">
      <c r="A588" s="218" t="s">
        <v>558</v>
      </c>
      <c r="B588" s="219"/>
    </row>
    <row r="589" spans="1:2" ht="21" hidden="1" customHeight="1">
      <c r="A589" s="218" t="s">
        <v>559</v>
      </c>
      <c r="B589" s="219"/>
    </row>
    <row r="590" spans="1:2" ht="21" customHeight="1">
      <c r="A590" s="217" t="s">
        <v>560</v>
      </c>
      <c r="B590" s="219">
        <f>B594</f>
        <v>6.79</v>
      </c>
    </row>
    <row r="591" spans="1:2" ht="21" hidden="1" customHeight="1">
      <c r="A591" s="218" t="s">
        <v>148</v>
      </c>
      <c r="B591" s="219"/>
    </row>
    <row r="592" spans="1:2" ht="21" hidden="1" customHeight="1">
      <c r="A592" s="218" t="s">
        <v>149</v>
      </c>
      <c r="B592" s="219"/>
    </row>
    <row r="593" spans="1:2" ht="21" hidden="1" customHeight="1">
      <c r="A593" s="218" t="s">
        <v>150</v>
      </c>
      <c r="B593" s="219"/>
    </row>
    <row r="594" spans="1:2" ht="21" customHeight="1">
      <c r="A594" s="218" t="s">
        <v>561</v>
      </c>
      <c r="B594" s="219">
        <v>6.79</v>
      </c>
    </row>
    <row r="595" spans="1:2" ht="21" hidden="1" customHeight="1">
      <c r="A595" s="218" t="s">
        <v>562</v>
      </c>
      <c r="B595" s="219"/>
    </row>
    <row r="596" spans="1:2" ht="21" hidden="1" customHeight="1">
      <c r="A596" s="218" t="s">
        <v>563</v>
      </c>
      <c r="B596" s="219"/>
    </row>
    <row r="597" spans="1:2" ht="21" hidden="1" customHeight="1">
      <c r="A597" s="218" t="s">
        <v>564</v>
      </c>
      <c r="B597" s="219"/>
    </row>
    <row r="598" spans="1:2" ht="21" hidden="1" customHeight="1">
      <c r="A598" s="218" t="s">
        <v>565</v>
      </c>
      <c r="B598" s="219"/>
    </row>
    <row r="599" spans="1:2" ht="21" hidden="1" customHeight="1">
      <c r="A599" s="217" t="s">
        <v>566</v>
      </c>
      <c r="B599" s="219"/>
    </row>
    <row r="600" spans="1:2" ht="21" hidden="1" customHeight="1">
      <c r="A600" s="218" t="s">
        <v>148</v>
      </c>
      <c r="B600" s="219"/>
    </row>
    <row r="601" spans="1:2" ht="21" hidden="1" customHeight="1">
      <c r="A601" s="218" t="s">
        <v>149</v>
      </c>
      <c r="B601" s="219"/>
    </row>
    <row r="602" spans="1:2" ht="21" hidden="1" customHeight="1">
      <c r="A602" s="218" t="s">
        <v>150</v>
      </c>
      <c r="B602" s="219"/>
    </row>
    <row r="603" spans="1:2" ht="21" hidden="1" customHeight="1">
      <c r="A603" s="218" t="s">
        <v>567</v>
      </c>
      <c r="B603" s="219"/>
    </row>
    <row r="604" spans="1:2" ht="21" hidden="1" customHeight="1">
      <c r="A604" s="217" t="s">
        <v>568</v>
      </c>
      <c r="B604" s="219"/>
    </row>
    <row r="605" spans="1:2" ht="21" hidden="1" customHeight="1">
      <c r="A605" s="218" t="s">
        <v>569</v>
      </c>
      <c r="B605" s="219"/>
    </row>
    <row r="606" spans="1:2" ht="21" hidden="1" customHeight="1">
      <c r="A606" s="218" t="s">
        <v>570</v>
      </c>
      <c r="B606" s="219"/>
    </row>
    <row r="607" spans="1:2" ht="21" customHeight="1">
      <c r="A607" s="217" t="s">
        <v>571</v>
      </c>
      <c r="B607" s="219">
        <f>B608</f>
        <v>20.98</v>
      </c>
    </row>
    <row r="608" spans="1:2" ht="21" customHeight="1">
      <c r="A608" s="218" t="s">
        <v>572</v>
      </c>
      <c r="B608" s="219">
        <v>20.98</v>
      </c>
    </row>
    <row r="609" spans="1:2" ht="21" hidden="1" customHeight="1">
      <c r="A609" s="218" t="s">
        <v>573</v>
      </c>
      <c r="B609" s="219"/>
    </row>
    <row r="610" spans="1:2" ht="21" customHeight="1">
      <c r="A610" s="217" t="s">
        <v>574</v>
      </c>
      <c r="B610" s="219">
        <f>B611</f>
        <v>13.5</v>
      </c>
    </row>
    <row r="611" spans="1:2" ht="21" customHeight="1">
      <c r="A611" s="218" t="s">
        <v>575</v>
      </c>
      <c r="B611" s="219">
        <v>13.5</v>
      </c>
    </row>
    <row r="612" spans="1:2" ht="21" hidden="1" customHeight="1">
      <c r="A612" s="218" t="s">
        <v>576</v>
      </c>
      <c r="B612" s="219"/>
    </row>
    <row r="613" spans="1:2" ht="21" hidden="1" customHeight="1">
      <c r="A613" s="217" t="s">
        <v>577</v>
      </c>
      <c r="B613" s="219"/>
    </row>
    <row r="614" spans="1:2" ht="21" hidden="1" customHeight="1">
      <c r="A614" s="218" t="s">
        <v>578</v>
      </c>
      <c r="B614" s="219"/>
    </row>
    <row r="615" spans="1:2" ht="21" hidden="1" customHeight="1">
      <c r="A615" s="218" t="s">
        <v>579</v>
      </c>
      <c r="B615" s="219"/>
    </row>
    <row r="616" spans="1:2" ht="21" hidden="1" customHeight="1">
      <c r="A616" s="218" t="s">
        <v>580</v>
      </c>
      <c r="B616" s="219"/>
    </row>
    <row r="617" spans="1:2" ht="21" hidden="1" customHeight="1">
      <c r="A617" s="217" t="s">
        <v>581</v>
      </c>
      <c r="B617" s="219"/>
    </row>
    <row r="618" spans="1:2" ht="21" hidden="1" customHeight="1">
      <c r="A618" s="218" t="s">
        <v>578</v>
      </c>
      <c r="B618" s="219"/>
    </row>
    <row r="619" spans="1:2" ht="21" hidden="1" customHeight="1">
      <c r="A619" s="218" t="s">
        <v>579</v>
      </c>
      <c r="B619" s="219"/>
    </row>
    <row r="620" spans="1:2" ht="21" hidden="1" customHeight="1">
      <c r="A620" s="218" t="s">
        <v>582</v>
      </c>
      <c r="B620" s="219"/>
    </row>
    <row r="621" spans="1:2" ht="21" hidden="1" customHeight="1">
      <c r="A621" s="217" t="s">
        <v>583</v>
      </c>
      <c r="B621" s="219"/>
    </row>
    <row r="622" spans="1:2" ht="21" hidden="1" customHeight="1">
      <c r="A622" s="218" t="s">
        <v>584</v>
      </c>
      <c r="B622" s="219"/>
    </row>
    <row r="623" spans="1:2" ht="21" hidden="1" customHeight="1">
      <c r="A623" s="218" t="s">
        <v>585</v>
      </c>
      <c r="B623" s="219"/>
    </row>
    <row r="624" spans="1:2" ht="21" customHeight="1">
      <c r="A624" s="217" t="s">
        <v>586</v>
      </c>
      <c r="B624" s="220">
        <f>B625+B626</f>
        <v>50.92</v>
      </c>
    </row>
    <row r="625" spans="1:2" ht="21" customHeight="1">
      <c r="A625" s="218" t="s">
        <v>587</v>
      </c>
      <c r="B625" s="220">
        <v>31</v>
      </c>
    </row>
    <row r="626" spans="1:2" ht="21" customHeight="1">
      <c r="A626" s="218" t="s">
        <v>588</v>
      </c>
      <c r="B626" s="219">
        <v>19.920000000000002</v>
      </c>
    </row>
    <row r="627" spans="1:2" ht="21" hidden="1" customHeight="1">
      <c r="A627" s="217" t="s">
        <v>589</v>
      </c>
      <c r="B627" s="219"/>
    </row>
    <row r="628" spans="1:2" ht="21" hidden="1" customHeight="1">
      <c r="A628" s="218" t="s">
        <v>590</v>
      </c>
      <c r="B628" s="219"/>
    </row>
    <row r="629" spans="1:2" ht="21" hidden="1" customHeight="1">
      <c r="A629" s="218" t="s">
        <v>591</v>
      </c>
      <c r="B629" s="219"/>
    </row>
    <row r="630" spans="1:2" ht="21" hidden="1" customHeight="1">
      <c r="A630" s="218" t="s">
        <v>592</v>
      </c>
      <c r="B630" s="219"/>
    </row>
    <row r="631" spans="1:2" ht="21" hidden="1" customHeight="1">
      <c r="A631" s="217" t="s">
        <v>593</v>
      </c>
      <c r="B631" s="219"/>
    </row>
    <row r="632" spans="1:2" ht="21" hidden="1" customHeight="1">
      <c r="A632" s="218" t="s">
        <v>594</v>
      </c>
      <c r="B632" s="219"/>
    </row>
    <row r="633" spans="1:2" ht="21" hidden="1" customHeight="1">
      <c r="A633" s="218" t="s">
        <v>595</v>
      </c>
      <c r="B633" s="219"/>
    </row>
    <row r="634" spans="1:2" ht="21" hidden="1" customHeight="1">
      <c r="A634" s="218" t="s">
        <v>596</v>
      </c>
      <c r="B634" s="219"/>
    </row>
    <row r="635" spans="1:2" ht="21" hidden="1" customHeight="1">
      <c r="A635" s="218" t="s">
        <v>597</v>
      </c>
      <c r="B635" s="219"/>
    </row>
    <row r="636" spans="1:2" ht="21" customHeight="1">
      <c r="A636" s="217" t="s">
        <v>598</v>
      </c>
      <c r="B636" s="220">
        <f>B642+B643</f>
        <v>47.79</v>
      </c>
    </row>
    <row r="637" spans="1:2" ht="21" hidden="1" customHeight="1">
      <c r="A637" s="218" t="s">
        <v>148</v>
      </c>
      <c r="B637" s="219"/>
    </row>
    <row r="638" spans="1:2" ht="21" hidden="1" customHeight="1">
      <c r="A638" s="218" t="s">
        <v>149</v>
      </c>
      <c r="B638" s="219"/>
    </row>
    <row r="639" spans="1:2" ht="21" hidden="1" customHeight="1">
      <c r="A639" s="218" t="s">
        <v>150</v>
      </c>
      <c r="B639" s="219"/>
    </row>
    <row r="640" spans="1:2" ht="21" hidden="1" customHeight="1">
      <c r="A640" s="218" t="s">
        <v>599</v>
      </c>
      <c r="B640" s="219"/>
    </row>
    <row r="641" spans="1:2" ht="21" hidden="1" customHeight="1">
      <c r="A641" s="218" t="s">
        <v>600</v>
      </c>
      <c r="B641" s="219"/>
    </row>
    <row r="642" spans="1:2" ht="21" customHeight="1">
      <c r="A642" s="218" t="s">
        <v>157</v>
      </c>
      <c r="B642" s="219">
        <v>45.79</v>
      </c>
    </row>
    <row r="643" spans="1:2" ht="21" customHeight="1">
      <c r="A643" s="218" t="s">
        <v>601</v>
      </c>
      <c r="B643" s="220">
        <v>2</v>
      </c>
    </row>
    <row r="644" spans="1:2" ht="21" hidden="1" customHeight="1">
      <c r="A644" s="217" t="s">
        <v>602</v>
      </c>
      <c r="B644" s="219"/>
    </row>
    <row r="645" spans="1:2" ht="21" hidden="1" customHeight="1">
      <c r="A645" s="218" t="s">
        <v>579</v>
      </c>
      <c r="B645" s="219"/>
    </row>
    <row r="646" spans="1:2" ht="21" hidden="1" customHeight="1">
      <c r="A646" s="218" t="s">
        <v>603</v>
      </c>
      <c r="B646" s="219"/>
    </row>
    <row r="647" spans="1:2" ht="21" customHeight="1">
      <c r="A647" s="217" t="s">
        <v>604</v>
      </c>
      <c r="B647" s="219">
        <f>B648</f>
        <v>9.75</v>
      </c>
    </row>
    <row r="648" spans="1:2" ht="21" customHeight="1">
      <c r="A648" s="218" t="s">
        <v>604</v>
      </c>
      <c r="B648" s="219">
        <v>9.75</v>
      </c>
    </row>
    <row r="649" spans="1:2" ht="21" customHeight="1">
      <c r="A649" s="216" t="s">
        <v>88</v>
      </c>
      <c r="B649" s="220">
        <f>B650+B691+B704</f>
        <v>197.05</v>
      </c>
    </row>
    <row r="650" spans="1:2" ht="21" customHeight="1">
      <c r="A650" s="217" t="s">
        <v>605</v>
      </c>
      <c r="B650" s="219">
        <f>B651</f>
        <v>75.06</v>
      </c>
    </row>
    <row r="651" spans="1:2" ht="21" customHeight="1">
      <c r="A651" s="218" t="s">
        <v>148</v>
      </c>
      <c r="B651" s="219">
        <v>75.06</v>
      </c>
    </row>
    <row r="652" spans="1:2" ht="21" hidden="1" customHeight="1">
      <c r="A652" s="218" t="s">
        <v>149</v>
      </c>
      <c r="B652" s="219"/>
    </row>
    <row r="653" spans="1:2" ht="21" hidden="1" customHeight="1">
      <c r="A653" s="218" t="s">
        <v>150</v>
      </c>
      <c r="B653" s="219"/>
    </row>
    <row r="654" spans="1:2" ht="21" hidden="1" customHeight="1">
      <c r="A654" s="218" t="s">
        <v>606</v>
      </c>
      <c r="B654" s="219"/>
    </row>
    <row r="655" spans="1:2" ht="21" hidden="1" customHeight="1">
      <c r="A655" s="217" t="s">
        <v>607</v>
      </c>
      <c r="B655" s="219"/>
    </row>
    <row r="656" spans="1:2" ht="21" hidden="1" customHeight="1">
      <c r="A656" s="218" t="s">
        <v>608</v>
      </c>
      <c r="B656" s="219"/>
    </row>
    <row r="657" spans="1:2" ht="21" hidden="1" customHeight="1">
      <c r="A657" s="218" t="s">
        <v>609</v>
      </c>
      <c r="B657" s="219"/>
    </row>
    <row r="658" spans="1:2" ht="21" hidden="1" customHeight="1">
      <c r="A658" s="218" t="s">
        <v>610</v>
      </c>
      <c r="B658" s="219"/>
    </row>
    <row r="659" spans="1:2" ht="21" hidden="1" customHeight="1">
      <c r="A659" s="218" t="s">
        <v>611</v>
      </c>
      <c r="B659" s="219"/>
    </row>
    <row r="660" spans="1:2" ht="21" hidden="1" customHeight="1">
      <c r="A660" s="218" t="s">
        <v>612</v>
      </c>
      <c r="B660" s="219"/>
    </row>
    <row r="661" spans="1:2" ht="21" hidden="1" customHeight="1">
      <c r="A661" s="218" t="s">
        <v>1542</v>
      </c>
      <c r="B661" s="219"/>
    </row>
    <row r="662" spans="1:2" ht="21" hidden="1" customHeight="1">
      <c r="A662" s="218" t="s">
        <v>614</v>
      </c>
      <c r="B662" s="219"/>
    </row>
    <row r="663" spans="1:2" ht="21" hidden="1" customHeight="1">
      <c r="A663" s="218" t="s">
        <v>615</v>
      </c>
      <c r="B663" s="219"/>
    </row>
    <row r="664" spans="1:2" ht="21" hidden="1" customHeight="1">
      <c r="A664" s="218" t="s">
        <v>616</v>
      </c>
      <c r="B664" s="219"/>
    </row>
    <row r="665" spans="1:2" ht="21" hidden="1" customHeight="1">
      <c r="A665" s="218" t="s">
        <v>617</v>
      </c>
      <c r="B665" s="219"/>
    </row>
    <row r="666" spans="1:2" ht="21" hidden="1" customHeight="1">
      <c r="A666" s="218" t="s">
        <v>618</v>
      </c>
      <c r="B666" s="219"/>
    </row>
    <row r="667" spans="1:2" ht="21" hidden="1" customHeight="1">
      <c r="A667" s="218" t="s">
        <v>619</v>
      </c>
      <c r="B667" s="219"/>
    </row>
    <row r="668" spans="1:2" ht="21" hidden="1" customHeight="1">
      <c r="A668" s="217" t="s">
        <v>620</v>
      </c>
      <c r="B668" s="219"/>
    </row>
    <row r="669" spans="1:2" ht="21" hidden="1" customHeight="1">
      <c r="A669" s="218" t="s">
        <v>621</v>
      </c>
      <c r="B669" s="219"/>
    </row>
    <row r="670" spans="1:2" ht="21" hidden="1" customHeight="1">
      <c r="A670" s="218" t="s">
        <v>622</v>
      </c>
      <c r="B670" s="219"/>
    </row>
    <row r="671" spans="1:2" ht="21" hidden="1" customHeight="1">
      <c r="A671" s="218" t="s">
        <v>623</v>
      </c>
      <c r="B671" s="219"/>
    </row>
    <row r="672" spans="1:2" ht="21" hidden="1" customHeight="1">
      <c r="A672" s="217" t="s">
        <v>624</v>
      </c>
      <c r="B672" s="219"/>
    </row>
    <row r="673" spans="1:2" ht="21" hidden="1" customHeight="1">
      <c r="A673" s="218" t="s">
        <v>625</v>
      </c>
      <c r="B673" s="219"/>
    </row>
    <row r="674" spans="1:2" ht="21" hidden="1" customHeight="1">
      <c r="A674" s="218" t="s">
        <v>626</v>
      </c>
      <c r="B674" s="219"/>
    </row>
    <row r="675" spans="1:2" ht="21" hidden="1" customHeight="1">
      <c r="A675" s="218" t="s">
        <v>627</v>
      </c>
      <c r="B675" s="219"/>
    </row>
    <row r="676" spans="1:2" ht="21" hidden="1" customHeight="1">
      <c r="A676" s="218" t="s">
        <v>628</v>
      </c>
      <c r="B676" s="219"/>
    </row>
    <row r="677" spans="1:2" ht="21" hidden="1" customHeight="1">
      <c r="A677" s="218" t="s">
        <v>629</v>
      </c>
      <c r="B677" s="219"/>
    </row>
    <row r="678" spans="1:2" ht="21" hidden="1" customHeight="1">
      <c r="A678" s="218" t="s">
        <v>630</v>
      </c>
      <c r="B678" s="219"/>
    </row>
    <row r="679" spans="1:2" ht="21" hidden="1" customHeight="1">
      <c r="A679" s="218" t="s">
        <v>631</v>
      </c>
      <c r="B679" s="219"/>
    </row>
    <row r="680" spans="1:2" ht="21" hidden="1" customHeight="1">
      <c r="A680" s="218" t="s">
        <v>632</v>
      </c>
      <c r="B680" s="219"/>
    </row>
    <row r="681" spans="1:2" ht="21" hidden="1" customHeight="1">
      <c r="A681" s="218" t="s">
        <v>1543</v>
      </c>
      <c r="B681" s="219"/>
    </row>
    <row r="682" spans="1:2" ht="21" hidden="1" customHeight="1">
      <c r="A682" s="218" t="s">
        <v>634</v>
      </c>
      <c r="B682" s="219"/>
    </row>
    <row r="683" spans="1:2" ht="21" hidden="1" customHeight="1">
      <c r="A683" s="218" t="s">
        <v>635</v>
      </c>
      <c r="B683" s="219"/>
    </row>
    <row r="684" spans="1:2" ht="21" hidden="1" customHeight="1">
      <c r="A684" s="217" t="s">
        <v>636</v>
      </c>
      <c r="B684" s="219"/>
    </row>
    <row r="685" spans="1:2" ht="21" hidden="1" customHeight="1">
      <c r="A685" s="218" t="s">
        <v>637</v>
      </c>
      <c r="B685" s="219"/>
    </row>
    <row r="686" spans="1:2" ht="21" hidden="1" customHeight="1">
      <c r="A686" s="218" t="s">
        <v>638</v>
      </c>
      <c r="B686" s="219"/>
    </row>
    <row r="687" spans="1:2" ht="21" hidden="1" customHeight="1">
      <c r="A687" s="217" t="s">
        <v>639</v>
      </c>
      <c r="B687" s="219"/>
    </row>
    <row r="688" spans="1:2" ht="21" hidden="1" customHeight="1">
      <c r="A688" s="218" t="s">
        <v>640</v>
      </c>
      <c r="B688" s="219"/>
    </row>
    <row r="689" spans="1:2" ht="21" hidden="1" customHeight="1">
      <c r="A689" s="218" t="s">
        <v>641</v>
      </c>
      <c r="B689" s="219"/>
    </row>
    <row r="690" spans="1:2" ht="21" hidden="1" customHeight="1">
      <c r="A690" s="218" t="s">
        <v>642</v>
      </c>
      <c r="B690" s="219"/>
    </row>
    <row r="691" spans="1:2" ht="21" customHeight="1">
      <c r="A691" s="217" t="s">
        <v>643</v>
      </c>
      <c r="B691" s="220">
        <f>B692+B693+B694+B695</f>
        <v>97.89</v>
      </c>
    </row>
    <row r="692" spans="1:2" ht="21" customHeight="1">
      <c r="A692" s="218" t="s">
        <v>644</v>
      </c>
      <c r="B692" s="220">
        <v>31.6</v>
      </c>
    </row>
    <row r="693" spans="1:2" ht="21" customHeight="1">
      <c r="A693" s="218" t="s">
        <v>645</v>
      </c>
      <c r="B693" s="219">
        <v>24.14</v>
      </c>
    </row>
    <row r="694" spans="1:2" ht="21" customHeight="1">
      <c r="A694" s="218" t="s">
        <v>646</v>
      </c>
      <c r="B694" s="219">
        <v>30.35</v>
      </c>
    </row>
    <row r="695" spans="1:2" ht="21" customHeight="1">
      <c r="A695" s="218" t="s">
        <v>647</v>
      </c>
      <c r="B695" s="220">
        <v>11.8</v>
      </c>
    </row>
    <row r="696" spans="1:2" ht="21" hidden="1" customHeight="1">
      <c r="A696" s="217" t="s">
        <v>648</v>
      </c>
      <c r="B696" s="219"/>
    </row>
    <row r="697" spans="1:2" ht="21" hidden="1" customHeight="1">
      <c r="A697" s="218" t="s">
        <v>649</v>
      </c>
      <c r="B697" s="219"/>
    </row>
    <row r="698" spans="1:2" ht="21" hidden="1" customHeight="1">
      <c r="A698" s="218" t="s">
        <v>650</v>
      </c>
      <c r="B698" s="219"/>
    </row>
    <row r="699" spans="1:2" ht="21" hidden="1" customHeight="1">
      <c r="A699" s="218" t="s">
        <v>651</v>
      </c>
      <c r="B699" s="219"/>
    </row>
    <row r="700" spans="1:2" ht="21" hidden="1" customHeight="1">
      <c r="A700" s="217" t="s">
        <v>652</v>
      </c>
      <c r="B700" s="219"/>
    </row>
    <row r="701" spans="1:2" ht="21" hidden="1" customHeight="1">
      <c r="A701" s="218" t="s">
        <v>653</v>
      </c>
      <c r="B701" s="219"/>
    </row>
    <row r="702" spans="1:2" ht="21" hidden="1" customHeight="1">
      <c r="A702" s="218" t="s">
        <v>654</v>
      </c>
      <c r="B702" s="219"/>
    </row>
    <row r="703" spans="1:2" ht="21" hidden="1" customHeight="1">
      <c r="A703" s="218" t="s">
        <v>655</v>
      </c>
      <c r="B703" s="219"/>
    </row>
    <row r="704" spans="1:2" ht="21" customHeight="1">
      <c r="A704" s="217" t="s">
        <v>656</v>
      </c>
      <c r="B704" s="220">
        <f>B705</f>
        <v>24.1</v>
      </c>
    </row>
    <row r="705" spans="1:2" ht="21" customHeight="1">
      <c r="A705" s="218" t="s">
        <v>657</v>
      </c>
      <c r="B705" s="220">
        <v>24.1</v>
      </c>
    </row>
    <row r="706" spans="1:2" ht="21" hidden="1" customHeight="1">
      <c r="A706" s="218" t="s">
        <v>658</v>
      </c>
      <c r="B706" s="219"/>
    </row>
    <row r="707" spans="1:2" ht="21" hidden="1" customHeight="1">
      <c r="A707" s="217" t="s">
        <v>659</v>
      </c>
      <c r="B707" s="219"/>
    </row>
    <row r="708" spans="1:2" ht="21" hidden="1" customHeight="1">
      <c r="A708" s="218" t="s">
        <v>148</v>
      </c>
      <c r="B708" s="219"/>
    </row>
    <row r="709" spans="1:2" ht="21" hidden="1" customHeight="1">
      <c r="A709" s="218" t="s">
        <v>149</v>
      </c>
      <c r="B709" s="219"/>
    </row>
    <row r="710" spans="1:2" ht="21" hidden="1" customHeight="1">
      <c r="A710" s="218" t="s">
        <v>150</v>
      </c>
      <c r="B710" s="219"/>
    </row>
    <row r="711" spans="1:2" ht="21" hidden="1" customHeight="1">
      <c r="A711" s="218" t="s">
        <v>190</v>
      </c>
      <c r="B711" s="219"/>
    </row>
    <row r="712" spans="1:2" ht="21" hidden="1" customHeight="1">
      <c r="A712" s="218" t="s">
        <v>660</v>
      </c>
      <c r="B712" s="219"/>
    </row>
    <row r="713" spans="1:2" ht="21" hidden="1" customHeight="1">
      <c r="A713" s="218" t="s">
        <v>661</v>
      </c>
      <c r="B713" s="219"/>
    </row>
    <row r="714" spans="1:2" ht="21" hidden="1" customHeight="1">
      <c r="A714" s="218" t="s">
        <v>157</v>
      </c>
      <c r="B714" s="219"/>
    </row>
    <row r="715" spans="1:2" ht="21" hidden="1" customHeight="1">
      <c r="A715" s="218" t="s">
        <v>662</v>
      </c>
      <c r="B715" s="219"/>
    </row>
    <row r="716" spans="1:2" ht="21" hidden="1" customHeight="1">
      <c r="A716" s="217" t="s">
        <v>663</v>
      </c>
      <c r="B716" s="219"/>
    </row>
    <row r="717" spans="1:2" ht="21" hidden="1" customHeight="1">
      <c r="A717" s="218" t="s">
        <v>663</v>
      </c>
      <c r="B717" s="219"/>
    </row>
    <row r="718" spans="1:2" ht="21" hidden="1" customHeight="1">
      <c r="A718" s="217" t="s">
        <v>664</v>
      </c>
      <c r="B718" s="219"/>
    </row>
    <row r="719" spans="1:2" ht="21" hidden="1" customHeight="1">
      <c r="A719" s="218" t="s">
        <v>664</v>
      </c>
      <c r="B719" s="219"/>
    </row>
    <row r="720" spans="1:2" ht="21" customHeight="1">
      <c r="A720" s="216" t="s">
        <v>90</v>
      </c>
      <c r="B720" s="219">
        <f>B734</f>
        <v>40.64</v>
      </c>
    </row>
    <row r="721" spans="1:2" ht="21" hidden="1" customHeight="1">
      <c r="A721" s="217" t="s">
        <v>665</v>
      </c>
      <c r="B721" s="219"/>
    </row>
    <row r="722" spans="1:2" ht="21" hidden="1" customHeight="1">
      <c r="A722" s="218" t="s">
        <v>148</v>
      </c>
      <c r="B722" s="219"/>
    </row>
    <row r="723" spans="1:2" ht="21" hidden="1" customHeight="1">
      <c r="A723" s="218" t="s">
        <v>149</v>
      </c>
      <c r="B723" s="219"/>
    </row>
    <row r="724" spans="1:2" ht="21" hidden="1" customHeight="1">
      <c r="A724" s="218" t="s">
        <v>150</v>
      </c>
      <c r="B724" s="219"/>
    </row>
    <row r="725" spans="1:2" ht="21" hidden="1" customHeight="1">
      <c r="A725" s="218" t="s">
        <v>1544</v>
      </c>
      <c r="B725" s="219"/>
    </row>
    <row r="726" spans="1:2" ht="21" hidden="1" customHeight="1">
      <c r="A726" s="218" t="s">
        <v>667</v>
      </c>
      <c r="B726" s="219"/>
    </row>
    <row r="727" spans="1:2" ht="21" hidden="1" customHeight="1">
      <c r="A727" s="218" t="s">
        <v>668</v>
      </c>
      <c r="B727" s="219"/>
    </row>
    <row r="728" spans="1:2" ht="21" hidden="1" customHeight="1">
      <c r="A728" s="218" t="s">
        <v>669</v>
      </c>
      <c r="B728" s="219"/>
    </row>
    <row r="729" spans="1:2" ht="21" hidden="1" customHeight="1">
      <c r="A729" s="218" t="s">
        <v>670</v>
      </c>
      <c r="B729" s="219"/>
    </row>
    <row r="730" spans="1:2" ht="21" hidden="1" customHeight="1">
      <c r="A730" s="217" t="s">
        <v>671</v>
      </c>
      <c r="B730" s="219"/>
    </row>
    <row r="731" spans="1:2" ht="21" hidden="1" customHeight="1">
      <c r="A731" s="218" t="s">
        <v>672</v>
      </c>
      <c r="B731" s="219"/>
    </row>
    <row r="732" spans="1:2" ht="21" hidden="1" customHeight="1">
      <c r="A732" s="218" t="s">
        <v>673</v>
      </c>
      <c r="B732" s="219"/>
    </row>
    <row r="733" spans="1:2" ht="21" hidden="1" customHeight="1">
      <c r="A733" s="218" t="s">
        <v>674</v>
      </c>
      <c r="B733" s="219"/>
    </row>
    <row r="734" spans="1:2" ht="21" customHeight="1">
      <c r="A734" s="217" t="s">
        <v>675</v>
      </c>
      <c r="B734" s="219">
        <f>B736</f>
        <v>40.64</v>
      </c>
    </row>
    <row r="735" spans="1:2" ht="21" hidden="1" customHeight="1">
      <c r="A735" s="218" t="s">
        <v>676</v>
      </c>
      <c r="B735" s="219"/>
    </row>
    <row r="736" spans="1:2" ht="21" customHeight="1">
      <c r="A736" s="218" t="s">
        <v>677</v>
      </c>
      <c r="B736" s="219">
        <v>40.64</v>
      </c>
    </row>
    <row r="737" spans="1:2" ht="21" hidden="1" customHeight="1">
      <c r="A737" s="218" t="s">
        <v>678</v>
      </c>
      <c r="B737" s="219"/>
    </row>
    <row r="738" spans="1:2" ht="21" hidden="1" customHeight="1">
      <c r="A738" s="218" t="s">
        <v>679</v>
      </c>
      <c r="B738" s="219"/>
    </row>
    <row r="739" spans="1:2" ht="21" hidden="1" customHeight="1">
      <c r="A739" s="218" t="s">
        <v>680</v>
      </c>
      <c r="B739" s="219"/>
    </row>
    <row r="740" spans="1:2" ht="21" hidden="1" customHeight="1">
      <c r="A740" s="218" t="s">
        <v>681</v>
      </c>
      <c r="B740" s="219"/>
    </row>
    <row r="741" spans="1:2" ht="21" hidden="1" customHeight="1">
      <c r="A741" s="218" t="s">
        <v>682</v>
      </c>
      <c r="B741" s="219"/>
    </row>
    <row r="742" spans="1:2" ht="21" hidden="1" customHeight="1">
      <c r="A742" s="217" t="s">
        <v>683</v>
      </c>
      <c r="B742" s="219"/>
    </row>
    <row r="743" spans="1:2" ht="21" hidden="1" customHeight="1">
      <c r="A743" s="218" t="s">
        <v>684</v>
      </c>
      <c r="B743" s="219"/>
    </row>
    <row r="744" spans="1:2" ht="21" hidden="1" customHeight="1">
      <c r="A744" s="218" t="s">
        <v>685</v>
      </c>
      <c r="B744" s="219"/>
    </row>
    <row r="745" spans="1:2" ht="21" hidden="1" customHeight="1">
      <c r="A745" s="218" t="s">
        <v>687</v>
      </c>
      <c r="B745" s="219"/>
    </row>
    <row r="746" spans="1:2" ht="21" hidden="1" customHeight="1">
      <c r="A746" s="218" t="s">
        <v>688</v>
      </c>
      <c r="B746" s="219"/>
    </row>
    <row r="747" spans="1:2" ht="21" hidden="1" customHeight="1">
      <c r="A747" s="217" t="s">
        <v>689</v>
      </c>
      <c r="B747" s="219"/>
    </row>
    <row r="748" spans="1:2" ht="21" hidden="1" customHeight="1">
      <c r="A748" s="218" t="s">
        <v>690</v>
      </c>
      <c r="B748" s="219"/>
    </row>
    <row r="749" spans="1:2" ht="21" hidden="1" customHeight="1">
      <c r="A749" s="218" t="s">
        <v>691</v>
      </c>
      <c r="B749" s="219"/>
    </row>
    <row r="750" spans="1:2" ht="21" hidden="1" customHeight="1">
      <c r="A750" s="218" t="s">
        <v>692</v>
      </c>
      <c r="B750" s="219"/>
    </row>
    <row r="751" spans="1:2" ht="21" hidden="1" customHeight="1">
      <c r="A751" s="218" t="s">
        <v>693</v>
      </c>
      <c r="B751" s="219"/>
    </row>
    <row r="752" spans="1:2" ht="21" hidden="1" customHeight="1">
      <c r="A752" s="218" t="s">
        <v>694</v>
      </c>
      <c r="B752" s="219"/>
    </row>
    <row r="753" spans="1:2" ht="21" hidden="1" customHeight="1">
      <c r="A753" s="218" t="s">
        <v>695</v>
      </c>
      <c r="B753" s="219"/>
    </row>
    <row r="754" spans="1:2" ht="21" hidden="1" customHeight="1">
      <c r="A754" s="217" t="s">
        <v>1545</v>
      </c>
      <c r="B754" s="219"/>
    </row>
    <row r="755" spans="1:2" ht="21" hidden="1" customHeight="1">
      <c r="A755" s="218" t="s">
        <v>697</v>
      </c>
      <c r="B755" s="219"/>
    </row>
    <row r="756" spans="1:2" ht="21" hidden="1" customHeight="1">
      <c r="A756" s="218" t="s">
        <v>698</v>
      </c>
      <c r="B756" s="219"/>
    </row>
    <row r="757" spans="1:2" ht="21" hidden="1" customHeight="1">
      <c r="A757" s="218" t="s">
        <v>699</v>
      </c>
      <c r="B757" s="219"/>
    </row>
    <row r="758" spans="1:2" ht="21" hidden="1" customHeight="1">
      <c r="A758" s="218" t="s">
        <v>700</v>
      </c>
      <c r="B758" s="219"/>
    </row>
    <row r="759" spans="1:2" ht="21" hidden="1" customHeight="1">
      <c r="A759" s="218" t="s">
        <v>1546</v>
      </c>
      <c r="B759" s="219"/>
    </row>
    <row r="760" spans="1:2" ht="21" hidden="1" customHeight="1">
      <c r="A760" s="217" t="s">
        <v>702</v>
      </c>
      <c r="B760" s="219"/>
    </row>
    <row r="761" spans="1:2" ht="21" hidden="1" customHeight="1">
      <c r="A761" s="218" t="s">
        <v>703</v>
      </c>
      <c r="B761" s="219"/>
    </row>
    <row r="762" spans="1:2" ht="21" hidden="1" customHeight="1">
      <c r="A762" s="218" t="s">
        <v>704</v>
      </c>
      <c r="B762" s="219"/>
    </row>
    <row r="763" spans="1:2" ht="21" hidden="1" customHeight="1">
      <c r="A763" s="217" t="s">
        <v>705</v>
      </c>
      <c r="B763" s="219"/>
    </row>
    <row r="764" spans="1:2" ht="21" hidden="1" customHeight="1">
      <c r="A764" s="218" t="s">
        <v>706</v>
      </c>
      <c r="B764" s="219"/>
    </row>
    <row r="765" spans="1:2" ht="21" hidden="1" customHeight="1">
      <c r="A765" s="218" t="s">
        <v>707</v>
      </c>
      <c r="B765" s="219"/>
    </row>
    <row r="766" spans="1:2" ht="21" hidden="1" customHeight="1">
      <c r="A766" s="217" t="s">
        <v>708</v>
      </c>
      <c r="B766" s="219"/>
    </row>
    <row r="767" spans="1:2" ht="21" hidden="1" customHeight="1">
      <c r="A767" s="218" t="s">
        <v>708</v>
      </c>
      <c r="B767" s="219"/>
    </row>
    <row r="768" spans="1:2" ht="21" hidden="1" customHeight="1">
      <c r="A768" s="217" t="s">
        <v>709</v>
      </c>
      <c r="B768" s="219"/>
    </row>
    <row r="769" spans="1:2" ht="21" hidden="1" customHeight="1">
      <c r="A769" s="218" t="s">
        <v>709</v>
      </c>
      <c r="B769" s="219"/>
    </row>
    <row r="770" spans="1:2" ht="21" hidden="1" customHeight="1">
      <c r="A770" s="217" t="s">
        <v>710</v>
      </c>
      <c r="B770" s="219"/>
    </row>
    <row r="771" spans="1:2" ht="21" hidden="1" customHeight="1">
      <c r="A771" s="218" t="s">
        <v>711</v>
      </c>
      <c r="B771" s="219"/>
    </row>
    <row r="772" spans="1:2" ht="21" hidden="1" customHeight="1">
      <c r="A772" s="218" t="s">
        <v>712</v>
      </c>
      <c r="B772" s="219"/>
    </row>
    <row r="773" spans="1:2" ht="21" hidden="1" customHeight="1">
      <c r="A773" s="218" t="s">
        <v>713</v>
      </c>
      <c r="B773" s="219"/>
    </row>
    <row r="774" spans="1:2" ht="21" hidden="1" customHeight="1">
      <c r="A774" s="218" t="s">
        <v>714</v>
      </c>
      <c r="B774" s="219"/>
    </row>
    <row r="775" spans="1:2" ht="21" hidden="1" customHeight="1">
      <c r="A775" s="218" t="s">
        <v>715</v>
      </c>
      <c r="B775" s="219"/>
    </row>
    <row r="776" spans="1:2" ht="21" hidden="1" customHeight="1">
      <c r="A776" s="217" t="s">
        <v>716</v>
      </c>
      <c r="B776" s="219"/>
    </row>
    <row r="777" spans="1:2" ht="21" hidden="1" customHeight="1">
      <c r="A777" s="218" t="s">
        <v>716</v>
      </c>
      <c r="B777" s="219"/>
    </row>
    <row r="778" spans="1:2" ht="21" hidden="1" customHeight="1">
      <c r="A778" s="217" t="s">
        <v>717</v>
      </c>
      <c r="B778" s="219"/>
    </row>
    <row r="779" spans="1:2" ht="21" hidden="1" customHeight="1">
      <c r="A779" s="218" t="s">
        <v>717</v>
      </c>
      <c r="B779" s="219"/>
    </row>
    <row r="780" spans="1:2" ht="21" hidden="1" customHeight="1">
      <c r="A780" s="217" t="s">
        <v>718</v>
      </c>
      <c r="B780" s="219"/>
    </row>
    <row r="781" spans="1:2" ht="21" hidden="1" customHeight="1">
      <c r="A781" s="218" t="s">
        <v>148</v>
      </c>
      <c r="B781" s="219"/>
    </row>
    <row r="782" spans="1:2" ht="21" hidden="1" customHeight="1">
      <c r="A782" s="218" t="s">
        <v>149</v>
      </c>
      <c r="B782" s="219"/>
    </row>
    <row r="783" spans="1:2" ht="21" hidden="1" customHeight="1">
      <c r="A783" s="218" t="s">
        <v>150</v>
      </c>
      <c r="B783" s="219"/>
    </row>
    <row r="784" spans="1:2" ht="21" hidden="1" customHeight="1">
      <c r="A784" s="218" t="s">
        <v>719</v>
      </c>
      <c r="B784" s="219"/>
    </row>
    <row r="785" spans="1:2" ht="21" hidden="1" customHeight="1">
      <c r="A785" s="218" t="s">
        <v>720</v>
      </c>
      <c r="B785" s="219"/>
    </row>
    <row r="786" spans="1:2" ht="21" hidden="1" customHeight="1">
      <c r="A786" s="218" t="s">
        <v>721</v>
      </c>
      <c r="B786" s="219"/>
    </row>
    <row r="787" spans="1:2" ht="21" hidden="1" customHeight="1">
      <c r="A787" s="218" t="s">
        <v>722</v>
      </c>
      <c r="B787" s="219"/>
    </row>
    <row r="788" spans="1:2" ht="21" hidden="1" customHeight="1">
      <c r="A788" s="218" t="s">
        <v>723</v>
      </c>
      <c r="B788" s="219"/>
    </row>
    <row r="789" spans="1:2" ht="21" hidden="1" customHeight="1">
      <c r="A789" s="218" t="s">
        <v>724</v>
      </c>
      <c r="B789" s="219"/>
    </row>
    <row r="790" spans="1:2" ht="21" hidden="1" customHeight="1">
      <c r="A790" s="218" t="s">
        <v>725</v>
      </c>
      <c r="B790" s="219"/>
    </row>
    <row r="791" spans="1:2" ht="21" hidden="1" customHeight="1">
      <c r="A791" s="218" t="s">
        <v>190</v>
      </c>
      <c r="B791" s="219"/>
    </row>
    <row r="792" spans="1:2" ht="21" hidden="1" customHeight="1">
      <c r="A792" s="218" t="s">
        <v>726</v>
      </c>
      <c r="B792" s="219"/>
    </row>
    <row r="793" spans="1:2" ht="21" hidden="1" customHeight="1">
      <c r="A793" s="218" t="s">
        <v>157</v>
      </c>
      <c r="B793" s="219"/>
    </row>
    <row r="794" spans="1:2" ht="21" hidden="1" customHeight="1">
      <c r="A794" s="218" t="s">
        <v>727</v>
      </c>
      <c r="B794" s="219"/>
    </row>
    <row r="795" spans="1:2" ht="21" hidden="1" customHeight="1">
      <c r="A795" s="217" t="s">
        <v>728</v>
      </c>
      <c r="B795" s="219"/>
    </row>
    <row r="796" spans="1:2" ht="21" hidden="1" customHeight="1">
      <c r="A796" s="218" t="s">
        <v>729</v>
      </c>
      <c r="B796" s="219"/>
    </row>
    <row r="797" spans="1:2" ht="21" hidden="1" customHeight="1">
      <c r="A797" s="218" t="s">
        <v>730</v>
      </c>
      <c r="B797" s="219"/>
    </row>
    <row r="798" spans="1:2" ht="21" hidden="1" customHeight="1">
      <c r="A798" s="218" t="s">
        <v>731</v>
      </c>
      <c r="B798" s="219"/>
    </row>
    <row r="799" spans="1:2" ht="21" hidden="1" customHeight="1">
      <c r="A799" s="218" t="s">
        <v>732</v>
      </c>
      <c r="B799" s="219"/>
    </row>
    <row r="800" spans="1:2" ht="21" hidden="1" customHeight="1">
      <c r="A800" s="217" t="s">
        <v>733</v>
      </c>
      <c r="B800" s="219"/>
    </row>
    <row r="801" spans="1:2" ht="21" hidden="1" customHeight="1">
      <c r="A801" s="218" t="s">
        <v>734</v>
      </c>
      <c r="B801" s="219"/>
    </row>
    <row r="802" spans="1:2" ht="21" hidden="1" customHeight="1">
      <c r="A802" s="218" t="s">
        <v>735</v>
      </c>
      <c r="B802" s="219"/>
    </row>
    <row r="803" spans="1:2" ht="21" hidden="1" customHeight="1">
      <c r="A803" s="218" t="s">
        <v>736</v>
      </c>
      <c r="B803" s="219"/>
    </row>
    <row r="804" spans="1:2" ht="21" hidden="1" customHeight="1">
      <c r="A804" s="218" t="s">
        <v>737</v>
      </c>
      <c r="B804" s="219"/>
    </row>
    <row r="805" spans="1:2" ht="21" hidden="1" customHeight="1">
      <c r="A805" s="217" t="s">
        <v>738</v>
      </c>
      <c r="B805" s="219"/>
    </row>
    <row r="806" spans="1:2" ht="21" hidden="1" customHeight="1">
      <c r="A806" s="218" t="s">
        <v>738</v>
      </c>
      <c r="B806" s="219"/>
    </row>
    <row r="807" spans="1:2" ht="21" customHeight="1">
      <c r="A807" s="216" t="s">
        <v>92</v>
      </c>
      <c r="B807" s="220">
        <f>B808+B819+B821+B824+B873</f>
        <v>436.79</v>
      </c>
    </row>
    <row r="808" spans="1:2" ht="21" customHeight="1">
      <c r="A808" s="217" t="s">
        <v>739</v>
      </c>
      <c r="B808" s="219">
        <f>B809+B812</f>
        <v>93.7</v>
      </c>
    </row>
    <row r="809" spans="1:2" ht="21" customHeight="1">
      <c r="A809" s="218" t="s">
        <v>148</v>
      </c>
      <c r="B809" s="219">
        <v>76.63</v>
      </c>
    </row>
    <row r="810" spans="1:2" ht="21" hidden="1" customHeight="1">
      <c r="A810" s="218" t="s">
        <v>149</v>
      </c>
      <c r="B810" s="219"/>
    </row>
    <row r="811" spans="1:2" ht="21" hidden="1" customHeight="1">
      <c r="A811" s="218" t="s">
        <v>150</v>
      </c>
      <c r="B811" s="219"/>
    </row>
    <row r="812" spans="1:2" ht="21" customHeight="1">
      <c r="A812" s="218" t="s">
        <v>666</v>
      </c>
      <c r="B812" s="219">
        <v>17.07</v>
      </c>
    </row>
    <row r="813" spans="1:2" ht="21" hidden="1" customHeight="1">
      <c r="A813" s="218" t="s">
        <v>740</v>
      </c>
      <c r="B813" s="219"/>
    </row>
    <row r="814" spans="1:2" ht="21" hidden="1" customHeight="1">
      <c r="A814" s="218" t="s">
        <v>741</v>
      </c>
      <c r="B814" s="219"/>
    </row>
    <row r="815" spans="1:2" ht="21" hidden="1" customHeight="1">
      <c r="A815" s="218" t="s">
        <v>742</v>
      </c>
      <c r="B815" s="219"/>
    </row>
    <row r="816" spans="1:2" ht="21" hidden="1" customHeight="1">
      <c r="A816" s="218" t="s">
        <v>743</v>
      </c>
      <c r="B816" s="219"/>
    </row>
    <row r="817" spans="1:2" ht="21" hidden="1" customHeight="1">
      <c r="A817" s="218" t="s">
        <v>744</v>
      </c>
      <c r="B817" s="219"/>
    </row>
    <row r="818" spans="1:2" ht="21" hidden="1" customHeight="1">
      <c r="A818" s="218" t="s">
        <v>745</v>
      </c>
      <c r="B818" s="219"/>
    </row>
    <row r="819" spans="1:2" ht="21" customHeight="1">
      <c r="A819" s="217" t="s">
        <v>746</v>
      </c>
      <c r="B819" s="219">
        <f>B820</f>
        <v>16.28</v>
      </c>
    </row>
    <row r="820" spans="1:2" ht="21" customHeight="1">
      <c r="A820" s="218" t="s">
        <v>746</v>
      </c>
      <c r="B820" s="219">
        <v>16.28</v>
      </c>
    </row>
    <row r="821" spans="1:2" ht="21" customHeight="1">
      <c r="A821" s="217" t="s">
        <v>747</v>
      </c>
      <c r="B821" s="220">
        <f>B822</f>
        <v>50</v>
      </c>
    </row>
    <row r="822" spans="1:2" ht="21" customHeight="1">
      <c r="A822" s="218" t="s">
        <v>748</v>
      </c>
      <c r="B822" s="220">
        <v>50</v>
      </c>
    </row>
    <row r="823" spans="1:2" ht="21" hidden="1" customHeight="1">
      <c r="A823" s="218" t="s">
        <v>749</v>
      </c>
      <c r="B823" s="219"/>
    </row>
    <row r="824" spans="1:2" ht="21" customHeight="1">
      <c r="A824" s="217" t="s">
        <v>750</v>
      </c>
      <c r="B824" s="219">
        <f>B825</f>
        <v>73.97</v>
      </c>
    </row>
    <row r="825" spans="1:2" ht="21" customHeight="1">
      <c r="A825" s="218" t="s">
        <v>750</v>
      </c>
      <c r="B825" s="219">
        <v>73.97</v>
      </c>
    </row>
    <row r="826" spans="1:2" ht="21" hidden="1" customHeight="1">
      <c r="A826" s="217" t="s">
        <v>751</v>
      </c>
      <c r="B826" s="219"/>
    </row>
    <row r="827" spans="1:2" ht="21" hidden="1" customHeight="1">
      <c r="A827" s="218" t="s">
        <v>751</v>
      </c>
      <c r="B827" s="219"/>
    </row>
    <row r="828" spans="1:2" ht="21" hidden="1" customHeight="1">
      <c r="A828" s="217" t="s">
        <v>1450</v>
      </c>
      <c r="B828" s="219"/>
    </row>
    <row r="829" spans="1:2" ht="21" hidden="1" customHeight="1">
      <c r="A829" s="218" t="s">
        <v>753</v>
      </c>
      <c r="B829" s="219"/>
    </row>
    <row r="830" spans="1:2" ht="21" hidden="1" customHeight="1">
      <c r="A830" s="218" t="s">
        <v>754</v>
      </c>
      <c r="B830" s="219"/>
    </row>
    <row r="831" spans="1:2" ht="21" hidden="1" customHeight="1">
      <c r="A831" s="218" t="s">
        <v>755</v>
      </c>
      <c r="B831" s="219"/>
    </row>
    <row r="832" spans="1:2" ht="21" hidden="1" customHeight="1">
      <c r="A832" s="218" t="s">
        <v>756</v>
      </c>
      <c r="B832" s="219"/>
    </row>
    <row r="833" spans="1:2" ht="21" hidden="1" customHeight="1">
      <c r="A833" s="218" t="s">
        <v>757</v>
      </c>
      <c r="B833" s="219"/>
    </row>
    <row r="834" spans="1:2" ht="21" hidden="1" customHeight="1">
      <c r="A834" s="218" t="s">
        <v>758</v>
      </c>
      <c r="B834" s="219"/>
    </row>
    <row r="835" spans="1:2" ht="21" hidden="1" customHeight="1">
      <c r="A835" s="218" t="s">
        <v>759</v>
      </c>
      <c r="B835" s="219"/>
    </row>
    <row r="836" spans="1:2" ht="21" hidden="1" customHeight="1">
      <c r="A836" s="218" t="s">
        <v>760</v>
      </c>
      <c r="B836" s="219"/>
    </row>
    <row r="837" spans="1:2" ht="21" hidden="1" customHeight="1">
      <c r="A837" s="218" t="s">
        <v>761</v>
      </c>
      <c r="B837" s="219"/>
    </row>
    <row r="838" spans="1:2" ht="21" hidden="1" customHeight="1">
      <c r="A838" s="218" t="s">
        <v>762</v>
      </c>
      <c r="B838" s="219"/>
    </row>
    <row r="839" spans="1:2" ht="21" hidden="1" customHeight="1">
      <c r="A839" s="218" t="s">
        <v>763</v>
      </c>
      <c r="B839" s="219"/>
    </row>
    <row r="840" spans="1:2" ht="21" hidden="1" customHeight="1">
      <c r="A840" s="218" t="s">
        <v>764</v>
      </c>
      <c r="B840" s="219"/>
    </row>
    <row r="841" spans="1:2" ht="21" hidden="1" customHeight="1">
      <c r="A841" s="217" t="s">
        <v>1452</v>
      </c>
      <c r="B841" s="219"/>
    </row>
    <row r="842" spans="1:2" ht="21" hidden="1" customHeight="1">
      <c r="A842" s="218" t="s">
        <v>753</v>
      </c>
      <c r="B842" s="219"/>
    </row>
    <row r="843" spans="1:2" ht="21" hidden="1" customHeight="1">
      <c r="A843" s="218" t="s">
        <v>754</v>
      </c>
      <c r="B843" s="219"/>
    </row>
    <row r="844" spans="1:2" ht="21" hidden="1" customHeight="1">
      <c r="A844" s="218" t="s">
        <v>766</v>
      </c>
      <c r="B844" s="219"/>
    </row>
    <row r="845" spans="1:2" ht="21" hidden="1" customHeight="1">
      <c r="A845" s="217" t="s">
        <v>767</v>
      </c>
      <c r="B845" s="219"/>
    </row>
    <row r="846" spans="1:2" ht="21" hidden="1" customHeight="1">
      <c r="A846" s="217" t="s">
        <v>768</v>
      </c>
      <c r="B846" s="219"/>
    </row>
    <row r="847" spans="1:2" ht="21" hidden="1" customHeight="1">
      <c r="A847" s="218" t="s">
        <v>769</v>
      </c>
      <c r="B847" s="219"/>
    </row>
    <row r="848" spans="1:2" ht="21" hidden="1" customHeight="1">
      <c r="A848" s="218" t="s">
        <v>770</v>
      </c>
      <c r="B848" s="219"/>
    </row>
    <row r="849" spans="1:2" ht="21" hidden="1" customHeight="1">
      <c r="A849" s="218" t="s">
        <v>771</v>
      </c>
      <c r="B849" s="219"/>
    </row>
    <row r="850" spans="1:2" ht="21" hidden="1" customHeight="1">
      <c r="A850" s="218" t="s">
        <v>772</v>
      </c>
      <c r="B850" s="219"/>
    </row>
    <row r="851" spans="1:2" ht="21" hidden="1" customHeight="1">
      <c r="A851" s="218" t="s">
        <v>773</v>
      </c>
      <c r="B851" s="219"/>
    </row>
    <row r="852" spans="1:2" ht="21" hidden="1" customHeight="1">
      <c r="A852" s="217" t="s">
        <v>774</v>
      </c>
      <c r="B852" s="219"/>
    </row>
    <row r="853" spans="1:2" ht="21" hidden="1" customHeight="1">
      <c r="A853" s="218" t="s">
        <v>775</v>
      </c>
      <c r="B853" s="219"/>
    </row>
    <row r="854" spans="1:2" ht="21" hidden="1" customHeight="1">
      <c r="A854" s="218" t="s">
        <v>776</v>
      </c>
      <c r="B854" s="219"/>
    </row>
    <row r="855" spans="1:2" ht="21" hidden="1" customHeight="1">
      <c r="A855" s="218" t="s">
        <v>777</v>
      </c>
      <c r="B855" s="219"/>
    </row>
    <row r="856" spans="1:2" ht="21" hidden="1" customHeight="1">
      <c r="A856" s="217" t="s">
        <v>778</v>
      </c>
      <c r="B856" s="219"/>
    </row>
    <row r="857" spans="1:2" ht="21" hidden="1" customHeight="1">
      <c r="A857" s="218" t="s">
        <v>753</v>
      </c>
      <c r="B857" s="219"/>
    </row>
    <row r="858" spans="1:2" ht="21" hidden="1" customHeight="1">
      <c r="A858" s="218" t="s">
        <v>754</v>
      </c>
      <c r="B858" s="219"/>
    </row>
    <row r="859" spans="1:2" ht="21" hidden="1" customHeight="1">
      <c r="A859" s="218" t="s">
        <v>779</v>
      </c>
      <c r="B859" s="219"/>
    </row>
    <row r="860" spans="1:2" ht="21" hidden="1" customHeight="1">
      <c r="A860" s="217" t="s">
        <v>780</v>
      </c>
      <c r="B860" s="219"/>
    </row>
    <row r="861" spans="1:2" ht="21" hidden="1" customHeight="1">
      <c r="A861" s="218" t="s">
        <v>753</v>
      </c>
      <c r="B861" s="219"/>
    </row>
    <row r="862" spans="1:2" ht="21" hidden="1" customHeight="1">
      <c r="A862" s="218" t="s">
        <v>754</v>
      </c>
      <c r="B862" s="219"/>
    </row>
    <row r="863" spans="1:2" ht="21" hidden="1" customHeight="1">
      <c r="A863" s="218" t="s">
        <v>781</v>
      </c>
      <c r="B863" s="219"/>
    </row>
    <row r="864" spans="1:2" ht="21" hidden="1" customHeight="1">
      <c r="A864" s="217" t="s">
        <v>782</v>
      </c>
      <c r="B864" s="219"/>
    </row>
    <row r="865" spans="1:2" ht="21" hidden="1" customHeight="1">
      <c r="A865" s="218" t="s">
        <v>769</v>
      </c>
      <c r="B865" s="219"/>
    </row>
    <row r="866" spans="1:2" ht="21" hidden="1" customHeight="1">
      <c r="A866" s="218" t="s">
        <v>770</v>
      </c>
      <c r="B866" s="219"/>
    </row>
    <row r="867" spans="1:2" ht="21" hidden="1" customHeight="1">
      <c r="A867" s="218" t="s">
        <v>771</v>
      </c>
      <c r="B867" s="219"/>
    </row>
    <row r="868" spans="1:2" ht="21" hidden="1" customHeight="1">
      <c r="A868" s="218" t="s">
        <v>772</v>
      </c>
      <c r="B868" s="219"/>
    </row>
    <row r="869" spans="1:2" ht="21" hidden="1" customHeight="1">
      <c r="A869" s="218" t="s">
        <v>783</v>
      </c>
      <c r="B869" s="219"/>
    </row>
    <row r="870" spans="1:2" ht="21" hidden="1" customHeight="1">
      <c r="A870" s="217" t="s">
        <v>784</v>
      </c>
      <c r="B870" s="219"/>
    </row>
    <row r="871" spans="1:2" ht="21" hidden="1" customHeight="1">
      <c r="A871" s="218" t="s">
        <v>775</v>
      </c>
      <c r="B871" s="219"/>
    </row>
    <row r="872" spans="1:2" ht="21" hidden="1" customHeight="1">
      <c r="A872" s="218" t="s">
        <v>785</v>
      </c>
      <c r="B872" s="219"/>
    </row>
    <row r="873" spans="1:2" ht="21" customHeight="1">
      <c r="A873" s="217" t="s">
        <v>786</v>
      </c>
      <c r="B873" s="219">
        <f>B874</f>
        <v>202.84</v>
      </c>
    </row>
    <row r="874" spans="1:2" ht="21" customHeight="1">
      <c r="A874" s="218" t="s">
        <v>786</v>
      </c>
      <c r="B874" s="219">
        <v>202.84</v>
      </c>
    </row>
    <row r="875" spans="1:2" ht="21" customHeight="1">
      <c r="A875" s="216" t="s">
        <v>94</v>
      </c>
      <c r="B875" s="220">
        <f>B876+B926+B963+B970</f>
        <v>898.17</v>
      </c>
    </row>
    <row r="876" spans="1:2" ht="21" customHeight="1">
      <c r="A876" s="217" t="s">
        <v>1547</v>
      </c>
      <c r="B876" s="220">
        <f>B880+B893+B900</f>
        <v>391.1</v>
      </c>
    </row>
    <row r="877" spans="1:2" ht="21" hidden="1" customHeight="1">
      <c r="A877" s="218" t="s">
        <v>148</v>
      </c>
      <c r="B877" s="219"/>
    </row>
    <row r="878" spans="1:2" ht="21" hidden="1" customHeight="1">
      <c r="A878" s="218" t="s">
        <v>149</v>
      </c>
      <c r="B878" s="219"/>
    </row>
    <row r="879" spans="1:2" ht="21" hidden="1" customHeight="1">
      <c r="A879" s="218" t="s">
        <v>150</v>
      </c>
      <c r="B879" s="219"/>
    </row>
    <row r="880" spans="1:2" ht="21" customHeight="1">
      <c r="A880" s="218" t="s">
        <v>157</v>
      </c>
      <c r="B880" s="220">
        <v>343.2</v>
      </c>
    </row>
    <row r="881" spans="1:2" ht="21" hidden="1" customHeight="1">
      <c r="A881" s="218" t="s">
        <v>788</v>
      </c>
      <c r="B881" s="219"/>
    </row>
    <row r="882" spans="1:2" ht="21" hidden="1" customHeight="1">
      <c r="A882" s="218" t="s">
        <v>789</v>
      </c>
      <c r="B882" s="219"/>
    </row>
    <row r="883" spans="1:2" ht="21" hidden="1" customHeight="1">
      <c r="A883" s="218" t="s">
        <v>790</v>
      </c>
      <c r="B883" s="219"/>
    </row>
    <row r="884" spans="1:2" ht="21" hidden="1" customHeight="1">
      <c r="A884" s="218" t="s">
        <v>791</v>
      </c>
      <c r="B884" s="219"/>
    </row>
    <row r="885" spans="1:2" ht="21" hidden="1" customHeight="1">
      <c r="A885" s="218" t="s">
        <v>792</v>
      </c>
      <c r="B885" s="219"/>
    </row>
    <row r="886" spans="1:2" ht="21" hidden="1" customHeight="1">
      <c r="A886" s="218" t="s">
        <v>793</v>
      </c>
      <c r="B886" s="219"/>
    </row>
    <row r="887" spans="1:2" ht="21" hidden="1" customHeight="1">
      <c r="A887" s="218" t="s">
        <v>794</v>
      </c>
      <c r="B887" s="219"/>
    </row>
    <row r="888" spans="1:2" ht="21" hidden="1" customHeight="1">
      <c r="A888" s="218" t="s">
        <v>795</v>
      </c>
      <c r="B888" s="219"/>
    </row>
    <row r="889" spans="1:2" ht="21" hidden="1" customHeight="1">
      <c r="A889" s="218" t="s">
        <v>796</v>
      </c>
      <c r="B889" s="219"/>
    </row>
    <row r="890" spans="1:2" ht="21" hidden="1" customHeight="1">
      <c r="A890" s="218" t="s">
        <v>797</v>
      </c>
      <c r="B890" s="219"/>
    </row>
    <row r="891" spans="1:2" ht="21" hidden="1" customHeight="1">
      <c r="A891" s="218" t="s">
        <v>798</v>
      </c>
      <c r="B891" s="219"/>
    </row>
    <row r="892" spans="1:2" ht="21" hidden="1" customHeight="1">
      <c r="A892" s="218" t="s">
        <v>1548</v>
      </c>
      <c r="B892" s="219"/>
    </row>
    <row r="893" spans="1:2" ht="21" customHeight="1">
      <c r="A893" s="218" t="s">
        <v>1549</v>
      </c>
      <c r="B893" s="219">
        <v>42.87</v>
      </c>
    </row>
    <row r="894" spans="1:2" ht="21" hidden="1" customHeight="1">
      <c r="A894" s="218" t="s">
        <v>801</v>
      </c>
      <c r="B894" s="219"/>
    </row>
    <row r="895" spans="1:2" ht="21" hidden="1" customHeight="1">
      <c r="A895" s="218" t="s">
        <v>1550</v>
      </c>
      <c r="B895" s="219"/>
    </row>
    <row r="896" spans="1:2" ht="21" hidden="1" customHeight="1">
      <c r="A896" s="218" t="s">
        <v>803</v>
      </c>
      <c r="B896" s="219"/>
    </row>
    <row r="897" spans="1:2" ht="21" hidden="1" customHeight="1">
      <c r="A897" s="218" t="s">
        <v>804</v>
      </c>
      <c r="B897" s="219"/>
    </row>
    <row r="898" spans="1:2" ht="21" hidden="1" customHeight="1">
      <c r="A898" s="218" t="s">
        <v>805</v>
      </c>
      <c r="B898" s="219"/>
    </row>
    <row r="899" spans="1:2" ht="21" hidden="1" customHeight="1">
      <c r="A899" s="218" t="s">
        <v>806</v>
      </c>
      <c r="B899" s="219"/>
    </row>
    <row r="900" spans="1:2" ht="21" customHeight="1">
      <c r="A900" s="218" t="s">
        <v>1551</v>
      </c>
      <c r="B900" s="219">
        <v>5.03</v>
      </c>
    </row>
    <row r="901" spans="1:2" ht="21" hidden="1" customHeight="1">
      <c r="A901" s="217" t="s">
        <v>808</v>
      </c>
      <c r="B901" s="219"/>
    </row>
    <row r="902" spans="1:2" ht="21" hidden="1" customHeight="1">
      <c r="A902" s="218" t="s">
        <v>148</v>
      </c>
      <c r="B902" s="219"/>
    </row>
    <row r="903" spans="1:2" ht="21" hidden="1" customHeight="1">
      <c r="A903" s="218" t="s">
        <v>149</v>
      </c>
      <c r="B903" s="219"/>
    </row>
    <row r="904" spans="1:2" ht="21" hidden="1" customHeight="1">
      <c r="A904" s="218" t="s">
        <v>150</v>
      </c>
      <c r="B904" s="219"/>
    </row>
    <row r="905" spans="1:2" ht="21" hidden="1" customHeight="1">
      <c r="A905" s="218" t="s">
        <v>809</v>
      </c>
      <c r="B905" s="219"/>
    </row>
    <row r="906" spans="1:2" ht="21" hidden="1" customHeight="1">
      <c r="A906" s="218" t="s">
        <v>1552</v>
      </c>
      <c r="B906" s="219"/>
    </row>
    <row r="907" spans="1:2" ht="21" hidden="1" customHeight="1">
      <c r="A907" s="218" t="s">
        <v>811</v>
      </c>
      <c r="B907" s="219"/>
    </row>
    <row r="908" spans="1:2" ht="21" hidden="1" customHeight="1">
      <c r="A908" s="218" t="s">
        <v>812</v>
      </c>
      <c r="B908" s="219"/>
    </row>
    <row r="909" spans="1:2" ht="21" hidden="1" customHeight="1">
      <c r="A909" s="218" t="s">
        <v>813</v>
      </c>
      <c r="B909" s="219"/>
    </row>
    <row r="910" spans="1:2" ht="21" hidden="1" customHeight="1">
      <c r="A910" s="218" t="s">
        <v>814</v>
      </c>
      <c r="B910" s="219"/>
    </row>
    <row r="911" spans="1:2" ht="21" hidden="1" customHeight="1">
      <c r="A911" s="218" t="s">
        <v>815</v>
      </c>
      <c r="B911" s="219"/>
    </row>
    <row r="912" spans="1:2" ht="21" hidden="1" customHeight="1">
      <c r="A912" s="218" t="s">
        <v>816</v>
      </c>
      <c r="B912" s="219"/>
    </row>
    <row r="913" spans="1:2" ht="21" hidden="1" customHeight="1">
      <c r="A913" s="218" t="s">
        <v>817</v>
      </c>
      <c r="B913" s="219"/>
    </row>
    <row r="914" spans="1:2" ht="21" hidden="1" customHeight="1">
      <c r="A914" s="218" t="s">
        <v>818</v>
      </c>
      <c r="B914" s="219"/>
    </row>
    <row r="915" spans="1:2" ht="21" hidden="1" customHeight="1">
      <c r="A915" s="218" t="s">
        <v>299</v>
      </c>
      <c r="B915" s="219"/>
    </row>
    <row r="916" spans="1:2" ht="21" hidden="1" customHeight="1">
      <c r="A916" s="218" t="s">
        <v>819</v>
      </c>
      <c r="B916" s="219"/>
    </row>
    <row r="917" spans="1:2" ht="21" hidden="1" customHeight="1">
      <c r="A917" s="218" t="s">
        <v>820</v>
      </c>
      <c r="B917" s="219"/>
    </row>
    <row r="918" spans="1:2" ht="21" hidden="1" customHeight="1">
      <c r="A918" s="218" t="s">
        <v>821</v>
      </c>
      <c r="B918" s="219"/>
    </row>
    <row r="919" spans="1:2" ht="21" hidden="1" customHeight="1">
      <c r="A919" s="218" t="s">
        <v>822</v>
      </c>
      <c r="B919" s="219"/>
    </row>
    <row r="920" spans="1:2" ht="21" hidden="1" customHeight="1">
      <c r="A920" s="218" t="s">
        <v>823</v>
      </c>
      <c r="B920" s="219"/>
    </row>
    <row r="921" spans="1:2" ht="21" hidden="1" customHeight="1">
      <c r="A921" s="218" t="s">
        <v>1553</v>
      </c>
      <c r="B921" s="219"/>
    </row>
    <row r="922" spans="1:2" ht="21" hidden="1" customHeight="1">
      <c r="A922" s="218" t="s">
        <v>825</v>
      </c>
      <c r="B922" s="219"/>
    </row>
    <row r="923" spans="1:2" ht="21" hidden="1" customHeight="1">
      <c r="A923" s="218" t="s">
        <v>826</v>
      </c>
      <c r="B923" s="219"/>
    </row>
    <row r="924" spans="1:2" ht="21" hidden="1" customHeight="1">
      <c r="A924" s="218" t="s">
        <v>827</v>
      </c>
      <c r="B924" s="219"/>
    </row>
    <row r="925" spans="1:2" ht="21" hidden="1" customHeight="1">
      <c r="A925" s="218" t="s">
        <v>828</v>
      </c>
      <c r="B925" s="219"/>
    </row>
    <row r="926" spans="1:2" ht="21" customHeight="1">
      <c r="A926" s="217" t="s">
        <v>829</v>
      </c>
      <c r="B926" s="219">
        <f>B940</f>
        <v>1.48</v>
      </c>
    </row>
    <row r="927" spans="1:2" ht="21" hidden="1" customHeight="1">
      <c r="A927" s="218" t="s">
        <v>148</v>
      </c>
      <c r="B927" s="219"/>
    </row>
    <row r="928" spans="1:2" ht="21" hidden="1" customHeight="1">
      <c r="A928" s="218" t="s">
        <v>149</v>
      </c>
      <c r="B928" s="219"/>
    </row>
    <row r="929" spans="1:2" ht="21" hidden="1" customHeight="1">
      <c r="A929" s="218" t="s">
        <v>150</v>
      </c>
      <c r="B929" s="219"/>
    </row>
    <row r="930" spans="1:2" ht="21" hidden="1" customHeight="1">
      <c r="A930" s="218" t="s">
        <v>830</v>
      </c>
      <c r="B930" s="219"/>
    </row>
    <row r="931" spans="1:2" ht="21" hidden="1" customHeight="1">
      <c r="A931" s="218" t="s">
        <v>831</v>
      </c>
      <c r="B931" s="219"/>
    </row>
    <row r="932" spans="1:2" ht="21" hidden="1" customHeight="1">
      <c r="A932" s="218" t="s">
        <v>832</v>
      </c>
      <c r="B932" s="219"/>
    </row>
    <row r="933" spans="1:2" ht="21" hidden="1" customHeight="1">
      <c r="A933" s="218" t="s">
        <v>833</v>
      </c>
      <c r="B933" s="219"/>
    </row>
    <row r="934" spans="1:2" ht="21" hidden="1" customHeight="1">
      <c r="A934" s="218" t="s">
        <v>834</v>
      </c>
      <c r="B934" s="219"/>
    </row>
    <row r="935" spans="1:2" ht="21" hidden="1" customHeight="1">
      <c r="A935" s="218" t="s">
        <v>835</v>
      </c>
      <c r="B935" s="219"/>
    </row>
    <row r="936" spans="1:2" ht="21" hidden="1" customHeight="1">
      <c r="A936" s="218" t="s">
        <v>836</v>
      </c>
      <c r="B936" s="219"/>
    </row>
    <row r="937" spans="1:2" ht="21" hidden="1" customHeight="1">
      <c r="A937" s="218" t="s">
        <v>837</v>
      </c>
      <c r="B937" s="219"/>
    </row>
    <row r="938" spans="1:2" ht="21" hidden="1" customHeight="1">
      <c r="A938" s="218" t="s">
        <v>838</v>
      </c>
      <c r="B938" s="219"/>
    </row>
    <row r="939" spans="1:2" ht="21" hidden="1" customHeight="1">
      <c r="A939" s="218" t="s">
        <v>839</v>
      </c>
      <c r="B939" s="219"/>
    </row>
    <row r="940" spans="1:2" ht="21" customHeight="1">
      <c r="A940" s="218" t="s">
        <v>840</v>
      </c>
      <c r="B940" s="219">
        <v>1.48</v>
      </c>
    </row>
    <row r="941" spans="1:2" ht="21" hidden="1" customHeight="1">
      <c r="A941" s="218" t="s">
        <v>841</v>
      </c>
      <c r="B941" s="219"/>
    </row>
    <row r="942" spans="1:2" ht="21" hidden="1" customHeight="1">
      <c r="A942" s="218" t="s">
        <v>1554</v>
      </c>
      <c r="B942" s="219"/>
    </row>
    <row r="943" spans="1:2" ht="21" hidden="1" customHeight="1">
      <c r="A943" s="218" t="s">
        <v>843</v>
      </c>
      <c r="B943" s="219"/>
    </row>
    <row r="944" spans="1:2" ht="21" hidden="1" customHeight="1">
      <c r="A944" s="218" t="s">
        <v>844</v>
      </c>
      <c r="B944" s="219"/>
    </row>
    <row r="945" spans="1:2" ht="21" hidden="1" customHeight="1">
      <c r="A945" s="218" t="s">
        <v>845</v>
      </c>
      <c r="B945" s="219"/>
    </row>
    <row r="946" spans="1:2" ht="21" hidden="1" customHeight="1">
      <c r="A946" s="218" t="s">
        <v>846</v>
      </c>
      <c r="B946" s="219"/>
    </row>
    <row r="947" spans="1:2" ht="21" hidden="1" customHeight="1">
      <c r="A947" s="218" t="s">
        <v>847</v>
      </c>
      <c r="B947" s="219"/>
    </row>
    <row r="948" spans="1:2" ht="21" hidden="1" customHeight="1">
      <c r="A948" s="218" t="s">
        <v>820</v>
      </c>
      <c r="B948" s="219"/>
    </row>
    <row r="949" spans="1:2" ht="21" hidden="1" customHeight="1">
      <c r="A949" s="218" t="s">
        <v>1555</v>
      </c>
      <c r="B949" s="219"/>
    </row>
    <row r="950" spans="1:2" ht="21" hidden="1" customHeight="1">
      <c r="A950" s="218" t="s">
        <v>849</v>
      </c>
      <c r="B950" s="219"/>
    </row>
    <row r="951" spans="1:2" ht="21" hidden="1" customHeight="1">
      <c r="A951" s="218" t="s">
        <v>850</v>
      </c>
      <c r="B951" s="219"/>
    </row>
    <row r="952" spans="1:2" ht="21" hidden="1" customHeight="1">
      <c r="A952" s="217" t="s">
        <v>859</v>
      </c>
      <c r="B952" s="219"/>
    </row>
    <row r="953" spans="1:2" ht="21" hidden="1" customHeight="1">
      <c r="A953" s="218" t="s">
        <v>148</v>
      </c>
      <c r="B953" s="219"/>
    </row>
    <row r="954" spans="1:2" ht="21" hidden="1" customHeight="1">
      <c r="A954" s="218" t="s">
        <v>149</v>
      </c>
      <c r="B954" s="219"/>
    </row>
    <row r="955" spans="1:2" ht="21" hidden="1" customHeight="1">
      <c r="A955" s="218" t="s">
        <v>150</v>
      </c>
      <c r="B955" s="219"/>
    </row>
    <row r="956" spans="1:2" ht="21" hidden="1" customHeight="1">
      <c r="A956" s="218" t="s">
        <v>860</v>
      </c>
      <c r="B956" s="219"/>
    </row>
    <row r="957" spans="1:2" ht="21" hidden="1" customHeight="1">
      <c r="A957" s="218" t="s">
        <v>861</v>
      </c>
      <c r="B957" s="219"/>
    </row>
    <row r="958" spans="1:2" ht="21" hidden="1" customHeight="1">
      <c r="A958" s="218" t="s">
        <v>862</v>
      </c>
      <c r="B958" s="219"/>
    </row>
    <row r="959" spans="1:2" ht="21" hidden="1" customHeight="1">
      <c r="A959" s="218" t="s">
        <v>863</v>
      </c>
      <c r="B959" s="219"/>
    </row>
    <row r="960" spans="1:2" ht="21" hidden="1" customHeight="1">
      <c r="A960" s="218" t="s">
        <v>864</v>
      </c>
      <c r="B960" s="219"/>
    </row>
    <row r="961" spans="1:2" ht="21" hidden="1" customHeight="1">
      <c r="A961" s="218" t="s">
        <v>865</v>
      </c>
      <c r="B961" s="219"/>
    </row>
    <row r="962" spans="1:2" ht="21" hidden="1" customHeight="1">
      <c r="A962" s="218" t="s">
        <v>866</v>
      </c>
      <c r="B962" s="219"/>
    </row>
    <row r="963" spans="1:2" ht="21" customHeight="1">
      <c r="A963" s="217" t="s">
        <v>872</v>
      </c>
      <c r="B963" s="219">
        <f>B964+B966</f>
        <v>503.49</v>
      </c>
    </row>
    <row r="964" spans="1:2" ht="21" customHeight="1">
      <c r="A964" s="218" t="s">
        <v>873</v>
      </c>
      <c r="B964" s="219">
        <v>31.89</v>
      </c>
    </row>
    <row r="965" spans="1:2" ht="21" hidden="1" customHeight="1">
      <c r="A965" s="218" t="s">
        <v>874</v>
      </c>
      <c r="B965" s="219"/>
    </row>
    <row r="966" spans="1:2" ht="21" customHeight="1">
      <c r="A966" s="218" t="s">
        <v>875</v>
      </c>
      <c r="B966" s="219">
        <v>471.6</v>
      </c>
    </row>
    <row r="967" spans="1:2" ht="21" hidden="1" customHeight="1">
      <c r="A967" s="218" t="s">
        <v>876</v>
      </c>
      <c r="B967" s="219"/>
    </row>
    <row r="968" spans="1:2" ht="21" hidden="1" customHeight="1">
      <c r="A968" s="218" t="s">
        <v>877</v>
      </c>
      <c r="B968" s="219"/>
    </row>
    <row r="969" spans="1:2" ht="21" hidden="1" customHeight="1">
      <c r="A969" s="218" t="s">
        <v>878</v>
      </c>
      <c r="B969" s="219"/>
    </row>
    <row r="970" spans="1:2" ht="21" customHeight="1">
      <c r="A970" s="217" t="s">
        <v>879</v>
      </c>
      <c r="B970" s="219">
        <f>B974</f>
        <v>2.1</v>
      </c>
    </row>
    <row r="971" spans="1:2" ht="21" hidden="1" customHeight="1">
      <c r="A971" s="218" t="s">
        <v>880</v>
      </c>
      <c r="B971" s="219"/>
    </row>
    <row r="972" spans="1:2" ht="21" hidden="1" customHeight="1">
      <c r="A972" s="218" t="s">
        <v>881</v>
      </c>
      <c r="B972" s="219"/>
    </row>
    <row r="973" spans="1:2" ht="21" hidden="1" customHeight="1">
      <c r="A973" s="218" t="s">
        <v>882</v>
      </c>
      <c r="B973" s="219"/>
    </row>
    <row r="974" spans="1:2" ht="21" customHeight="1">
      <c r="A974" s="218" t="s">
        <v>883</v>
      </c>
      <c r="B974" s="219">
        <v>2.1</v>
      </c>
    </row>
    <row r="975" spans="1:2" ht="21" hidden="1" customHeight="1">
      <c r="A975" s="218" t="s">
        <v>884</v>
      </c>
      <c r="B975" s="219"/>
    </row>
    <row r="976" spans="1:2" ht="21" hidden="1" customHeight="1">
      <c r="A976" s="218" t="s">
        <v>885</v>
      </c>
      <c r="B976" s="219"/>
    </row>
    <row r="977" spans="1:2" ht="21" hidden="1" customHeight="1">
      <c r="A977" s="217" t="s">
        <v>886</v>
      </c>
      <c r="B977" s="219"/>
    </row>
    <row r="978" spans="1:2" ht="21" hidden="1" customHeight="1">
      <c r="A978" s="218" t="s">
        <v>887</v>
      </c>
      <c r="B978" s="219"/>
    </row>
    <row r="979" spans="1:2" ht="21" hidden="1" customHeight="1">
      <c r="A979" s="218" t="s">
        <v>888</v>
      </c>
      <c r="B979" s="219"/>
    </row>
    <row r="980" spans="1:2" ht="21" hidden="1" customHeight="1">
      <c r="A980" s="217" t="s">
        <v>889</v>
      </c>
      <c r="B980" s="219"/>
    </row>
    <row r="981" spans="1:2" ht="21" hidden="1" customHeight="1">
      <c r="A981" s="218" t="s">
        <v>579</v>
      </c>
      <c r="B981" s="219"/>
    </row>
    <row r="982" spans="1:2" ht="21" hidden="1" customHeight="1">
      <c r="A982" s="218" t="s">
        <v>890</v>
      </c>
      <c r="B982" s="219"/>
    </row>
    <row r="983" spans="1:2" ht="21" hidden="1" customHeight="1">
      <c r="A983" s="218" t="s">
        <v>891</v>
      </c>
      <c r="B983" s="219"/>
    </row>
    <row r="984" spans="1:2" ht="21" hidden="1" customHeight="1">
      <c r="A984" s="218" t="s">
        <v>892</v>
      </c>
      <c r="B984" s="219"/>
    </row>
    <row r="985" spans="1:2" ht="21" hidden="1" customHeight="1">
      <c r="A985" s="217" t="s">
        <v>893</v>
      </c>
      <c r="B985" s="219"/>
    </row>
    <row r="986" spans="1:2" ht="21" hidden="1" customHeight="1">
      <c r="A986" s="218" t="s">
        <v>579</v>
      </c>
      <c r="B986" s="219"/>
    </row>
    <row r="987" spans="1:2" ht="21" hidden="1" customHeight="1">
      <c r="A987" s="218" t="s">
        <v>890</v>
      </c>
      <c r="B987" s="219"/>
    </row>
    <row r="988" spans="1:2" ht="21" hidden="1" customHeight="1">
      <c r="A988" s="218" t="s">
        <v>894</v>
      </c>
      <c r="B988" s="219"/>
    </row>
    <row r="989" spans="1:2" ht="21" hidden="1" customHeight="1">
      <c r="A989" s="218" t="s">
        <v>895</v>
      </c>
      <c r="B989" s="219"/>
    </row>
    <row r="990" spans="1:2" ht="21" hidden="1" customHeight="1">
      <c r="A990" s="217" t="s">
        <v>896</v>
      </c>
      <c r="B990" s="219"/>
    </row>
    <row r="991" spans="1:2" ht="21" hidden="1" customHeight="1">
      <c r="A991" s="218" t="s">
        <v>852</v>
      </c>
      <c r="B991" s="219"/>
    </row>
    <row r="992" spans="1:2" ht="21" hidden="1" customHeight="1">
      <c r="A992" s="218" t="s">
        <v>1556</v>
      </c>
      <c r="B992" s="219"/>
    </row>
    <row r="993" spans="1:2" ht="21" hidden="1" customHeight="1">
      <c r="A993" s="218" t="s">
        <v>898</v>
      </c>
      <c r="B993" s="219"/>
    </row>
    <row r="994" spans="1:2" ht="21" hidden="1" customHeight="1">
      <c r="A994" s="218" t="s">
        <v>899</v>
      </c>
      <c r="B994" s="219"/>
    </row>
    <row r="995" spans="1:2" ht="21" hidden="1" customHeight="1">
      <c r="A995" s="217" t="s">
        <v>900</v>
      </c>
      <c r="B995" s="219"/>
    </row>
    <row r="996" spans="1:2" ht="21" hidden="1" customHeight="1">
      <c r="A996" s="218" t="s">
        <v>579</v>
      </c>
      <c r="B996" s="219"/>
    </row>
    <row r="997" spans="1:2" ht="21" hidden="1" customHeight="1">
      <c r="A997" s="218" t="s">
        <v>901</v>
      </c>
      <c r="B997" s="219"/>
    </row>
    <row r="998" spans="1:2" ht="21" hidden="1" customHeight="1">
      <c r="A998" s="217" t="s">
        <v>902</v>
      </c>
      <c r="B998" s="219"/>
    </row>
    <row r="999" spans="1:2" ht="21" hidden="1" customHeight="1">
      <c r="A999" s="218" t="s">
        <v>852</v>
      </c>
      <c r="B999" s="219"/>
    </row>
    <row r="1000" spans="1:2" ht="21" hidden="1" customHeight="1">
      <c r="A1000" s="218" t="s">
        <v>897</v>
      </c>
      <c r="B1000" s="219"/>
    </row>
    <row r="1001" spans="1:2" ht="21" hidden="1" customHeight="1">
      <c r="A1001" s="218" t="s">
        <v>898</v>
      </c>
      <c r="B1001" s="219"/>
    </row>
    <row r="1002" spans="1:2" ht="21" hidden="1" customHeight="1">
      <c r="A1002" s="218" t="s">
        <v>903</v>
      </c>
      <c r="B1002" s="219"/>
    </row>
    <row r="1003" spans="1:2" ht="21" hidden="1" customHeight="1">
      <c r="A1003" s="217" t="s">
        <v>904</v>
      </c>
      <c r="B1003" s="219"/>
    </row>
    <row r="1004" spans="1:2" ht="21" hidden="1" customHeight="1">
      <c r="A1004" s="218" t="s">
        <v>905</v>
      </c>
      <c r="B1004" s="219"/>
    </row>
    <row r="1005" spans="1:2" ht="21" hidden="1" customHeight="1">
      <c r="A1005" s="218" t="s">
        <v>904</v>
      </c>
      <c r="B1005" s="219"/>
    </row>
    <row r="1006" spans="1:2" ht="21" customHeight="1">
      <c r="A1006" s="216" t="s">
        <v>96</v>
      </c>
      <c r="B1006" s="219">
        <f>B1007</f>
        <v>217.11</v>
      </c>
    </row>
    <row r="1007" spans="1:2" ht="21" customHeight="1">
      <c r="A1007" s="217" t="s">
        <v>906</v>
      </c>
      <c r="B1007" s="219">
        <f>B1011+B1012</f>
        <v>217.11</v>
      </c>
    </row>
    <row r="1008" spans="1:2" ht="21" hidden="1" customHeight="1">
      <c r="A1008" s="218" t="s">
        <v>148</v>
      </c>
      <c r="B1008" s="219"/>
    </row>
    <row r="1009" spans="1:2" ht="21" hidden="1" customHeight="1">
      <c r="A1009" s="218" t="s">
        <v>149</v>
      </c>
      <c r="B1009" s="219"/>
    </row>
    <row r="1010" spans="1:2" ht="21" hidden="1" customHeight="1">
      <c r="A1010" s="218" t="s">
        <v>150</v>
      </c>
      <c r="B1010" s="219"/>
    </row>
    <row r="1011" spans="1:2" ht="21" customHeight="1">
      <c r="A1011" s="218" t="s">
        <v>907</v>
      </c>
      <c r="B1011" s="220">
        <v>200</v>
      </c>
    </row>
    <row r="1012" spans="1:2" ht="21" customHeight="1">
      <c r="A1012" s="218" t="s">
        <v>908</v>
      </c>
      <c r="B1012" s="219">
        <v>17.11</v>
      </c>
    </row>
    <row r="1013" spans="1:2" ht="21" hidden="1" customHeight="1">
      <c r="A1013" s="218" t="s">
        <v>909</v>
      </c>
      <c r="B1013" s="219"/>
    </row>
    <row r="1014" spans="1:2" ht="21" hidden="1" customHeight="1">
      <c r="A1014" s="218" t="s">
        <v>910</v>
      </c>
      <c r="B1014" s="219"/>
    </row>
    <row r="1015" spans="1:2" ht="21" hidden="1" customHeight="1">
      <c r="A1015" s="218" t="s">
        <v>911</v>
      </c>
      <c r="B1015" s="219"/>
    </row>
    <row r="1016" spans="1:2" ht="21" hidden="1" customHeight="1">
      <c r="A1016" s="218" t="s">
        <v>912</v>
      </c>
      <c r="B1016" s="219"/>
    </row>
    <row r="1017" spans="1:2" ht="21" hidden="1" customHeight="1">
      <c r="A1017" s="218" t="s">
        <v>913</v>
      </c>
      <c r="B1017" s="219"/>
    </row>
    <row r="1018" spans="1:2" ht="21" hidden="1" customHeight="1">
      <c r="A1018" s="218" t="s">
        <v>914</v>
      </c>
      <c r="B1018" s="219"/>
    </row>
    <row r="1019" spans="1:2" ht="21" hidden="1" customHeight="1">
      <c r="A1019" s="218" t="s">
        <v>915</v>
      </c>
      <c r="B1019" s="219"/>
    </row>
    <row r="1020" spans="1:2" ht="21" hidden="1" customHeight="1">
      <c r="A1020" s="218" t="s">
        <v>916</v>
      </c>
      <c r="B1020" s="219"/>
    </row>
    <row r="1021" spans="1:2" ht="21" hidden="1" customHeight="1">
      <c r="A1021" s="218" t="s">
        <v>917</v>
      </c>
      <c r="B1021" s="219"/>
    </row>
    <row r="1022" spans="1:2" ht="21" hidden="1" customHeight="1">
      <c r="A1022" s="218" t="s">
        <v>918</v>
      </c>
      <c r="B1022" s="219"/>
    </row>
    <row r="1023" spans="1:2" ht="21" hidden="1" customHeight="1">
      <c r="A1023" s="218" t="s">
        <v>919</v>
      </c>
      <c r="B1023" s="219"/>
    </row>
    <row r="1024" spans="1:2" ht="21" hidden="1" customHeight="1">
      <c r="A1024" s="218" t="s">
        <v>920</v>
      </c>
      <c r="B1024" s="219"/>
    </row>
    <row r="1025" spans="1:2" ht="21" hidden="1" customHeight="1">
      <c r="A1025" s="218" t="s">
        <v>921</v>
      </c>
      <c r="B1025" s="219"/>
    </row>
    <row r="1026" spans="1:2" ht="21" hidden="1" customHeight="1">
      <c r="A1026" s="218" t="s">
        <v>922</v>
      </c>
      <c r="B1026" s="219"/>
    </row>
    <row r="1027" spans="1:2" ht="21" hidden="1" customHeight="1">
      <c r="A1027" s="218" t="s">
        <v>923</v>
      </c>
      <c r="B1027" s="219"/>
    </row>
    <row r="1028" spans="1:2" ht="21" hidden="1" customHeight="1">
      <c r="A1028" s="218" t="s">
        <v>924</v>
      </c>
      <c r="B1028" s="219"/>
    </row>
    <row r="1029" spans="1:2" ht="21" hidden="1" customHeight="1">
      <c r="A1029" s="218" t="s">
        <v>925</v>
      </c>
      <c r="B1029" s="219"/>
    </row>
    <row r="1030" spans="1:2" ht="21" hidden="1" customHeight="1">
      <c r="A1030" s="217" t="s">
        <v>926</v>
      </c>
      <c r="B1030" s="219"/>
    </row>
    <row r="1031" spans="1:2" ht="21" hidden="1" customHeight="1">
      <c r="A1031" s="218" t="s">
        <v>148</v>
      </c>
      <c r="B1031" s="219"/>
    </row>
    <row r="1032" spans="1:2" ht="21" hidden="1" customHeight="1">
      <c r="A1032" s="218" t="s">
        <v>149</v>
      </c>
      <c r="B1032" s="219"/>
    </row>
    <row r="1033" spans="1:2" ht="21" hidden="1" customHeight="1">
      <c r="A1033" s="218" t="s">
        <v>150</v>
      </c>
      <c r="B1033" s="219"/>
    </row>
    <row r="1034" spans="1:2" ht="21" hidden="1" customHeight="1">
      <c r="A1034" s="218" t="s">
        <v>927</v>
      </c>
      <c r="B1034" s="219"/>
    </row>
    <row r="1035" spans="1:2" ht="21" hidden="1" customHeight="1">
      <c r="A1035" s="218" t="s">
        <v>928</v>
      </c>
      <c r="B1035" s="219"/>
    </row>
    <row r="1036" spans="1:2" ht="21" hidden="1" customHeight="1">
      <c r="A1036" s="218" t="s">
        <v>929</v>
      </c>
      <c r="B1036" s="219"/>
    </row>
    <row r="1037" spans="1:2" ht="21" hidden="1" customHeight="1">
      <c r="A1037" s="218" t="s">
        <v>930</v>
      </c>
      <c r="B1037" s="219"/>
    </row>
    <row r="1038" spans="1:2" ht="21" hidden="1" customHeight="1">
      <c r="A1038" s="218" t="s">
        <v>931</v>
      </c>
      <c r="B1038" s="219"/>
    </row>
    <row r="1039" spans="1:2" ht="21" hidden="1" customHeight="1">
      <c r="A1039" s="218" t="s">
        <v>932</v>
      </c>
      <c r="B1039" s="219"/>
    </row>
    <row r="1040" spans="1:2" ht="21" hidden="1" customHeight="1">
      <c r="A1040" s="217" t="s">
        <v>933</v>
      </c>
      <c r="B1040" s="219"/>
    </row>
    <row r="1041" spans="1:2" ht="21" hidden="1" customHeight="1">
      <c r="A1041" s="218" t="s">
        <v>148</v>
      </c>
      <c r="B1041" s="219"/>
    </row>
    <row r="1042" spans="1:2" ht="21" hidden="1" customHeight="1">
      <c r="A1042" s="218" t="s">
        <v>149</v>
      </c>
      <c r="B1042" s="219"/>
    </row>
    <row r="1043" spans="1:2" ht="21" hidden="1" customHeight="1">
      <c r="A1043" s="218" t="s">
        <v>150</v>
      </c>
      <c r="B1043" s="219"/>
    </row>
    <row r="1044" spans="1:2" ht="21" hidden="1" customHeight="1">
      <c r="A1044" s="218" t="s">
        <v>934</v>
      </c>
      <c r="B1044" s="219"/>
    </row>
    <row r="1045" spans="1:2" ht="21" hidden="1" customHeight="1">
      <c r="A1045" s="218" t="s">
        <v>935</v>
      </c>
      <c r="B1045" s="219"/>
    </row>
    <row r="1046" spans="1:2" ht="21" hidden="1" customHeight="1">
      <c r="A1046" s="218" t="s">
        <v>936</v>
      </c>
      <c r="B1046" s="219"/>
    </row>
    <row r="1047" spans="1:2" ht="21" hidden="1" customHeight="1">
      <c r="A1047" s="218" t="s">
        <v>937</v>
      </c>
      <c r="B1047" s="219"/>
    </row>
    <row r="1048" spans="1:2" ht="21" hidden="1" customHeight="1">
      <c r="A1048" s="218" t="s">
        <v>938</v>
      </c>
      <c r="B1048" s="219"/>
    </row>
    <row r="1049" spans="1:2" ht="21" hidden="1" customHeight="1">
      <c r="A1049" s="218" t="s">
        <v>939</v>
      </c>
      <c r="B1049" s="219"/>
    </row>
    <row r="1050" spans="1:2" ht="21" hidden="1" customHeight="1">
      <c r="A1050" s="217" t="s">
        <v>940</v>
      </c>
      <c r="B1050" s="219"/>
    </row>
    <row r="1051" spans="1:2" ht="21" hidden="1" customHeight="1">
      <c r="A1051" s="218" t="s">
        <v>941</v>
      </c>
      <c r="B1051" s="219"/>
    </row>
    <row r="1052" spans="1:2" ht="21" hidden="1" customHeight="1">
      <c r="A1052" s="218" t="s">
        <v>942</v>
      </c>
      <c r="B1052" s="219"/>
    </row>
    <row r="1053" spans="1:2" ht="21" hidden="1" customHeight="1">
      <c r="A1053" s="218" t="s">
        <v>943</v>
      </c>
      <c r="B1053" s="219"/>
    </row>
    <row r="1054" spans="1:2" ht="21" hidden="1" customHeight="1">
      <c r="A1054" s="218" t="s">
        <v>944</v>
      </c>
      <c r="B1054" s="219"/>
    </row>
    <row r="1055" spans="1:2" ht="21" hidden="1" customHeight="1">
      <c r="A1055" s="217" t="s">
        <v>945</v>
      </c>
      <c r="B1055" s="219"/>
    </row>
    <row r="1056" spans="1:2" ht="21" hidden="1" customHeight="1">
      <c r="A1056" s="218" t="s">
        <v>148</v>
      </c>
      <c r="B1056" s="219"/>
    </row>
    <row r="1057" spans="1:2" ht="21" hidden="1" customHeight="1">
      <c r="A1057" s="218" t="s">
        <v>149</v>
      </c>
      <c r="B1057" s="219"/>
    </row>
    <row r="1058" spans="1:2" ht="21" hidden="1" customHeight="1">
      <c r="A1058" s="218" t="s">
        <v>150</v>
      </c>
      <c r="B1058" s="219"/>
    </row>
    <row r="1059" spans="1:2" ht="21" hidden="1" customHeight="1">
      <c r="A1059" s="218" t="s">
        <v>931</v>
      </c>
      <c r="B1059" s="219"/>
    </row>
    <row r="1060" spans="1:2" ht="21" hidden="1" customHeight="1">
      <c r="A1060" s="218" t="s">
        <v>946</v>
      </c>
      <c r="B1060" s="219"/>
    </row>
    <row r="1061" spans="1:2" ht="21" hidden="1" customHeight="1">
      <c r="A1061" s="218" t="s">
        <v>947</v>
      </c>
      <c r="B1061" s="219"/>
    </row>
    <row r="1062" spans="1:2" ht="21" hidden="1" customHeight="1">
      <c r="A1062" s="217" t="s">
        <v>948</v>
      </c>
      <c r="B1062" s="219"/>
    </row>
    <row r="1063" spans="1:2" ht="21" hidden="1" customHeight="1">
      <c r="A1063" s="218" t="s">
        <v>949</v>
      </c>
      <c r="B1063" s="219"/>
    </row>
    <row r="1064" spans="1:2" ht="21" hidden="1" customHeight="1">
      <c r="A1064" s="218" t="s">
        <v>950</v>
      </c>
      <c r="B1064" s="219"/>
    </row>
    <row r="1065" spans="1:2" ht="21" hidden="1" customHeight="1">
      <c r="A1065" s="218" t="s">
        <v>951</v>
      </c>
      <c r="B1065" s="219"/>
    </row>
    <row r="1066" spans="1:2" ht="21" hidden="1" customHeight="1">
      <c r="A1066" s="218" t="s">
        <v>952</v>
      </c>
      <c r="B1066" s="219"/>
    </row>
    <row r="1067" spans="1:2" ht="21" hidden="1" customHeight="1">
      <c r="A1067" s="217" t="s">
        <v>953</v>
      </c>
      <c r="B1067" s="219"/>
    </row>
    <row r="1068" spans="1:2" ht="21" hidden="1" customHeight="1">
      <c r="A1068" s="218" t="s">
        <v>907</v>
      </c>
      <c r="B1068" s="219"/>
    </row>
    <row r="1069" spans="1:2" ht="21" hidden="1" customHeight="1">
      <c r="A1069" s="218" t="s">
        <v>908</v>
      </c>
      <c r="B1069" s="219"/>
    </row>
    <row r="1070" spans="1:2" ht="21" hidden="1" customHeight="1">
      <c r="A1070" s="218" t="s">
        <v>954</v>
      </c>
      <c r="B1070" s="219"/>
    </row>
    <row r="1071" spans="1:2" ht="21" hidden="1" customHeight="1">
      <c r="A1071" s="218" t="s">
        <v>955</v>
      </c>
      <c r="B1071" s="219"/>
    </row>
    <row r="1072" spans="1:2" ht="21" hidden="1" customHeight="1">
      <c r="A1072" s="217" t="s">
        <v>956</v>
      </c>
      <c r="B1072" s="219"/>
    </row>
    <row r="1073" spans="1:2" ht="21" hidden="1" customHeight="1">
      <c r="A1073" s="218" t="s">
        <v>954</v>
      </c>
      <c r="B1073" s="219"/>
    </row>
    <row r="1074" spans="1:2" ht="21" hidden="1" customHeight="1">
      <c r="A1074" s="218" t="s">
        <v>957</v>
      </c>
      <c r="B1074" s="219"/>
    </row>
    <row r="1075" spans="1:2" ht="21" hidden="1" customHeight="1">
      <c r="A1075" s="218" t="s">
        <v>958</v>
      </c>
      <c r="B1075" s="219"/>
    </row>
    <row r="1076" spans="1:2" ht="21" hidden="1" customHeight="1">
      <c r="A1076" s="218" t="s">
        <v>959</v>
      </c>
      <c r="B1076" s="219"/>
    </row>
    <row r="1077" spans="1:2" ht="21" hidden="1" customHeight="1">
      <c r="A1077" s="217" t="s">
        <v>960</v>
      </c>
      <c r="B1077" s="219"/>
    </row>
    <row r="1078" spans="1:2" ht="21" hidden="1" customHeight="1">
      <c r="A1078" s="218" t="s">
        <v>914</v>
      </c>
      <c r="B1078" s="219"/>
    </row>
    <row r="1079" spans="1:2" ht="21" hidden="1" customHeight="1">
      <c r="A1079" s="218" t="s">
        <v>961</v>
      </c>
      <c r="B1079" s="219"/>
    </row>
    <row r="1080" spans="1:2" ht="21" hidden="1" customHeight="1">
      <c r="A1080" s="218" t="s">
        <v>962</v>
      </c>
      <c r="B1080" s="219"/>
    </row>
    <row r="1081" spans="1:2" ht="21" hidden="1" customHeight="1">
      <c r="A1081" s="218" t="s">
        <v>963</v>
      </c>
      <c r="B1081" s="219"/>
    </row>
    <row r="1082" spans="1:2" ht="21" hidden="1" customHeight="1">
      <c r="A1082" s="217" t="s">
        <v>964</v>
      </c>
      <c r="B1082" s="219"/>
    </row>
    <row r="1083" spans="1:2" ht="21" hidden="1" customHeight="1">
      <c r="A1083" s="218" t="s">
        <v>965</v>
      </c>
      <c r="B1083" s="219"/>
    </row>
    <row r="1084" spans="1:2" ht="21" hidden="1" customHeight="1">
      <c r="A1084" s="218" t="s">
        <v>966</v>
      </c>
      <c r="B1084" s="219"/>
    </row>
    <row r="1085" spans="1:2" ht="21" hidden="1" customHeight="1">
      <c r="A1085" s="218" t="s">
        <v>967</v>
      </c>
      <c r="B1085" s="219"/>
    </row>
    <row r="1086" spans="1:2" ht="21" hidden="1" customHeight="1">
      <c r="A1086" s="218" t="s">
        <v>968</v>
      </c>
      <c r="B1086" s="219"/>
    </row>
    <row r="1087" spans="1:2" ht="21" hidden="1" customHeight="1">
      <c r="A1087" s="218" t="s">
        <v>969</v>
      </c>
      <c r="B1087" s="219"/>
    </row>
    <row r="1088" spans="1:2" ht="21" hidden="1" customHeight="1">
      <c r="A1088" s="218" t="s">
        <v>970</v>
      </c>
      <c r="B1088" s="219"/>
    </row>
    <row r="1089" spans="1:2" ht="21" hidden="1" customHeight="1">
      <c r="A1089" s="218" t="s">
        <v>971</v>
      </c>
      <c r="B1089" s="219"/>
    </row>
    <row r="1090" spans="1:2" ht="21" hidden="1" customHeight="1">
      <c r="A1090" s="218" t="s">
        <v>972</v>
      </c>
      <c r="B1090" s="219"/>
    </row>
    <row r="1091" spans="1:2" ht="21" hidden="1" customHeight="1">
      <c r="A1091" s="217" t="s">
        <v>973</v>
      </c>
      <c r="B1091" s="219"/>
    </row>
    <row r="1092" spans="1:2" ht="21" hidden="1" customHeight="1">
      <c r="A1092" s="218" t="s">
        <v>974</v>
      </c>
      <c r="B1092" s="219"/>
    </row>
    <row r="1093" spans="1:2" ht="21" hidden="1" customHeight="1">
      <c r="A1093" s="218" t="s">
        <v>975</v>
      </c>
      <c r="B1093" s="219"/>
    </row>
    <row r="1094" spans="1:2" ht="21" hidden="1" customHeight="1">
      <c r="A1094" s="218" t="s">
        <v>976</v>
      </c>
      <c r="B1094" s="219"/>
    </row>
    <row r="1095" spans="1:2" ht="21" hidden="1" customHeight="1">
      <c r="A1095" s="218" t="s">
        <v>977</v>
      </c>
      <c r="B1095" s="219"/>
    </row>
    <row r="1096" spans="1:2" ht="21" hidden="1" customHeight="1">
      <c r="A1096" s="218" t="s">
        <v>978</v>
      </c>
      <c r="B1096" s="219"/>
    </row>
    <row r="1097" spans="1:2" ht="21" hidden="1" customHeight="1">
      <c r="A1097" s="218" t="s">
        <v>979</v>
      </c>
      <c r="B1097" s="219"/>
    </row>
    <row r="1098" spans="1:2" ht="21" hidden="1" customHeight="1">
      <c r="A1098" s="217" t="s">
        <v>980</v>
      </c>
      <c r="B1098" s="219"/>
    </row>
    <row r="1099" spans="1:2" ht="21" hidden="1" customHeight="1">
      <c r="A1099" s="218" t="s">
        <v>981</v>
      </c>
      <c r="B1099" s="219"/>
    </row>
    <row r="1100" spans="1:2" ht="21" hidden="1" customHeight="1">
      <c r="A1100" s="218" t="s">
        <v>935</v>
      </c>
      <c r="B1100" s="219"/>
    </row>
    <row r="1101" spans="1:2" ht="21" hidden="1" customHeight="1">
      <c r="A1101" s="218" t="s">
        <v>982</v>
      </c>
      <c r="B1101" s="219"/>
    </row>
    <row r="1102" spans="1:2" ht="21" hidden="1" customHeight="1">
      <c r="A1102" s="218" t="s">
        <v>983</v>
      </c>
      <c r="B1102" s="219"/>
    </row>
    <row r="1103" spans="1:2" ht="21" hidden="1" customHeight="1">
      <c r="A1103" s="218" t="s">
        <v>984</v>
      </c>
      <c r="B1103" s="219"/>
    </row>
    <row r="1104" spans="1:2" ht="21" hidden="1" customHeight="1">
      <c r="A1104" s="218" t="s">
        <v>985</v>
      </c>
      <c r="B1104" s="219"/>
    </row>
    <row r="1105" spans="1:2" ht="21" hidden="1" customHeight="1">
      <c r="A1105" s="218" t="s">
        <v>986</v>
      </c>
      <c r="B1105" s="219"/>
    </row>
    <row r="1106" spans="1:2" ht="21" hidden="1" customHeight="1">
      <c r="A1106" s="218" t="s">
        <v>987</v>
      </c>
      <c r="B1106" s="219"/>
    </row>
    <row r="1107" spans="1:2" ht="21" hidden="1" customHeight="1">
      <c r="A1107" s="217" t="s">
        <v>988</v>
      </c>
      <c r="B1107" s="219"/>
    </row>
    <row r="1108" spans="1:2" ht="21" hidden="1" customHeight="1">
      <c r="A1108" s="218" t="s">
        <v>907</v>
      </c>
      <c r="B1108" s="219"/>
    </row>
    <row r="1109" spans="1:2" ht="21" hidden="1" customHeight="1">
      <c r="A1109" s="218" t="s">
        <v>989</v>
      </c>
      <c r="B1109" s="219"/>
    </row>
    <row r="1110" spans="1:2" ht="21" hidden="1" customHeight="1">
      <c r="A1110" s="217" t="s">
        <v>990</v>
      </c>
      <c r="B1110" s="219"/>
    </row>
    <row r="1111" spans="1:2" ht="21" hidden="1" customHeight="1">
      <c r="A1111" s="218" t="s">
        <v>907</v>
      </c>
      <c r="B1111" s="219"/>
    </row>
    <row r="1112" spans="1:2" ht="21" hidden="1" customHeight="1">
      <c r="A1112" s="218" t="s">
        <v>991</v>
      </c>
      <c r="B1112" s="219"/>
    </row>
    <row r="1113" spans="1:2" ht="21" hidden="1" customHeight="1">
      <c r="A1113" s="217" t="s">
        <v>992</v>
      </c>
      <c r="B1113" s="219"/>
    </row>
    <row r="1114" spans="1:2" ht="21" hidden="1" customHeight="1">
      <c r="A1114" s="217" t="s">
        <v>993</v>
      </c>
      <c r="B1114" s="219"/>
    </row>
    <row r="1115" spans="1:2" ht="21" hidden="1" customHeight="1">
      <c r="A1115" s="218" t="s">
        <v>914</v>
      </c>
      <c r="B1115" s="219"/>
    </row>
    <row r="1116" spans="1:2" ht="21" hidden="1" customHeight="1">
      <c r="A1116" s="218" t="s">
        <v>962</v>
      </c>
      <c r="B1116" s="219"/>
    </row>
    <row r="1117" spans="1:2" ht="21" hidden="1" customHeight="1">
      <c r="A1117" s="218" t="s">
        <v>994</v>
      </c>
      <c r="B1117" s="219"/>
    </row>
    <row r="1118" spans="1:2" ht="21" hidden="1" customHeight="1">
      <c r="A1118" s="217" t="s">
        <v>995</v>
      </c>
      <c r="B1118" s="219"/>
    </row>
    <row r="1119" spans="1:2" ht="21" hidden="1" customHeight="1">
      <c r="A1119" s="218" t="s">
        <v>996</v>
      </c>
      <c r="B1119" s="219"/>
    </row>
    <row r="1120" spans="1:2" ht="21" hidden="1" customHeight="1">
      <c r="A1120" s="218" t="s">
        <v>995</v>
      </c>
      <c r="B1120" s="219"/>
    </row>
    <row r="1121" spans="1:2" ht="21" hidden="1" customHeight="1">
      <c r="A1121" s="216" t="s">
        <v>98</v>
      </c>
      <c r="B1121" s="219"/>
    </row>
    <row r="1122" spans="1:2" ht="21" hidden="1" customHeight="1">
      <c r="A1122" s="217" t="s">
        <v>997</v>
      </c>
      <c r="B1122" s="219"/>
    </row>
    <row r="1123" spans="1:2" ht="21" hidden="1" customHeight="1">
      <c r="A1123" s="218" t="s">
        <v>148</v>
      </c>
      <c r="B1123" s="219"/>
    </row>
    <row r="1124" spans="1:2" ht="21" hidden="1" customHeight="1">
      <c r="A1124" s="218" t="s">
        <v>149</v>
      </c>
      <c r="B1124" s="219"/>
    </row>
    <row r="1125" spans="1:2" ht="21" hidden="1" customHeight="1">
      <c r="A1125" s="218" t="s">
        <v>150</v>
      </c>
      <c r="B1125" s="219"/>
    </row>
    <row r="1126" spans="1:2" ht="21" hidden="1" customHeight="1">
      <c r="A1126" s="218" t="s">
        <v>998</v>
      </c>
      <c r="B1126" s="219"/>
    </row>
    <row r="1127" spans="1:2" ht="21" hidden="1" customHeight="1">
      <c r="A1127" s="218" t="s">
        <v>999</v>
      </c>
      <c r="B1127" s="219"/>
    </row>
    <row r="1128" spans="1:2" ht="21" hidden="1" customHeight="1">
      <c r="A1128" s="218" t="s">
        <v>1000</v>
      </c>
      <c r="B1128" s="219"/>
    </row>
    <row r="1129" spans="1:2" ht="21" hidden="1" customHeight="1">
      <c r="A1129" s="218" t="s">
        <v>1001</v>
      </c>
      <c r="B1129" s="219"/>
    </row>
    <row r="1130" spans="1:2" ht="21" hidden="1" customHeight="1">
      <c r="A1130" s="218" t="s">
        <v>1002</v>
      </c>
      <c r="B1130" s="219"/>
    </row>
    <row r="1131" spans="1:2" ht="21" hidden="1" customHeight="1">
      <c r="A1131" s="218" t="s">
        <v>1003</v>
      </c>
      <c r="B1131" s="219"/>
    </row>
    <row r="1132" spans="1:2" ht="21" hidden="1" customHeight="1">
      <c r="A1132" s="217" t="s">
        <v>1004</v>
      </c>
      <c r="B1132" s="219"/>
    </row>
    <row r="1133" spans="1:2" ht="21" hidden="1" customHeight="1">
      <c r="A1133" s="218" t="s">
        <v>148</v>
      </c>
      <c r="B1133" s="219"/>
    </row>
    <row r="1134" spans="1:2" ht="21" hidden="1" customHeight="1">
      <c r="A1134" s="218" t="s">
        <v>149</v>
      </c>
      <c r="B1134" s="219"/>
    </row>
    <row r="1135" spans="1:2" ht="21" hidden="1" customHeight="1">
      <c r="A1135" s="218" t="s">
        <v>150</v>
      </c>
      <c r="B1135" s="219"/>
    </row>
    <row r="1136" spans="1:2" ht="21" hidden="1" customHeight="1">
      <c r="A1136" s="218" t="s">
        <v>1005</v>
      </c>
      <c r="B1136" s="219"/>
    </row>
    <row r="1137" spans="1:2" ht="21" hidden="1" customHeight="1">
      <c r="A1137" s="218" t="s">
        <v>1006</v>
      </c>
      <c r="B1137" s="219"/>
    </row>
    <row r="1138" spans="1:2" ht="21" hidden="1" customHeight="1">
      <c r="A1138" s="218" t="s">
        <v>1007</v>
      </c>
      <c r="B1138" s="219"/>
    </row>
    <row r="1139" spans="1:2" ht="21" hidden="1" customHeight="1">
      <c r="A1139" s="218" t="s">
        <v>1008</v>
      </c>
      <c r="B1139" s="219"/>
    </row>
    <row r="1140" spans="1:2" ht="21" hidden="1" customHeight="1">
      <c r="A1140" s="218" t="s">
        <v>1009</v>
      </c>
      <c r="B1140" s="219"/>
    </row>
    <row r="1141" spans="1:2" ht="21" hidden="1" customHeight="1">
      <c r="A1141" s="218" t="s">
        <v>1010</v>
      </c>
      <c r="B1141" s="219"/>
    </row>
    <row r="1142" spans="1:2" ht="21" hidden="1" customHeight="1">
      <c r="A1142" s="218" t="s">
        <v>1011</v>
      </c>
      <c r="B1142" s="219"/>
    </row>
    <row r="1143" spans="1:2" ht="21" hidden="1" customHeight="1">
      <c r="A1143" s="218" t="s">
        <v>1012</v>
      </c>
      <c r="B1143" s="219"/>
    </row>
    <row r="1144" spans="1:2" ht="21" hidden="1" customHeight="1">
      <c r="A1144" s="218" t="s">
        <v>1013</v>
      </c>
      <c r="B1144" s="219"/>
    </row>
    <row r="1145" spans="1:2" ht="21" hidden="1" customHeight="1">
      <c r="A1145" s="218" t="s">
        <v>1014</v>
      </c>
      <c r="B1145" s="219"/>
    </row>
    <row r="1146" spans="1:2" ht="21" hidden="1" customHeight="1">
      <c r="A1146" s="218" t="s">
        <v>1015</v>
      </c>
      <c r="B1146" s="219"/>
    </row>
    <row r="1147" spans="1:2" ht="21" hidden="1" customHeight="1">
      <c r="A1147" s="218" t="s">
        <v>1016</v>
      </c>
      <c r="B1147" s="219"/>
    </row>
    <row r="1148" spans="1:2" ht="21" hidden="1" customHeight="1">
      <c r="A1148" s="217" t="s">
        <v>1017</v>
      </c>
      <c r="B1148" s="219"/>
    </row>
    <row r="1149" spans="1:2" ht="21" hidden="1" customHeight="1">
      <c r="A1149" s="218" t="s">
        <v>148</v>
      </c>
      <c r="B1149" s="219"/>
    </row>
    <row r="1150" spans="1:2" ht="21" hidden="1" customHeight="1">
      <c r="A1150" s="218" t="s">
        <v>149</v>
      </c>
      <c r="B1150" s="219"/>
    </row>
    <row r="1151" spans="1:2" ht="21" hidden="1" customHeight="1">
      <c r="A1151" s="218" t="s">
        <v>150</v>
      </c>
      <c r="B1151" s="219"/>
    </row>
    <row r="1152" spans="1:2" ht="21" hidden="1" customHeight="1">
      <c r="A1152" s="218" t="s">
        <v>1018</v>
      </c>
      <c r="B1152" s="219"/>
    </row>
    <row r="1153" spans="1:2" ht="21" hidden="1" customHeight="1">
      <c r="A1153" s="217" t="s">
        <v>1019</v>
      </c>
      <c r="B1153" s="219"/>
    </row>
    <row r="1154" spans="1:2" ht="21" hidden="1" customHeight="1">
      <c r="A1154" s="218" t="s">
        <v>148</v>
      </c>
      <c r="B1154" s="219"/>
    </row>
    <row r="1155" spans="1:2" ht="21" hidden="1" customHeight="1">
      <c r="A1155" s="218" t="s">
        <v>149</v>
      </c>
      <c r="B1155" s="219"/>
    </row>
    <row r="1156" spans="1:2" ht="21" hidden="1" customHeight="1">
      <c r="A1156" s="218" t="s">
        <v>150</v>
      </c>
      <c r="B1156" s="219"/>
    </row>
    <row r="1157" spans="1:2" ht="21" hidden="1" customHeight="1">
      <c r="A1157" s="218" t="s">
        <v>1020</v>
      </c>
      <c r="B1157" s="219"/>
    </row>
    <row r="1158" spans="1:2" ht="21" hidden="1" customHeight="1">
      <c r="A1158" s="218" t="s">
        <v>1021</v>
      </c>
      <c r="B1158" s="219"/>
    </row>
    <row r="1159" spans="1:2" ht="21" hidden="1" customHeight="1">
      <c r="A1159" s="218" t="s">
        <v>1022</v>
      </c>
      <c r="B1159" s="219"/>
    </row>
    <row r="1160" spans="1:2" ht="21" hidden="1" customHeight="1">
      <c r="A1160" s="218" t="s">
        <v>1023</v>
      </c>
      <c r="B1160" s="219"/>
    </row>
    <row r="1161" spans="1:2" ht="21" hidden="1" customHeight="1">
      <c r="A1161" s="218" t="s">
        <v>1024</v>
      </c>
      <c r="B1161" s="219"/>
    </row>
    <row r="1162" spans="1:2" ht="21" hidden="1" customHeight="1">
      <c r="A1162" s="218" t="s">
        <v>1025</v>
      </c>
      <c r="B1162" s="219"/>
    </row>
    <row r="1163" spans="1:2" ht="21" hidden="1" customHeight="1">
      <c r="A1163" s="218" t="s">
        <v>1026</v>
      </c>
      <c r="B1163" s="219"/>
    </row>
    <row r="1164" spans="1:2" ht="21" hidden="1" customHeight="1">
      <c r="A1164" s="218" t="s">
        <v>931</v>
      </c>
      <c r="B1164" s="219"/>
    </row>
    <row r="1165" spans="1:2" ht="21" hidden="1" customHeight="1">
      <c r="A1165" s="218" t="s">
        <v>1027</v>
      </c>
      <c r="B1165" s="219"/>
    </row>
    <row r="1166" spans="1:2" ht="21" hidden="1" customHeight="1">
      <c r="A1166" s="218" t="s">
        <v>1028</v>
      </c>
      <c r="B1166" s="219"/>
    </row>
    <row r="1167" spans="1:2" ht="21" hidden="1" customHeight="1">
      <c r="A1167" s="217" t="s">
        <v>1029</v>
      </c>
      <c r="B1167" s="219"/>
    </row>
    <row r="1168" spans="1:2" ht="21" hidden="1" customHeight="1">
      <c r="A1168" s="218" t="s">
        <v>148</v>
      </c>
      <c r="B1168" s="219"/>
    </row>
    <row r="1169" spans="1:2" ht="21" hidden="1" customHeight="1">
      <c r="A1169" s="218" t="s">
        <v>149</v>
      </c>
      <c r="B1169" s="219"/>
    </row>
    <row r="1170" spans="1:2" ht="21" hidden="1" customHeight="1">
      <c r="A1170" s="218" t="s">
        <v>150</v>
      </c>
      <c r="B1170" s="219"/>
    </row>
    <row r="1171" spans="1:2" ht="21" hidden="1" customHeight="1">
      <c r="A1171" s="218" t="s">
        <v>1030</v>
      </c>
      <c r="B1171" s="219"/>
    </row>
    <row r="1172" spans="1:2" ht="21" hidden="1" customHeight="1">
      <c r="A1172" s="218" t="s">
        <v>1031</v>
      </c>
      <c r="B1172" s="219"/>
    </row>
    <row r="1173" spans="1:2" ht="21" hidden="1" customHeight="1">
      <c r="A1173" s="218" t="s">
        <v>1032</v>
      </c>
      <c r="B1173" s="219"/>
    </row>
    <row r="1174" spans="1:2" ht="21" hidden="1" customHeight="1">
      <c r="A1174" s="217" t="s">
        <v>1033</v>
      </c>
      <c r="B1174" s="219"/>
    </row>
    <row r="1175" spans="1:2" ht="21" hidden="1" customHeight="1">
      <c r="A1175" s="218" t="s">
        <v>148</v>
      </c>
      <c r="B1175" s="219"/>
    </row>
    <row r="1176" spans="1:2" ht="21" hidden="1" customHeight="1">
      <c r="A1176" s="218" t="s">
        <v>149</v>
      </c>
      <c r="B1176" s="219"/>
    </row>
    <row r="1177" spans="1:2" ht="21" hidden="1" customHeight="1">
      <c r="A1177" s="218" t="s">
        <v>150</v>
      </c>
      <c r="B1177" s="219"/>
    </row>
    <row r="1178" spans="1:2" ht="21" hidden="1" customHeight="1">
      <c r="A1178" s="218" t="s">
        <v>1034</v>
      </c>
      <c r="B1178" s="219"/>
    </row>
    <row r="1179" spans="1:2" ht="21" hidden="1" customHeight="1">
      <c r="A1179" s="218" t="s">
        <v>1035</v>
      </c>
      <c r="B1179" s="219"/>
    </row>
    <row r="1180" spans="1:2" ht="21" hidden="1" customHeight="1">
      <c r="A1180" s="218" t="s">
        <v>1036</v>
      </c>
      <c r="B1180" s="219"/>
    </row>
    <row r="1181" spans="1:2" ht="21" hidden="1" customHeight="1">
      <c r="A1181" s="217" t="s">
        <v>1037</v>
      </c>
      <c r="B1181" s="219"/>
    </row>
    <row r="1182" spans="1:2" ht="21" hidden="1" customHeight="1">
      <c r="A1182" s="218" t="s">
        <v>1038</v>
      </c>
      <c r="B1182" s="219"/>
    </row>
    <row r="1183" spans="1:2" ht="21" hidden="1" customHeight="1">
      <c r="A1183" s="218" t="s">
        <v>1039</v>
      </c>
      <c r="B1183" s="219"/>
    </row>
    <row r="1184" spans="1:2" ht="21" hidden="1" customHeight="1">
      <c r="A1184" s="218" t="s">
        <v>1040</v>
      </c>
      <c r="B1184" s="219"/>
    </row>
    <row r="1185" spans="1:2" ht="21" hidden="1" customHeight="1">
      <c r="A1185" s="217" t="s">
        <v>1041</v>
      </c>
      <c r="B1185" s="219"/>
    </row>
    <row r="1186" spans="1:2" ht="21" hidden="1" customHeight="1">
      <c r="A1186" s="218" t="s">
        <v>1042</v>
      </c>
      <c r="B1186" s="219"/>
    </row>
    <row r="1187" spans="1:2" ht="21" hidden="1" customHeight="1">
      <c r="A1187" s="218" t="s">
        <v>1043</v>
      </c>
      <c r="B1187" s="219"/>
    </row>
    <row r="1188" spans="1:2" ht="21" hidden="1" customHeight="1">
      <c r="A1188" s="218" t="s">
        <v>1044</v>
      </c>
      <c r="B1188" s="219"/>
    </row>
    <row r="1189" spans="1:2" ht="21" hidden="1" customHeight="1">
      <c r="A1189" s="218" t="s">
        <v>1045</v>
      </c>
      <c r="B1189" s="219"/>
    </row>
    <row r="1190" spans="1:2" ht="21" hidden="1" customHeight="1">
      <c r="A1190" s="218" t="s">
        <v>1041</v>
      </c>
      <c r="B1190" s="219"/>
    </row>
    <row r="1191" spans="1:2" ht="21" hidden="1" customHeight="1">
      <c r="A1191" s="216" t="s">
        <v>99</v>
      </c>
      <c r="B1191" s="219"/>
    </row>
    <row r="1192" spans="1:2" ht="21" hidden="1" customHeight="1">
      <c r="A1192" s="217" t="s">
        <v>1046</v>
      </c>
      <c r="B1192" s="219"/>
    </row>
    <row r="1193" spans="1:2" ht="21" hidden="1" customHeight="1">
      <c r="A1193" s="218" t="s">
        <v>148</v>
      </c>
      <c r="B1193" s="219"/>
    </row>
    <row r="1194" spans="1:2" ht="21" hidden="1" customHeight="1">
      <c r="A1194" s="218" t="s">
        <v>149</v>
      </c>
      <c r="B1194" s="219"/>
    </row>
    <row r="1195" spans="1:2" ht="21" hidden="1" customHeight="1">
      <c r="A1195" s="218" t="s">
        <v>150</v>
      </c>
      <c r="B1195" s="219"/>
    </row>
    <row r="1196" spans="1:2" ht="21" hidden="1" customHeight="1">
      <c r="A1196" s="218" t="s">
        <v>1047</v>
      </c>
      <c r="B1196" s="219"/>
    </row>
    <row r="1197" spans="1:2" ht="21" hidden="1" customHeight="1">
      <c r="A1197" s="218" t="s">
        <v>1048</v>
      </c>
      <c r="B1197" s="219"/>
    </row>
    <row r="1198" spans="1:2" ht="21" hidden="1" customHeight="1">
      <c r="A1198" s="218" t="s">
        <v>1049</v>
      </c>
      <c r="B1198" s="219"/>
    </row>
    <row r="1199" spans="1:2" ht="21" hidden="1" customHeight="1">
      <c r="A1199" s="218" t="s">
        <v>1050</v>
      </c>
      <c r="B1199" s="219"/>
    </row>
    <row r="1200" spans="1:2" ht="21" hidden="1" customHeight="1">
      <c r="A1200" s="218" t="s">
        <v>157</v>
      </c>
      <c r="B1200" s="219"/>
    </row>
    <row r="1201" spans="1:2" ht="21" hidden="1" customHeight="1">
      <c r="A1201" s="218" t="s">
        <v>1051</v>
      </c>
      <c r="B1201" s="219"/>
    </row>
    <row r="1202" spans="1:2" ht="21" hidden="1" customHeight="1">
      <c r="A1202" s="217" t="s">
        <v>1052</v>
      </c>
      <c r="B1202" s="219"/>
    </row>
    <row r="1203" spans="1:2" ht="21" hidden="1" customHeight="1">
      <c r="A1203" s="218" t="s">
        <v>148</v>
      </c>
      <c r="B1203" s="219"/>
    </row>
    <row r="1204" spans="1:2" ht="21" hidden="1" customHeight="1">
      <c r="A1204" s="218" t="s">
        <v>149</v>
      </c>
      <c r="B1204" s="219"/>
    </row>
    <row r="1205" spans="1:2" ht="21" hidden="1" customHeight="1">
      <c r="A1205" s="218" t="s">
        <v>150</v>
      </c>
      <c r="B1205" s="219"/>
    </row>
    <row r="1206" spans="1:2" ht="21" hidden="1" customHeight="1">
      <c r="A1206" s="218" t="s">
        <v>1053</v>
      </c>
      <c r="B1206" s="219"/>
    </row>
    <row r="1207" spans="1:2" ht="21" hidden="1" customHeight="1">
      <c r="A1207" s="218" t="s">
        <v>1054</v>
      </c>
      <c r="B1207" s="219"/>
    </row>
    <row r="1208" spans="1:2" ht="21" hidden="1" customHeight="1">
      <c r="A1208" s="217" t="s">
        <v>1055</v>
      </c>
      <c r="B1208" s="219"/>
    </row>
    <row r="1209" spans="1:2" ht="21" hidden="1" customHeight="1">
      <c r="A1209" s="218" t="s">
        <v>1056</v>
      </c>
      <c r="B1209" s="219"/>
    </row>
    <row r="1210" spans="1:2" ht="21" hidden="1" customHeight="1">
      <c r="A1210" s="218" t="s">
        <v>1055</v>
      </c>
      <c r="B1210" s="219"/>
    </row>
    <row r="1211" spans="1:2" ht="21" hidden="1" customHeight="1">
      <c r="A1211" s="216" t="s">
        <v>100</v>
      </c>
      <c r="B1211" s="219"/>
    </row>
    <row r="1212" spans="1:2" ht="21" hidden="1" customHeight="1">
      <c r="A1212" s="217" t="s">
        <v>1057</v>
      </c>
      <c r="B1212" s="219"/>
    </row>
    <row r="1213" spans="1:2" ht="21" hidden="1" customHeight="1">
      <c r="A1213" s="218" t="s">
        <v>148</v>
      </c>
      <c r="B1213" s="219"/>
    </row>
    <row r="1214" spans="1:2" ht="21" hidden="1" customHeight="1">
      <c r="A1214" s="218" t="s">
        <v>149</v>
      </c>
      <c r="B1214" s="219"/>
    </row>
    <row r="1215" spans="1:2" ht="21" hidden="1" customHeight="1">
      <c r="A1215" s="218" t="s">
        <v>150</v>
      </c>
      <c r="B1215" s="219"/>
    </row>
    <row r="1216" spans="1:2" ht="21" hidden="1" customHeight="1">
      <c r="A1216" s="218" t="s">
        <v>1058</v>
      </c>
      <c r="B1216" s="219"/>
    </row>
    <row r="1217" spans="1:2" ht="21" hidden="1" customHeight="1">
      <c r="A1217" s="218" t="s">
        <v>157</v>
      </c>
      <c r="B1217" s="219"/>
    </row>
    <row r="1218" spans="1:2" ht="21" hidden="1" customHeight="1">
      <c r="A1218" s="218" t="s">
        <v>1059</v>
      </c>
      <c r="B1218" s="219"/>
    </row>
    <row r="1219" spans="1:2" ht="21" hidden="1" customHeight="1">
      <c r="A1219" s="217" t="s">
        <v>1060</v>
      </c>
      <c r="B1219" s="219"/>
    </row>
    <row r="1220" spans="1:2" ht="21" hidden="1" customHeight="1">
      <c r="A1220" s="218" t="s">
        <v>1061</v>
      </c>
      <c r="B1220" s="219"/>
    </row>
    <row r="1221" spans="1:2" ht="21" hidden="1" customHeight="1">
      <c r="A1221" s="218" t="s">
        <v>1062</v>
      </c>
      <c r="B1221" s="219"/>
    </row>
    <row r="1222" spans="1:2" ht="21" hidden="1" customHeight="1">
      <c r="A1222" s="218" t="s">
        <v>1063</v>
      </c>
      <c r="B1222" s="219"/>
    </row>
    <row r="1223" spans="1:2" ht="21" hidden="1" customHeight="1">
      <c r="A1223" s="218" t="s">
        <v>1064</v>
      </c>
      <c r="B1223" s="219"/>
    </row>
    <row r="1224" spans="1:2" ht="21" hidden="1" customHeight="1">
      <c r="A1224" s="218" t="s">
        <v>1065</v>
      </c>
      <c r="B1224" s="219"/>
    </row>
    <row r="1225" spans="1:2" ht="21" hidden="1" customHeight="1">
      <c r="A1225" s="218" t="s">
        <v>1066</v>
      </c>
      <c r="B1225" s="219"/>
    </row>
    <row r="1226" spans="1:2" ht="21" hidden="1" customHeight="1">
      <c r="A1226" s="218" t="s">
        <v>1067</v>
      </c>
      <c r="B1226" s="219"/>
    </row>
    <row r="1227" spans="1:2" ht="21" hidden="1" customHeight="1">
      <c r="A1227" s="218" t="s">
        <v>1068</v>
      </c>
      <c r="B1227" s="219"/>
    </row>
    <row r="1228" spans="1:2" ht="21" hidden="1" customHeight="1">
      <c r="A1228" s="218" t="s">
        <v>1069</v>
      </c>
      <c r="B1228" s="219"/>
    </row>
    <row r="1229" spans="1:2" ht="21" hidden="1" customHeight="1">
      <c r="A1229" s="217" t="s">
        <v>1070</v>
      </c>
      <c r="B1229" s="219"/>
    </row>
    <row r="1230" spans="1:2" ht="21" hidden="1" customHeight="1">
      <c r="A1230" s="218" t="s">
        <v>1071</v>
      </c>
      <c r="B1230" s="219"/>
    </row>
    <row r="1231" spans="1:2" ht="21" hidden="1" customHeight="1">
      <c r="A1231" s="218" t="s">
        <v>1072</v>
      </c>
      <c r="B1231" s="219"/>
    </row>
    <row r="1232" spans="1:2" ht="21" hidden="1" customHeight="1">
      <c r="A1232" s="218" t="s">
        <v>1073</v>
      </c>
      <c r="B1232" s="219"/>
    </row>
    <row r="1233" spans="1:2" ht="21" hidden="1" customHeight="1">
      <c r="A1233" s="218" t="s">
        <v>1074</v>
      </c>
      <c r="B1233" s="219"/>
    </row>
    <row r="1234" spans="1:2" ht="21" hidden="1" customHeight="1">
      <c r="A1234" s="218" t="s">
        <v>1075</v>
      </c>
      <c r="B1234" s="219"/>
    </row>
    <row r="1235" spans="1:2" ht="21" hidden="1" customHeight="1">
      <c r="A1235" s="217" t="s">
        <v>1076</v>
      </c>
      <c r="B1235" s="219"/>
    </row>
    <row r="1236" spans="1:2" ht="21" hidden="1" customHeight="1">
      <c r="A1236" s="218" t="s">
        <v>1077</v>
      </c>
      <c r="B1236" s="219"/>
    </row>
    <row r="1237" spans="1:2" ht="21" hidden="1" customHeight="1">
      <c r="A1237" s="218" t="s">
        <v>1078</v>
      </c>
      <c r="B1237" s="219"/>
    </row>
    <row r="1238" spans="1:2" ht="21" hidden="1" customHeight="1">
      <c r="A1238" s="218" t="s">
        <v>1079</v>
      </c>
      <c r="B1238" s="219"/>
    </row>
    <row r="1239" spans="1:2" ht="21" hidden="1" customHeight="1">
      <c r="A1239" s="218" t="s">
        <v>1080</v>
      </c>
      <c r="B1239" s="219"/>
    </row>
    <row r="1240" spans="1:2" ht="21" hidden="1" customHeight="1">
      <c r="A1240" s="217" t="s">
        <v>1081</v>
      </c>
      <c r="B1240" s="219"/>
    </row>
    <row r="1241" spans="1:2" ht="21" hidden="1" customHeight="1">
      <c r="A1241" s="218" t="s">
        <v>1081</v>
      </c>
      <c r="B1241" s="219"/>
    </row>
    <row r="1242" spans="1:2" ht="21" hidden="1" customHeight="1">
      <c r="A1242" s="216" t="s">
        <v>102</v>
      </c>
      <c r="B1242" s="219"/>
    </row>
    <row r="1243" spans="1:2" ht="21" hidden="1" customHeight="1">
      <c r="A1243" s="217" t="s">
        <v>1082</v>
      </c>
      <c r="B1243" s="219"/>
    </row>
    <row r="1244" spans="1:2" ht="21" hidden="1" customHeight="1">
      <c r="A1244" s="217" t="s">
        <v>1083</v>
      </c>
      <c r="B1244" s="219"/>
    </row>
    <row r="1245" spans="1:2" ht="21" hidden="1" customHeight="1">
      <c r="A1245" s="217" t="s">
        <v>1084</v>
      </c>
      <c r="B1245" s="219"/>
    </row>
    <row r="1246" spans="1:2" ht="21" hidden="1" customHeight="1">
      <c r="A1246" s="217" t="s">
        <v>1085</v>
      </c>
      <c r="B1246" s="219"/>
    </row>
    <row r="1247" spans="1:2" ht="21" hidden="1" customHeight="1">
      <c r="A1247" s="217" t="s">
        <v>1086</v>
      </c>
      <c r="B1247" s="219"/>
    </row>
    <row r="1248" spans="1:2" ht="21" hidden="1" customHeight="1">
      <c r="A1248" s="217" t="s">
        <v>787</v>
      </c>
      <c r="B1248" s="219"/>
    </row>
    <row r="1249" spans="1:2" ht="21" hidden="1" customHeight="1">
      <c r="A1249" s="217" t="s">
        <v>1087</v>
      </c>
      <c r="B1249" s="219"/>
    </row>
    <row r="1250" spans="1:2" ht="21" hidden="1" customHeight="1">
      <c r="A1250" s="217" t="s">
        <v>1088</v>
      </c>
      <c r="B1250" s="219"/>
    </row>
    <row r="1251" spans="1:2" ht="21" hidden="1" customHeight="1">
      <c r="A1251" s="217" t="s">
        <v>54</v>
      </c>
      <c r="B1251" s="219"/>
    </row>
    <row r="1252" spans="1:2" ht="21" hidden="1" customHeight="1">
      <c r="A1252" s="216" t="s">
        <v>104</v>
      </c>
      <c r="B1252" s="219"/>
    </row>
    <row r="1253" spans="1:2" ht="21" hidden="1" customHeight="1">
      <c r="A1253" s="217" t="s">
        <v>1089</v>
      </c>
      <c r="B1253" s="219"/>
    </row>
    <row r="1254" spans="1:2" ht="21" hidden="1" customHeight="1">
      <c r="A1254" s="218" t="s">
        <v>148</v>
      </c>
      <c r="B1254" s="219"/>
    </row>
    <row r="1255" spans="1:2" ht="21" hidden="1" customHeight="1">
      <c r="A1255" s="218" t="s">
        <v>149</v>
      </c>
      <c r="B1255" s="219"/>
    </row>
    <row r="1256" spans="1:2" ht="21" hidden="1" customHeight="1">
      <c r="A1256" s="218" t="s">
        <v>150</v>
      </c>
      <c r="B1256" s="219"/>
    </row>
    <row r="1257" spans="1:2" ht="21" hidden="1" customHeight="1">
      <c r="A1257" s="218" t="s">
        <v>1090</v>
      </c>
      <c r="B1257" s="219"/>
    </row>
    <row r="1258" spans="1:2" ht="21" hidden="1" customHeight="1">
      <c r="A1258" s="218" t="s">
        <v>1557</v>
      </c>
      <c r="B1258" s="219"/>
    </row>
    <row r="1259" spans="1:2" ht="21" hidden="1" customHeight="1">
      <c r="A1259" s="218" t="s">
        <v>1093</v>
      </c>
      <c r="B1259" s="219"/>
    </row>
    <row r="1260" spans="1:2" ht="21" hidden="1" customHeight="1">
      <c r="A1260" s="218" t="s">
        <v>1094</v>
      </c>
      <c r="B1260" s="219"/>
    </row>
    <row r="1261" spans="1:2" ht="21" hidden="1" customHeight="1">
      <c r="A1261" s="218" t="s">
        <v>1558</v>
      </c>
      <c r="B1261" s="219"/>
    </row>
    <row r="1262" spans="1:2" ht="21" hidden="1" customHeight="1">
      <c r="A1262" s="218" t="s">
        <v>1097</v>
      </c>
      <c r="B1262" s="219"/>
    </row>
    <row r="1263" spans="1:2" ht="21" hidden="1" customHeight="1">
      <c r="A1263" s="218" t="s">
        <v>1098</v>
      </c>
      <c r="B1263" s="219"/>
    </row>
    <row r="1264" spans="1:2" ht="21" hidden="1" customHeight="1">
      <c r="A1264" s="218" t="s">
        <v>1559</v>
      </c>
      <c r="B1264" s="219"/>
    </row>
    <row r="1265" spans="1:2" ht="21" hidden="1" customHeight="1">
      <c r="A1265" s="218" t="s">
        <v>1100</v>
      </c>
      <c r="B1265" s="219"/>
    </row>
    <row r="1266" spans="1:2" ht="21" hidden="1" customHeight="1">
      <c r="A1266" s="218" t="s">
        <v>1101</v>
      </c>
      <c r="B1266" s="219"/>
    </row>
    <row r="1267" spans="1:2" ht="21" hidden="1" customHeight="1">
      <c r="A1267" s="218" t="s">
        <v>1102</v>
      </c>
      <c r="B1267" s="219"/>
    </row>
    <row r="1268" spans="1:2" ht="21" hidden="1" customHeight="1">
      <c r="A1268" s="218" t="s">
        <v>157</v>
      </c>
      <c r="B1268" s="219"/>
    </row>
    <row r="1269" spans="1:2" ht="21" hidden="1" customHeight="1">
      <c r="A1269" s="218" t="s">
        <v>1103</v>
      </c>
      <c r="B1269" s="219"/>
    </row>
    <row r="1270" spans="1:2" ht="21" hidden="1" customHeight="1">
      <c r="A1270" s="217" t="s">
        <v>1124</v>
      </c>
      <c r="B1270" s="219"/>
    </row>
    <row r="1271" spans="1:2" ht="21" hidden="1" customHeight="1">
      <c r="A1271" s="218" t="s">
        <v>148</v>
      </c>
      <c r="B1271" s="219"/>
    </row>
    <row r="1272" spans="1:2" ht="21" hidden="1" customHeight="1">
      <c r="A1272" s="218" t="s">
        <v>149</v>
      </c>
      <c r="B1272" s="219"/>
    </row>
    <row r="1273" spans="1:2" ht="21" hidden="1" customHeight="1">
      <c r="A1273" s="218" t="s">
        <v>150</v>
      </c>
      <c r="B1273" s="219"/>
    </row>
    <row r="1274" spans="1:2" ht="21" hidden="1" customHeight="1">
      <c r="A1274" s="218" t="s">
        <v>1125</v>
      </c>
      <c r="B1274" s="219"/>
    </row>
    <row r="1275" spans="1:2" ht="21" hidden="1" customHeight="1">
      <c r="A1275" s="218" t="s">
        <v>1126</v>
      </c>
      <c r="B1275" s="219"/>
    </row>
    <row r="1276" spans="1:2" ht="21" hidden="1" customHeight="1">
      <c r="A1276" s="218" t="s">
        <v>1127</v>
      </c>
      <c r="B1276" s="219"/>
    </row>
    <row r="1277" spans="1:2" ht="21" hidden="1" customHeight="1">
      <c r="A1277" s="218" t="s">
        <v>1128</v>
      </c>
      <c r="B1277" s="219"/>
    </row>
    <row r="1278" spans="1:2" ht="21" hidden="1" customHeight="1">
      <c r="A1278" s="218" t="s">
        <v>1129</v>
      </c>
      <c r="B1278" s="219"/>
    </row>
    <row r="1279" spans="1:2" ht="21" hidden="1" customHeight="1">
      <c r="A1279" s="218" t="s">
        <v>1130</v>
      </c>
      <c r="B1279" s="219"/>
    </row>
    <row r="1280" spans="1:2" ht="21" hidden="1" customHeight="1">
      <c r="A1280" s="218" t="s">
        <v>1131</v>
      </c>
      <c r="B1280" s="219"/>
    </row>
    <row r="1281" spans="1:2" ht="21" hidden="1" customHeight="1">
      <c r="A1281" s="218" t="s">
        <v>1132</v>
      </c>
      <c r="B1281" s="219"/>
    </row>
    <row r="1282" spans="1:2" ht="21" hidden="1" customHeight="1">
      <c r="A1282" s="218" t="s">
        <v>1133</v>
      </c>
      <c r="B1282" s="219"/>
    </row>
    <row r="1283" spans="1:2" ht="21" hidden="1" customHeight="1">
      <c r="A1283" s="218" t="s">
        <v>1134</v>
      </c>
      <c r="B1283" s="219"/>
    </row>
    <row r="1284" spans="1:2" ht="21" hidden="1" customHeight="1">
      <c r="A1284" s="218" t="s">
        <v>1135</v>
      </c>
      <c r="B1284" s="219"/>
    </row>
    <row r="1285" spans="1:2" ht="21" hidden="1" customHeight="1">
      <c r="A1285" s="217" t="s">
        <v>1136</v>
      </c>
      <c r="B1285" s="219"/>
    </row>
    <row r="1286" spans="1:2" ht="21" hidden="1" customHeight="1">
      <c r="A1286" s="218" t="s">
        <v>1136</v>
      </c>
      <c r="B1286" s="219"/>
    </row>
    <row r="1287" spans="1:2" ht="21" customHeight="1">
      <c r="A1287" s="216" t="s">
        <v>106</v>
      </c>
      <c r="B1287" s="219">
        <f>B1288+B1297</f>
        <v>281.68</v>
      </c>
    </row>
    <row r="1288" spans="1:2" ht="21" customHeight="1">
      <c r="A1288" s="217" t="s">
        <v>1137</v>
      </c>
      <c r="B1288" s="219">
        <f>B1293+B1296</f>
        <v>152.52000000000001</v>
      </c>
    </row>
    <row r="1289" spans="1:2" ht="21" hidden="1" customHeight="1">
      <c r="A1289" s="218" t="s">
        <v>1138</v>
      </c>
      <c r="B1289" s="219"/>
    </row>
    <row r="1290" spans="1:2" ht="21" hidden="1" customHeight="1">
      <c r="A1290" s="218" t="s">
        <v>1139</v>
      </c>
      <c r="B1290" s="219"/>
    </row>
    <row r="1291" spans="1:2" ht="21" hidden="1" customHeight="1">
      <c r="A1291" s="218" t="s">
        <v>1140</v>
      </c>
      <c r="B1291" s="219"/>
    </row>
    <row r="1292" spans="1:2" ht="21" hidden="1" customHeight="1">
      <c r="A1292" s="218" t="s">
        <v>1141</v>
      </c>
      <c r="B1292" s="219"/>
    </row>
    <row r="1293" spans="1:2" ht="21" customHeight="1">
      <c r="A1293" s="218" t="s">
        <v>1142</v>
      </c>
      <c r="B1293" s="219">
        <v>35.85</v>
      </c>
    </row>
    <row r="1294" spans="1:2" ht="21" hidden="1" customHeight="1">
      <c r="A1294" s="218" t="s">
        <v>1143</v>
      </c>
      <c r="B1294" s="219"/>
    </row>
    <row r="1295" spans="1:2" ht="21" hidden="1" customHeight="1">
      <c r="A1295" s="218" t="s">
        <v>763</v>
      </c>
      <c r="B1295" s="219"/>
    </row>
    <row r="1296" spans="1:2" ht="21" customHeight="1">
      <c r="A1296" s="218" t="s">
        <v>1144</v>
      </c>
      <c r="B1296" s="219">
        <v>116.67</v>
      </c>
    </row>
    <row r="1297" spans="1:2" ht="21" customHeight="1">
      <c r="A1297" s="217" t="s">
        <v>1145</v>
      </c>
      <c r="B1297" s="219">
        <f>B1298</f>
        <v>129.16</v>
      </c>
    </row>
    <row r="1298" spans="1:2" ht="21" customHeight="1">
      <c r="A1298" s="218" t="s">
        <v>1146</v>
      </c>
      <c r="B1298" s="219">
        <v>129.16</v>
      </c>
    </row>
    <row r="1299" spans="1:2" ht="21" hidden="1" customHeight="1">
      <c r="A1299" s="218" t="s">
        <v>1147</v>
      </c>
      <c r="B1299" s="219"/>
    </row>
    <row r="1300" spans="1:2" ht="21" hidden="1" customHeight="1">
      <c r="A1300" s="218" t="s">
        <v>1148</v>
      </c>
      <c r="B1300" s="219"/>
    </row>
    <row r="1301" spans="1:2" ht="21" hidden="1" customHeight="1">
      <c r="A1301" s="217" t="s">
        <v>1149</v>
      </c>
      <c r="B1301" s="219"/>
    </row>
    <row r="1302" spans="1:2" ht="21" hidden="1" customHeight="1">
      <c r="A1302" s="218" t="s">
        <v>1150</v>
      </c>
      <c r="B1302" s="219"/>
    </row>
    <row r="1303" spans="1:2" ht="21" hidden="1" customHeight="1">
      <c r="A1303" s="218" t="s">
        <v>1151</v>
      </c>
      <c r="B1303" s="219"/>
    </row>
    <row r="1304" spans="1:2" ht="21" hidden="1" customHeight="1">
      <c r="A1304" s="218" t="s">
        <v>1152</v>
      </c>
      <c r="B1304" s="219"/>
    </row>
    <row r="1305" spans="1:2" ht="21" hidden="1" customHeight="1">
      <c r="A1305" s="216" t="s">
        <v>108</v>
      </c>
      <c r="B1305" s="219"/>
    </row>
    <row r="1306" spans="1:2" ht="21" hidden="1" customHeight="1">
      <c r="A1306" s="217" t="s">
        <v>1153</v>
      </c>
      <c r="B1306" s="219"/>
    </row>
    <row r="1307" spans="1:2" ht="21" hidden="1" customHeight="1">
      <c r="A1307" s="218" t="s">
        <v>148</v>
      </c>
      <c r="B1307" s="219"/>
    </row>
    <row r="1308" spans="1:2" ht="21" hidden="1" customHeight="1">
      <c r="A1308" s="218" t="s">
        <v>149</v>
      </c>
      <c r="B1308" s="219"/>
    </row>
    <row r="1309" spans="1:2" ht="21" hidden="1" customHeight="1">
      <c r="A1309" s="218" t="s">
        <v>150</v>
      </c>
      <c r="B1309" s="219"/>
    </row>
    <row r="1310" spans="1:2" ht="21" hidden="1" customHeight="1">
      <c r="A1310" s="218" t="s">
        <v>1154</v>
      </c>
      <c r="B1310" s="219"/>
    </row>
    <row r="1311" spans="1:2" ht="21" hidden="1" customHeight="1">
      <c r="A1311" s="218" t="s">
        <v>1155</v>
      </c>
      <c r="B1311" s="219"/>
    </row>
    <row r="1312" spans="1:2" ht="21" hidden="1" customHeight="1">
      <c r="A1312" s="218" t="s">
        <v>1156</v>
      </c>
      <c r="B1312" s="219"/>
    </row>
    <row r="1313" spans="1:2" ht="21" hidden="1" customHeight="1">
      <c r="A1313" s="218" t="s">
        <v>1157</v>
      </c>
      <c r="B1313" s="219"/>
    </row>
    <row r="1314" spans="1:2" ht="21" hidden="1" customHeight="1">
      <c r="A1314" s="218" t="s">
        <v>1158</v>
      </c>
      <c r="B1314" s="219"/>
    </row>
    <row r="1315" spans="1:2" ht="21" hidden="1" customHeight="1">
      <c r="A1315" s="218" t="s">
        <v>1159</v>
      </c>
      <c r="B1315" s="219"/>
    </row>
    <row r="1316" spans="1:2" ht="21" hidden="1" customHeight="1">
      <c r="A1316" s="218" t="s">
        <v>1160</v>
      </c>
      <c r="B1316" s="219"/>
    </row>
    <row r="1317" spans="1:2" ht="21" hidden="1" customHeight="1">
      <c r="A1317" s="218" t="s">
        <v>1161</v>
      </c>
      <c r="B1317" s="219"/>
    </row>
    <row r="1318" spans="1:2" ht="21" hidden="1" customHeight="1">
      <c r="A1318" s="218" t="s">
        <v>1162</v>
      </c>
      <c r="B1318" s="219"/>
    </row>
    <row r="1319" spans="1:2" ht="21" hidden="1" customHeight="1">
      <c r="A1319" s="218" t="s">
        <v>157</v>
      </c>
      <c r="B1319" s="219"/>
    </row>
    <row r="1320" spans="1:2" ht="21" hidden="1" customHeight="1">
      <c r="A1320" s="218" t="s">
        <v>1163</v>
      </c>
      <c r="B1320" s="219"/>
    </row>
    <row r="1321" spans="1:2" ht="21" hidden="1" customHeight="1">
      <c r="A1321" s="217" t="s">
        <v>1164</v>
      </c>
      <c r="B1321" s="219"/>
    </row>
    <row r="1322" spans="1:2" ht="21" hidden="1" customHeight="1">
      <c r="A1322" s="218" t="s">
        <v>148</v>
      </c>
      <c r="B1322" s="219"/>
    </row>
    <row r="1323" spans="1:2" ht="21" hidden="1" customHeight="1">
      <c r="A1323" s="218" t="s">
        <v>149</v>
      </c>
      <c r="B1323" s="219"/>
    </row>
    <row r="1324" spans="1:2" ht="21" hidden="1" customHeight="1">
      <c r="A1324" s="218" t="s">
        <v>150</v>
      </c>
      <c r="B1324" s="219"/>
    </row>
    <row r="1325" spans="1:2" ht="21" hidden="1" customHeight="1">
      <c r="A1325" s="218" t="s">
        <v>1165</v>
      </c>
      <c r="B1325" s="219"/>
    </row>
    <row r="1326" spans="1:2" ht="21" hidden="1" customHeight="1">
      <c r="A1326" s="218" t="s">
        <v>1166</v>
      </c>
      <c r="B1326" s="219"/>
    </row>
    <row r="1327" spans="1:2" ht="21" hidden="1" customHeight="1">
      <c r="A1327" s="218" t="s">
        <v>1167</v>
      </c>
      <c r="B1327" s="219"/>
    </row>
    <row r="1328" spans="1:2" ht="21" hidden="1" customHeight="1">
      <c r="A1328" s="218" t="s">
        <v>1168</v>
      </c>
      <c r="B1328" s="219"/>
    </row>
    <row r="1329" spans="1:2" ht="21" hidden="1" customHeight="1">
      <c r="A1329" s="218" t="s">
        <v>1169</v>
      </c>
      <c r="B1329" s="219"/>
    </row>
    <row r="1330" spans="1:2" ht="21" hidden="1" customHeight="1">
      <c r="A1330" s="218" t="s">
        <v>1170</v>
      </c>
      <c r="B1330" s="219"/>
    </row>
    <row r="1331" spans="1:2" ht="21" hidden="1" customHeight="1">
      <c r="A1331" s="218" t="s">
        <v>1171</v>
      </c>
      <c r="B1331" s="219"/>
    </row>
    <row r="1332" spans="1:2" ht="21" hidden="1" customHeight="1">
      <c r="A1332" s="218" t="s">
        <v>1172</v>
      </c>
      <c r="B1332" s="219"/>
    </row>
    <row r="1333" spans="1:2" ht="21" hidden="1" customHeight="1">
      <c r="A1333" s="218" t="s">
        <v>157</v>
      </c>
      <c r="B1333" s="219"/>
    </row>
    <row r="1334" spans="1:2" ht="21" hidden="1" customHeight="1">
      <c r="A1334" s="218" t="s">
        <v>1173</v>
      </c>
      <c r="B1334" s="219"/>
    </row>
    <row r="1335" spans="1:2" ht="21" hidden="1" customHeight="1">
      <c r="A1335" s="217" t="s">
        <v>1174</v>
      </c>
      <c r="B1335" s="219"/>
    </row>
    <row r="1336" spans="1:2" ht="21" hidden="1" customHeight="1">
      <c r="A1336" s="218" t="s">
        <v>1175</v>
      </c>
      <c r="B1336" s="219"/>
    </row>
    <row r="1337" spans="1:2" ht="21" hidden="1" customHeight="1">
      <c r="A1337" s="218" t="s">
        <v>1176</v>
      </c>
      <c r="B1337" s="219"/>
    </row>
    <row r="1338" spans="1:2" ht="21" hidden="1" customHeight="1">
      <c r="A1338" s="218" t="s">
        <v>1177</v>
      </c>
      <c r="B1338" s="219"/>
    </row>
    <row r="1339" spans="1:2" ht="21" hidden="1" customHeight="1">
      <c r="A1339" s="218" t="s">
        <v>1178</v>
      </c>
      <c r="B1339" s="219"/>
    </row>
    <row r="1340" spans="1:2" ht="21" hidden="1" customHeight="1">
      <c r="A1340" s="217" t="s">
        <v>1179</v>
      </c>
      <c r="B1340" s="219"/>
    </row>
    <row r="1341" spans="1:2" ht="21" hidden="1" customHeight="1">
      <c r="A1341" s="218" t="s">
        <v>1180</v>
      </c>
      <c r="B1341" s="219"/>
    </row>
    <row r="1342" spans="1:2" ht="21" hidden="1" customHeight="1">
      <c r="A1342" s="218" t="s">
        <v>1181</v>
      </c>
      <c r="B1342" s="219"/>
    </row>
    <row r="1343" spans="1:2" ht="21" hidden="1" customHeight="1">
      <c r="A1343" s="218" t="s">
        <v>1182</v>
      </c>
      <c r="B1343" s="219"/>
    </row>
    <row r="1344" spans="1:2" ht="21" hidden="1" customHeight="1">
      <c r="A1344" s="218" t="s">
        <v>1183</v>
      </c>
      <c r="B1344" s="219"/>
    </row>
    <row r="1345" spans="1:2" ht="21" hidden="1" customHeight="1">
      <c r="A1345" s="218" t="s">
        <v>1184</v>
      </c>
      <c r="B1345" s="219"/>
    </row>
    <row r="1346" spans="1:2" ht="21" hidden="1" customHeight="1">
      <c r="A1346" s="217" t="s">
        <v>1185</v>
      </c>
      <c r="B1346" s="219"/>
    </row>
    <row r="1347" spans="1:2" ht="21" hidden="1" customHeight="1">
      <c r="A1347" s="218" t="s">
        <v>1186</v>
      </c>
      <c r="B1347" s="219"/>
    </row>
    <row r="1348" spans="1:2" ht="21" hidden="1" customHeight="1">
      <c r="A1348" s="218" t="s">
        <v>1187</v>
      </c>
      <c r="B1348" s="219"/>
    </row>
    <row r="1349" spans="1:2" ht="21" hidden="1" customHeight="1">
      <c r="A1349" s="218" t="s">
        <v>1188</v>
      </c>
      <c r="B1349" s="219"/>
    </row>
    <row r="1350" spans="1:2" ht="21" hidden="1" customHeight="1">
      <c r="A1350" s="218" t="s">
        <v>1189</v>
      </c>
      <c r="B1350" s="219"/>
    </row>
    <row r="1351" spans="1:2" ht="21" hidden="1" customHeight="1">
      <c r="A1351" s="218" t="s">
        <v>1190</v>
      </c>
      <c r="B1351" s="219"/>
    </row>
    <row r="1352" spans="1:2" ht="21" hidden="1" customHeight="1">
      <c r="A1352" s="218" t="s">
        <v>1191</v>
      </c>
      <c r="B1352" s="219"/>
    </row>
    <row r="1353" spans="1:2" ht="21" hidden="1" customHeight="1">
      <c r="A1353" s="218" t="s">
        <v>1192</v>
      </c>
      <c r="B1353" s="219"/>
    </row>
    <row r="1354" spans="1:2" ht="21" hidden="1" customHeight="1">
      <c r="A1354" s="218" t="s">
        <v>1193</v>
      </c>
      <c r="B1354" s="219"/>
    </row>
    <row r="1355" spans="1:2" ht="21" hidden="1" customHeight="1">
      <c r="A1355" s="218" t="s">
        <v>1194</v>
      </c>
      <c r="B1355" s="219"/>
    </row>
    <row r="1356" spans="1:2" ht="21" hidden="1" customHeight="1">
      <c r="A1356" s="218" t="s">
        <v>1195</v>
      </c>
      <c r="B1356" s="219"/>
    </row>
    <row r="1357" spans="1:2" ht="21" hidden="1" customHeight="1">
      <c r="A1357" s="218" t="s">
        <v>1196</v>
      </c>
      <c r="B1357" s="219"/>
    </row>
    <row r="1358" spans="1:2" ht="21" customHeight="1">
      <c r="A1358" s="216" t="s">
        <v>110</v>
      </c>
      <c r="B1358" s="219">
        <f>B1359+B1408</f>
        <v>243.31</v>
      </c>
    </row>
    <row r="1359" spans="1:2" ht="21" customHeight="1">
      <c r="A1359" s="217" t="s">
        <v>1197</v>
      </c>
      <c r="B1359" s="219">
        <f>B1360</f>
        <v>89.08</v>
      </c>
    </row>
    <row r="1360" spans="1:2" ht="21" customHeight="1">
      <c r="A1360" s="218" t="s">
        <v>148</v>
      </c>
      <c r="B1360" s="219">
        <v>89.08</v>
      </c>
    </row>
    <row r="1361" spans="1:2" ht="21" hidden="1" customHeight="1">
      <c r="A1361" s="218" t="s">
        <v>149</v>
      </c>
      <c r="B1361" s="219"/>
    </row>
    <row r="1362" spans="1:2" ht="21" hidden="1" customHeight="1">
      <c r="A1362" s="218" t="s">
        <v>150</v>
      </c>
      <c r="B1362" s="219"/>
    </row>
    <row r="1363" spans="1:2" ht="21" hidden="1" customHeight="1">
      <c r="A1363" s="218" t="s">
        <v>1198</v>
      </c>
      <c r="B1363" s="219"/>
    </row>
    <row r="1364" spans="1:2" ht="21" hidden="1" customHeight="1">
      <c r="A1364" s="218" t="s">
        <v>1199</v>
      </c>
      <c r="B1364" s="219"/>
    </row>
    <row r="1365" spans="1:2" ht="21" hidden="1" customHeight="1">
      <c r="A1365" s="218" t="s">
        <v>1200</v>
      </c>
      <c r="B1365" s="219"/>
    </row>
    <row r="1366" spans="1:2" ht="21" hidden="1" customHeight="1">
      <c r="A1366" s="218" t="s">
        <v>1201</v>
      </c>
      <c r="B1366" s="219"/>
    </row>
    <row r="1367" spans="1:2" ht="21" hidden="1" customHeight="1">
      <c r="A1367" s="218" t="s">
        <v>1202</v>
      </c>
      <c r="B1367" s="219"/>
    </row>
    <row r="1368" spans="1:2" ht="21" hidden="1" customHeight="1">
      <c r="A1368" s="218" t="s">
        <v>1203</v>
      </c>
      <c r="B1368" s="219"/>
    </row>
    <row r="1369" spans="1:2" ht="21" hidden="1" customHeight="1">
      <c r="A1369" s="218" t="s">
        <v>157</v>
      </c>
      <c r="B1369" s="219"/>
    </row>
    <row r="1370" spans="1:2" ht="21" hidden="1" customHeight="1">
      <c r="A1370" s="218" t="s">
        <v>1204</v>
      </c>
      <c r="B1370" s="219"/>
    </row>
    <row r="1371" spans="1:2" ht="21" hidden="1" customHeight="1">
      <c r="A1371" s="217" t="s">
        <v>1205</v>
      </c>
      <c r="B1371" s="219"/>
    </row>
    <row r="1372" spans="1:2" ht="21" hidden="1" customHeight="1">
      <c r="A1372" s="218" t="s">
        <v>148</v>
      </c>
      <c r="B1372" s="219"/>
    </row>
    <row r="1373" spans="1:2" ht="21" hidden="1" customHeight="1">
      <c r="A1373" s="218" t="s">
        <v>149</v>
      </c>
      <c r="B1373" s="219"/>
    </row>
    <row r="1374" spans="1:2" ht="21" hidden="1" customHeight="1">
      <c r="A1374" s="218" t="s">
        <v>150</v>
      </c>
      <c r="B1374" s="219"/>
    </row>
    <row r="1375" spans="1:2" ht="21" hidden="1" customHeight="1">
      <c r="A1375" s="218" t="s">
        <v>1206</v>
      </c>
      <c r="B1375" s="219"/>
    </row>
    <row r="1376" spans="1:2" ht="21" hidden="1" customHeight="1">
      <c r="A1376" s="218" t="s">
        <v>1207</v>
      </c>
      <c r="B1376" s="219"/>
    </row>
    <row r="1377" spans="1:2" ht="21" hidden="1" customHeight="1">
      <c r="A1377" s="217" t="s">
        <v>1208</v>
      </c>
      <c r="B1377" s="219"/>
    </row>
    <row r="1378" spans="1:2" ht="21" hidden="1" customHeight="1">
      <c r="A1378" s="218" t="s">
        <v>148</v>
      </c>
      <c r="B1378" s="219"/>
    </row>
    <row r="1379" spans="1:2" ht="21" hidden="1" customHeight="1">
      <c r="A1379" s="218" t="s">
        <v>149</v>
      </c>
      <c r="B1379" s="219"/>
    </row>
    <row r="1380" spans="1:2" ht="21" hidden="1" customHeight="1">
      <c r="A1380" s="218" t="s">
        <v>150</v>
      </c>
      <c r="B1380" s="219"/>
    </row>
    <row r="1381" spans="1:2" ht="21" hidden="1" customHeight="1">
      <c r="A1381" s="218" t="s">
        <v>1209</v>
      </c>
      <c r="B1381" s="219"/>
    </row>
    <row r="1382" spans="1:2" ht="21" hidden="1" customHeight="1">
      <c r="A1382" s="218" t="s">
        <v>1210</v>
      </c>
      <c r="B1382" s="219"/>
    </row>
    <row r="1383" spans="1:2" ht="21" hidden="1" customHeight="1">
      <c r="A1383" s="217" t="s">
        <v>1211</v>
      </c>
      <c r="B1383" s="219"/>
    </row>
    <row r="1384" spans="1:2" ht="21" hidden="1" customHeight="1">
      <c r="A1384" s="218" t="s">
        <v>148</v>
      </c>
      <c r="B1384" s="219"/>
    </row>
    <row r="1385" spans="1:2" ht="21" hidden="1" customHeight="1">
      <c r="A1385" s="218" t="s">
        <v>149</v>
      </c>
      <c r="B1385" s="219"/>
    </row>
    <row r="1386" spans="1:2" ht="21" hidden="1" customHeight="1">
      <c r="A1386" s="218" t="s">
        <v>150</v>
      </c>
      <c r="B1386" s="219"/>
    </row>
    <row r="1387" spans="1:2" ht="21" hidden="1" customHeight="1">
      <c r="A1387" s="218" t="s">
        <v>1212</v>
      </c>
      <c r="B1387" s="219"/>
    </row>
    <row r="1388" spans="1:2" ht="21" hidden="1" customHeight="1">
      <c r="A1388" s="218" t="s">
        <v>1213</v>
      </c>
      <c r="B1388" s="219"/>
    </row>
    <row r="1389" spans="1:2" ht="21" hidden="1" customHeight="1">
      <c r="A1389" s="218" t="s">
        <v>157</v>
      </c>
      <c r="B1389" s="219"/>
    </row>
    <row r="1390" spans="1:2" ht="21" hidden="1" customHeight="1">
      <c r="A1390" s="218" t="s">
        <v>1214</v>
      </c>
      <c r="B1390" s="219"/>
    </row>
    <row r="1391" spans="1:2" ht="21" hidden="1" customHeight="1">
      <c r="A1391" s="217" t="s">
        <v>1215</v>
      </c>
      <c r="B1391" s="219"/>
    </row>
    <row r="1392" spans="1:2" ht="21" hidden="1" customHeight="1">
      <c r="A1392" s="218" t="s">
        <v>148</v>
      </c>
      <c r="B1392" s="219"/>
    </row>
    <row r="1393" spans="1:2" ht="21" hidden="1" customHeight="1">
      <c r="A1393" s="218" t="s">
        <v>149</v>
      </c>
      <c r="B1393" s="219"/>
    </row>
    <row r="1394" spans="1:2" ht="21" hidden="1" customHeight="1">
      <c r="A1394" s="218" t="s">
        <v>150</v>
      </c>
      <c r="B1394" s="219"/>
    </row>
    <row r="1395" spans="1:2" ht="21" hidden="1" customHeight="1">
      <c r="A1395" s="218" t="s">
        <v>1216</v>
      </c>
      <c r="B1395" s="219"/>
    </row>
    <row r="1396" spans="1:2" ht="21" hidden="1" customHeight="1">
      <c r="A1396" s="218" t="s">
        <v>1217</v>
      </c>
      <c r="B1396" s="219"/>
    </row>
    <row r="1397" spans="1:2" ht="21" hidden="1" customHeight="1">
      <c r="A1397" s="218" t="s">
        <v>1218</v>
      </c>
      <c r="B1397" s="219"/>
    </row>
    <row r="1398" spans="1:2" ht="21" hidden="1" customHeight="1">
      <c r="A1398" s="218" t="s">
        <v>1219</v>
      </c>
      <c r="B1398" s="219"/>
    </row>
    <row r="1399" spans="1:2" ht="21" hidden="1" customHeight="1">
      <c r="A1399" s="218" t="s">
        <v>1220</v>
      </c>
      <c r="B1399" s="219"/>
    </row>
    <row r="1400" spans="1:2" ht="21" hidden="1" customHeight="1">
      <c r="A1400" s="218" t="s">
        <v>1221</v>
      </c>
      <c r="B1400" s="219"/>
    </row>
    <row r="1401" spans="1:2" ht="21" hidden="1" customHeight="1">
      <c r="A1401" s="218" t="s">
        <v>1222</v>
      </c>
      <c r="B1401" s="219"/>
    </row>
    <row r="1402" spans="1:2" ht="21" hidden="1" customHeight="1">
      <c r="A1402" s="218" t="s">
        <v>1223</v>
      </c>
      <c r="B1402" s="219"/>
    </row>
    <row r="1403" spans="1:2" ht="21" hidden="1" customHeight="1">
      <c r="A1403" s="218" t="s">
        <v>1224</v>
      </c>
      <c r="B1403" s="219"/>
    </row>
    <row r="1404" spans="1:2" ht="21" hidden="1" customHeight="1">
      <c r="A1404" s="217" t="s">
        <v>1225</v>
      </c>
      <c r="B1404" s="219"/>
    </row>
    <row r="1405" spans="1:2" ht="21" hidden="1" customHeight="1">
      <c r="A1405" s="218" t="s">
        <v>1226</v>
      </c>
      <c r="B1405" s="219"/>
    </row>
    <row r="1406" spans="1:2" ht="21" hidden="1" customHeight="1">
      <c r="A1406" s="218" t="s">
        <v>1227</v>
      </c>
      <c r="B1406" s="219"/>
    </row>
    <row r="1407" spans="1:2" ht="21" hidden="1" customHeight="1">
      <c r="A1407" s="218" t="s">
        <v>1228</v>
      </c>
      <c r="B1407" s="219"/>
    </row>
    <row r="1408" spans="1:2" ht="21" customHeight="1">
      <c r="A1408" s="217" t="s">
        <v>1229</v>
      </c>
      <c r="B1408" s="219">
        <f>B1410+B1411</f>
        <v>154.22999999999999</v>
      </c>
    </row>
    <row r="1409" spans="1:2" ht="21" hidden="1" customHeight="1">
      <c r="A1409" s="218" t="s">
        <v>1560</v>
      </c>
      <c r="B1409" s="219"/>
    </row>
    <row r="1410" spans="1:2" ht="21" customHeight="1">
      <c r="A1410" s="218" t="s">
        <v>1561</v>
      </c>
      <c r="B1410" s="219">
        <v>141.08000000000001</v>
      </c>
    </row>
    <row r="1411" spans="1:2" ht="21" customHeight="1">
      <c r="A1411" s="218" t="s">
        <v>1233</v>
      </c>
      <c r="B1411" s="219">
        <v>13.15</v>
      </c>
    </row>
    <row r="1412" spans="1:2" ht="21" hidden="1" customHeight="1">
      <c r="A1412" s="218" t="s">
        <v>1562</v>
      </c>
      <c r="B1412" s="219"/>
    </row>
    <row r="1413" spans="1:2" ht="21" hidden="1" customHeight="1">
      <c r="A1413" s="217" t="s">
        <v>1235</v>
      </c>
      <c r="B1413" s="219"/>
    </row>
    <row r="1414" spans="1:2" ht="21" hidden="1" customHeight="1">
      <c r="A1414" s="216" t="s">
        <v>112</v>
      </c>
      <c r="B1414" s="220"/>
    </row>
    <row r="1415" spans="1:2" ht="21" customHeight="1">
      <c r="A1415" s="216" t="s">
        <v>114</v>
      </c>
      <c r="B1415" s="220">
        <f>B1416</f>
        <v>50</v>
      </c>
    </row>
    <row r="1416" spans="1:2" ht="21" customHeight="1">
      <c r="A1416" s="217" t="s">
        <v>54</v>
      </c>
      <c r="B1416" s="220">
        <f>B1417</f>
        <v>50</v>
      </c>
    </row>
    <row r="1417" spans="1:2" ht="21" customHeight="1">
      <c r="A1417" s="218" t="s">
        <v>54</v>
      </c>
      <c r="B1417" s="220">
        <v>50</v>
      </c>
    </row>
    <row r="1418" spans="1:2" ht="21" hidden="1" customHeight="1">
      <c r="A1418" s="216" t="s">
        <v>116</v>
      </c>
      <c r="B1418" s="219"/>
    </row>
    <row r="1419" spans="1:2" ht="21" hidden="1" customHeight="1">
      <c r="A1419" s="217" t="s">
        <v>1236</v>
      </c>
      <c r="B1419" s="219"/>
    </row>
    <row r="1420" spans="1:2" ht="21" hidden="1" customHeight="1">
      <c r="A1420" s="218" t="s">
        <v>1237</v>
      </c>
      <c r="B1420" s="219"/>
    </row>
    <row r="1421" spans="1:2" ht="21" hidden="1" customHeight="1">
      <c r="A1421" s="216" t="s">
        <v>117</v>
      </c>
      <c r="B1421" s="219"/>
    </row>
    <row r="1422" spans="1:2" ht="21" hidden="1" customHeight="1">
      <c r="A1422" s="217" t="s">
        <v>1238</v>
      </c>
      <c r="B1422" s="219"/>
    </row>
    <row r="1423" spans="1:2" ht="25.5" customHeight="1">
      <c r="A1423" s="571" t="s">
        <v>1563</v>
      </c>
      <c r="B1423" s="571"/>
    </row>
  </sheetData>
  <autoFilter ref="A4:C1423">
    <filterColumn colId="1">
      <filters>
        <filter val="1.48"/>
        <filter val="1.59"/>
        <filter val="10.00"/>
        <filter val="10.20"/>
        <filter val="100.39"/>
        <filter val="104.92"/>
        <filter val="11.80"/>
        <filter val="110.39"/>
        <filter val="116.67"/>
        <filter val="124.00"/>
        <filter val="129.16"/>
        <filter val="13.15"/>
        <filter val="13.5"/>
        <filter val="141.08"/>
        <filter val="152.52"/>
        <filter val="154.23"/>
        <filter val="16.28"/>
        <filter val="17.07"/>
        <filter val="17.11"/>
        <filter val="18.54"/>
        <filter val="19.92"/>
        <filter val="197.05"/>
        <filter val="2.00"/>
        <filter val="2.1"/>
        <filter val="20.98"/>
        <filter val="200.00"/>
        <filter val="202.56"/>
        <filter val="202.84"/>
        <filter val="21.00"/>
        <filter val="21.42"/>
        <filter val="217.11"/>
        <filter val="22.59"/>
        <filter val="24.10"/>
        <filter val="24.14"/>
        <filter val="243.31"/>
        <filter val="243.38"/>
        <filter val="281.68"/>
        <filter val="30.35"/>
        <filter val="31.00"/>
        <filter val="31.60"/>
        <filter val="31.62"/>
        <filter val="31.89"/>
        <filter val="313.89"/>
        <filter val="343.20"/>
        <filter val="35.85"/>
        <filter val="386.26"/>
        <filter val="3860.55"/>
        <filter val="391.10"/>
        <filter val="4.32"/>
        <filter val="40.64"/>
        <filter val="42.87"/>
        <filter val="436.79"/>
        <filter val="45.79"/>
        <filter val="47.79"/>
        <filter val="471.6"/>
        <filter val="49.40"/>
        <filter val="5.03"/>
        <filter val="50.00"/>
        <filter val="50.92"/>
        <filter val="503.49"/>
        <filter val="51.29"/>
        <filter val="519.82"/>
        <filter val="52.46"/>
        <filter val="52.50"/>
        <filter val="54.72"/>
        <filter val="59.70"/>
        <filter val="6.79"/>
        <filter val="7.17"/>
        <filter val="73.97"/>
        <filter val="75.06"/>
        <filter val="76.63"/>
        <filter val="858.42"/>
        <filter val="86.00"/>
        <filter val="89.08"/>
        <filter val="898.17"/>
        <filter val="9.75"/>
        <filter val="93.7"/>
        <filter val="97.89"/>
        <filter val="注：本表详细反映2021年一般公共预算支出情况，按预算法要求细化到功能分类项级科目。"/>
      </filters>
    </filterColumn>
    <extLst/>
  </autoFilter>
  <mergeCells count="4">
    <mergeCell ref="A1:B1"/>
    <mergeCell ref="A2:B2"/>
    <mergeCell ref="A3:B3"/>
    <mergeCell ref="A1423:B1423"/>
  </mergeCells>
  <phoneticPr fontId="93"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00FF00"/>
    <pageSetUpPr autoPageBreaks="0"/>
  </sheetPr>
  <dimension ref="A1:L37"/>
  <sheetViews>
    <sheetView showZeros="0" workbookViewId="0">
      <selection activeCell="C5" sqref="C5:D31"/>
    </sheetView>
  </sheetViews>
  <sheetFormatPr defaultColWidth="9" defaultRowHeight="20.45" customHeight="1"/>
  <cols>
    <col min="1" max="1" width="37.625" style="455" customWidth="1"/>
    <col min="2" max="2" width="11.875" style="455" hidden="1" customWidth="1"/>
    <col min="3" max="3" width="24.125" style="456" customWidth="1"/>
    <col min="4" max="4" width="24.125" style="457" customWidth="1"/>
    <col min="5" max="16384" width="9" style="455"/>
  </cols>
  <sheetData>
    <row r="1" spans="1:12" s="182" customFormat="1" ht="27.75" customHeight="1">
      <c r="A1" s="458" t="s">
        <v>30</v>
      </c>
      <c r="B1" s="458"/>
      <c r="C1" s="459"/>
      <c r="D1" s="460"/>
      <c r="E1" s="402"/>
      <c r="F1" s="402"/>
      <c r="G1" s="402"/>
      <c r="H1" s="402"/>
      <c r="I1" s="402"/>
      <c r="J1" s="402"/>
      <c r="K1" s="402"/>
      <c r="L1" s="402"/>
    </row>
    <row r="2" spans="1:12" s="452" customFormat="1" ht="24">
      <c r="A2" s="494" t="s">
        <v>31</v>
      </c>
      <c r="B2" s="495"/>
      <c r="C2" s="496"/>
      <c r="D2" s="502"/>
    </row>
    <row r="3" spans="1:12" s="452" customFormat="1" ht="20.45" customHeight="1">
      <c r="A3" s="455"/>
      <c r="B3" s="455"/>
      <c r="C3" s="461"/>
      <c r="D3" s="462" t="s">
        <v>2</v>
      </c>
    </row>
    <row r="4" spans="1:12" s="452" customFormat="1" ht="23.25" customHeight="1">
      <c r="A4" s="463" t="s">
        <v>32</v>
      </c>
      <c r="B4" s="463" t="s">
        <v>4</v>
      </c>
      <c r="C4" s="464" t="s">
        <v>5</v>
      </c>
      <c r="D4" s="465" t="s">
        <v>6</v>
      </c>
    </row>
    <row r="5" spans="1:12" s="452" customFormat="1" ht="23.25" customHeight="1">
      <c r="A5" s="466" t="s">
        <v>33</v>
      </c>
      <c r="B5" s="467">
        <v>4914.2700000000004</v>
      </c>
      <c r="C5" s="468">
        <f>SUM(C6:C28)</f>
        <v>5967.14</v>
      </c>
      <c r="D5" s="469">
        <v>21.4</v>
      </c>
    </row>
    <row r="6" spans="1:12" s="452" customFormat="1" ht="23.25" customHeight="1">
      <c r="A6" s="470" t="s">
        <v>34</v>
      </c>
      <c r="B6" s="471">
        <v>950.81</v>
      </c>
      <c r="C6" s="472">
        <v>880.11</v>
      </c>
      <c r="D6" s="428">
        <v>-7.4</v>
      </c>
    </row>
    <row r="7" spans="1:12" s="452" customFormat="1" ht="23.25" customHeight="1">
      <c r="A7" s="470" t="s">
        <v>35</v>
      </c>
      <c r="B7" s="471"/>
      <c r="C7" s="473"/>
      <c r="D7" s="474">
        <v>0</v>
      </c>
    </row>
    <row r="8" spans="1:12" s="452" customFormat="1" ht="23.25" customHeight="1">
      <c r="A8" s="470" t="s">
        <v>36</v>
      </c>
      <c r="B8" s="471">
        <v>4.5599999999999996</v>
      </c>
      <c r="C8" s="472">
        <v>8.26</v>
      </c>
      <c r="D8" s="474">
        <v>81.099999999999994</v>
      </c>
    </row>
    <row r="9" spans="1:12" s="452" customFormat="1" ht="23.25" customHeight="1">
      <c r="A9" s="470" t="s">
        <v>37</v>
      </c>
      <c r="B9" s="471"/>
      <c r="C9" s="472"/>
      <c r="D9" s="474">
        <v>0</v>
      </c>
    </row>
    <row r="10" spans="1:12" s="452" customFormat="1" ht="23.25" customHeight="1">
      <c r="A10" s="470" t="s">
        <v>38</v>
      </c>
      <c r="B10" s="471"/>
      <c r="C10" s="472"/>
      <c r="D10" s="474">
        <v>0</v>
      </c>
    </row>
    <row r="11" spans="1:12" s="452" customFormat="1" ht="23.25" customHeight="1">
      <c r="A11" s="470" t="s">
        <v>39</v>
      </c>
      <c r="B11" s="471"/>
      <c r="C11" s="472"/>
      <c r="D11" s="474">
        <v>0</v>
      </c>
    </row>
    <row r="12" spans="1:12" s="452" customFormat="1" ht="23.25" customHeight="1">
      <c r="A12" s="470" t="s">
        <v>40</v>
      </c>
      <c r="B12" s="471">
        <v>77.180000000000007</v>
      </c>
      <c r="C12" s="472">
        <v>106.59</v>
      </c>
      <c r="D12" s="474">
        <v>38.1</v>
      </c>
    </row>
    <row r="13" spans="1:12" s="452" customFormat="1" ht="23.25" customHeight="1">
      <c r="A13" s="470" t="s">
        <v>41</v>
      </c>
      <c r="B13" s="471">
        <v>1192.3699999999999</v>
      </c>
      <c r="C13" s="472">
        <v>1125.07</v>
      </c>
      <c r="D13" s="428">
        <v>-5.7</v>
      </c>
    </row>
    <row r="14" spans="1:12" s="452" customFormat="1" ht="23.25" customHeight="1">
      <c r="A14" s="470" t="s">
        <v>42</v>
      </c>
      <c r="B14" s="471">
        <v>224.42</v>
      </c>
      <c r="C14" s="472">
        <v>295.02</v>
      </c>
      <c r="D14" s="474">
        <v>31.5</v>
      </c>
    </row>
    <row r="15" spans="1:12" s="452" customFormat="1" ht="23.25" customHeight="1">
      <c r="A15" s="470" t="s">
        <v>43</v>
      </c>
      <c r="B15" s="471">
        <v>86.54</v>
      </c>
      <c r="C15" s="472">
        <v>227.6</v>
      </c>
      <c r="D15" s="474">
        <v>163</v>
      </c>
    </row>
    <row r="16" spans="1:12" s="452" customFormat="1" ht="23.25" customHeight="1">
      <c r="A16" s="470" t="s">
        <v>44</v>
      </c>
      <c r="B16" s="471">
        <v>986.5</v>
      </c>
      <c r="C16" s="472">
        <v>880.49</v>
      </c>
      <c r="D16" s="428">
        <v>-10.8</v>
      </c>
    </row>
    <row r="17" spans="1:4" s="452" customFormat="1" ht="23.25" customHeight="1">
      <c r="A17" s="470" t="s">
        <v>45</v>
      </c>
      <c r="B17" s="471">
        <v>996.52</v>
      </c>
      <c r="C17" s="472">
        <v>1356.12</v>
      </c>
      <c r="D17" s="474">
        <v>36.1</v>
      </c>
    </row>
    <row r="18" spans="1:4" s="452" customFormat="1" ht="23.25" customHeight="1">
      <c r="A18" s="470" t="s">
        <v>46</v>
      </c>
      <c r="B18" s="471">
        <v>262.70999999999998</v>
      </c>
      <c r="C18" s="472">
        <v>570.29</v>
      </c>
      <c r="D18" s="474">
        <v>117.1</v>
      </c>
    </row>
    <row r="19" spans="1:4" s="452" customFormat="1" ht="23.25" customHeight="1">
      <c r="A19" s="470" t="s">
        <v>47</v>
      </c>
      <c r="B19" s="471"/>
      <c r="C19" s="472"/>
      <c r="D19" s="474">
        <v>0</v>
      </c>
    </row>
    <row r="20" spans="1:4" s="452" customFormat="1" ht="23.25" customHeight="1">
      <c r="A20" s="470" t="s">
        <v>48</v>
      </c>
      <c r="B20" s="471"/>
      <c r="C20" s="472"/>
      <c r="D20" s="474">
        <v>0</v>
      </c>
    </row>
    <row r="21" spans="1:4" s="452" customFormat="1" ht="23.25" customHeight="1">
      <c r="A21" s="470" t="s">
        <v>49</v>
      </c>
      <c r="B21" s="471"/>
      <c r="C21" s="472"/>
      <c r="D21" s="474">
        <v>0</v>
      </c>
    </row>
    <row r="22" spans="1:4" s="452" customFormat="1" ht="23.25" customHeight="1">
      <c r="A22" s="470" t="s">
        <v>50</v>
      </c>
      <c r="B22" s="471"/>
      <c r="C22" s="472"/>
      <c r="D22" s="474">
        <v>0</v>
      </c>
    </row>
    <row r="23" spans="1:4" s="453" customFormat="1" ht="23.25" customHeight="1">
      <c r="A23" s="470" t="s">
        <v>51</v>
      </c>
      <c r="B23" s="471"/>
      <c r="C23" s="472"/>
      <c r="D23" s="474">
        <v>0</v>
      </c>
    </row>
    <row r="24" spans="1:4" s="453" customFormat="1" ht="23.25" customHeight="1">
      <c r="A24" s="470" t="s">
        <v>52</v>
      </c>
      <c r="B24" s="471">
        <v>131.57</v>
      </c>
      <c r="C24" s="472">
        <v>309.69</v>
      </c>
      <c r="D24" s="474">
        <v>135.4</v>
      </c>
    </row>
    <row r="25" spans="1:4" s="453" customFormat="1" ht="23.25" customHeight="1">
      <c r="A25" s="470" t="s">
        <v>53</v>
      </c>
      <c r="B25" s="471">
        <v>1.0900000000000001</v>
      </c>
      <c r="C25" s="472">
        <v>207.9</v>
      </c>
      <c r="D25" s="474">
        <v>18973.400000000001</v>
      </c>
    </row>
    <row r="26" spans="1:4" s="453" customFormat="1" ht="23.25" customHeight="1">
      <c r="A26" s="470" t="s">
        <v>54</v>
      </c>
      <c r="B26" s="471"/>
      <c r="C26" s="472"/>
      <c r="D26" s="474">
        <v>0</v>
      </c>
    </row>
    <row r="27" spans="1:4" s="454" customFormat="1" ht="23.25" customHeight="1">
      <c r="A27" s="470" t="s">
        <v>55</v>
      </c>
      <c r="B27" s="471"/>
      <c r="C27" s="472"/>
      <c r="D27" s="474">
        <v>0</v>
      </c>
    </row>
    <row r="28" spans="1:4" s="454" customFormat="1" ht="23.25" customHeight="1">
      <c r="A28" s="470" t="s">
        <v>56</v>
      </c>
      <c r="B28" s="471"/>
      <c r="C28" s="472"/>
      <c r="D28" s="474">
        <v>0</v>
      </c>
    </row>
    <row r="29" spans="1:4" s="454" customFormat="1" ht="23.25" customHeight="1">
      <c r="A29" s="475" t="s">
        <v>57</v>
      </c>
      <c r="B29" s="467">
        <v>1833.08</v>
      </c>
      <c r="C29" s="468">
        <v>864.32</v>
      </c>
      <c r="D29" s="423">
        <v>-52.9</v>
      </c>
    </row>
    <row r="30" spans="1:4" s="453" customFormat="1" ht="23.25" customHeight="1">
      <c r="A30" s="475" t="s">
        <v>58</v>
      </c>
      <c r="B30" s="467"/>
      <c r="C30" s="468"/>
      <c r="D30" s="469"/>
    </row>
    <row r="31" spans="1:4" s="453" customFormat="1" ht="23.25" customHeight="1">
      <c r="A31" s="475" t="s">
        <v>59</v>
      </c>
      <c r="B31" s="467"/>
      <c r="C31" s="468"/>
      <c r="D31" s="469"/>
    </row>
    <row r="32" spans="1:4" s="453" customFormat="1" ht="24.6" customHeight="1">
      <c r="A32" s="455"/>
      <c r="B32" s="455"/>
      <c r="C32" s="456"/>
      <c r="D32" s="457"/>
    </row>
    <row r="33" spans="1:4" s="453" customFormat="1" ht="24.6" customHeight="1">
      <c r="A33" s="455"/>
      <c r="B33" s="455"/>
      <c r="C33" s="456"/>
      <c r="D33" s="476"/>
    </row>
    <row r="34" spans="1:4" s="452" customFormat="1" ht="24.6" customHeight="1">
      <c r="A34" s="455"/>
      <c r="B34" s="455"/>
      <c r="C34" s="456"/>
      <c r="D34" s="457"/>
    </row>
    <row r="35" spans="1:4" s="453" customFormat="1" ht="20.45" customHeight="1">
      <c r="A35" s="455"/>
      <c r="B35" s="455"/>
      <c r="C35" s="456"/>
      <c r="D35" s="457"/>
    </row>
    <row r="36" spans="1:4" s="453" customFormat="1" ht="20.45" customHeight="1">
      <c r="A36" s="455"/>
      <c r="B36" s="455"/>
      <c r="C36" s="456"/>
      <c r="D36" s="457"/>
    </row>
    <row r="37" spans="1:4" s="453" customFormat="1" ht="20.45" customHeight="1">
      <c r="A37" s="455"/>
      <c r="B37" s="455"/>
      <c r="C37" s="456"/>
      <c r="D37" s="457"/>
    </row>
  </sheetData>
  <mergeCells count="1">
    <mergeCell ref="A2:D2"/>
  </mergeCells>
  <phoneticPr fontId="9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D33"/>
  <sheetViews>
    <sheetView showZeros="0" zoomScale="115" zoomScaleNormal="115" workbookViewId="0">
      <selection activeCell="F27" sqref="F27"/>
    </sheetView>
  </sheetViews>
  <sheetFormatPr defaultColWidth="9" defaultRowHeight="12.75"/>
  <cols>
    <col min="1" max="1" width="37" style="192" customWidth="1"/>
    <col min="2" max="4" width="18.125" style="193" customWidth="1"/>
    <col min="5" max="5" width="16.5" style="192" customWidth="1"/>
    <col min="6" max="16384" width="9" style="192"/>
  </cols>
  <sheetData>
    <row r="1" spans="1:4" ht="20.25" customHeight="1">
      <c r="A1" s="503" t="s">
        <v>1564</v>
      </c>
      <c r="B1" s="503"/>
      <c r="C1" s="503"/>
      <c r="D1" s="503"/>
    </row>
    <row r="2" spans="1:4" ht="29.25" customHeight="1">
      <c r="A2" s="521" t="s">
        <v>1527</v>
      </c>
      <c r="B2" s="521"/>
      <c r="C2" s="521"/>
      <c r="D2" s="521"/>
    </row>
    <row r="3" spans="1:4" ht="18" customHeight="1">
      <c r="A3" s="572" t="s">
        <v>1565</v>
      </c>
      <c r="B3" s="572"/>
      <c r="C3" s="572"/>
      <c r="D3" s="572"/>
    </row>
    <row r="4" spans="1:4" ht="21" customHeight="1">
      <c r="A4" s="573"/>
      <c r="B4" s="573"/>
      <c r="C4" s="573"/>
      <c r="D4" s="194" t="s">
        <v>2</v>
      </c>
    </row>
    <row r="5" spans="1:4" s="191" customFormat="1" ht="24" customHeight="1">
      <c r="A5" s="577" t="s">
        <v>1566</v>
      </c>
      <c r="B5" s="574" t="s">
        <v>1567</v>
      </c>
      <c r="C5" s="574"/>
      <c r="D5" s="574"/>
    </row>
    <row r="6" spans="1:4" s="191" customFormat="1" ht="24" customHeight="1">
      <c r="A6" s="577"/>
      <c r="B6" s="196" t="s">
        <v>1568</v>
      </c>
      <c r="C6" s="196" t="s">
        <v>1569</v>
      </c>
      <c r="D6" s="196" t="s">
        <v>1570</v>
      </c>
    </row>
    <row r="7" spans="1:4" ht="24" customHeight="1">
      <c r="A7" s="195" t="s">
        <v>70</v>
      </c>
      <c r="B7" s="197">
        <f>C7+D7</f>
        <v>3860.55</v>
      </c>
      <c r="C7" s="197">
        <f>SUM(C8:C32)</f>
        <v>2003.24</v>
      </c>
      <c r="D7" s="197">
        <f>SUM(D8:D32)</f>
        <v>1857.31</v>
      </c>
    </row>
    <row r="8" spans="1:4" ht="20.100000000000001" customHeight="1">
      <c r="A8" s="198" t="s">
        <v>34</v>
      </c>
      <c r="B8" s="199">
        <f>C8+D8</f>
        <v>858.42</v>
      </c>
      <c r="C8" s="199">
        <v>719.9</v>
      </c>
      <c r="D8" s="199">
        <v>138.52000000000001</v>
      </c>
    </row>
    <row r="9" spans="1:4" ht="20.100000000000001" customHeight="1">
      <c r="A9" s="198" t="s">
        <v>35</v>
      </c>
      <c r="B9" s="200"/>
      <c r="C9" s="201"/>
      <c r="D9" s="200"/>
    </row>
    <row r="10" spans="1:4" ht="20.100000000000001" customHeight="1">
      <c r="A10" s="198" t="s">
        <v>36</v>
      </c>
      <c r="B10" s="199">
        <f>C10+D10</f>
        <v>7.17</v>
      </c>
      <c r="C10" s="201"/>
      <c r="D10" s="199">
        <v>7.17</v>
      </c>
    </row>
    <row r="11" spans="1:4" ht="20.100000000000001" customHeight="1">
      <c r="A11" s="198" t="s">
        <v>37</v>
      </c>
      <c r="B11" s="200"/>
      <c r="C11" s="200"/>
      <c r="D11" s="200"/>
    </row>
    <row r="12" spans="1:4" ht="20.100000000000001" customHeight="1">
      <c r="A12" s="198" t="s">
        <v>38</v>
      </c>
      <c r="B12" s="200"/>
      <c r="C12" s="200"/>
      <c r="D12" s="200"/>
    </row>
    <row r="13" spans="1:4" ht="20.100000000000001" customHeight="1">
      <c r="A13" s="198" t="s">
        <v>39</v>
      </c>
      <c r="B13" s="200"/>
      <c r="C13" s="200"/>
      <c r="D13" s="200"/>
    </row>
    <row r="14" spans="1:4" ht="20.100000000000001" customHeight="1">
      <c r="A14" s="121" t="s">
        <v>40</v>
      </c>
      <c r="B14" s="202">
        <f t="shared" ref="B14:B20" si="0">C14+D14</f>
        <v>110.39</v>
      </c>
      <c r="C14" s="202">
        <v>100.39</v>
      </c>
      <c r="D14" s="202">
        <v>10</v>
      </c>
    </row>
    <row r="15" spans="1:4" ht="20.100000000000001" customHeight="1">
      <c r="A15" s="121" t="s">
        <v>41</v>
      </c>
      <c r="B15" s="202">
        <f t="shared" si="0"/>
        <v>519.82000000000005</v>
      </c>
      <c r="C15" s="202">
        <v>338.57</v>
      </c>
      <c r="D15" s="202">
        <v>181.25</v>
      </c>
    </row>
    <row r="16" spans="1:4" ht="20.100000000000001" customHeight="1">
      <c r="A16" s="121" t="s">
        <v>1571</v>
      </c>
      <c r="B16" s="202">
        <f t="shared" si="0"/>
        <v>197.05</v>
      </c>
      <c r="C16" s="202">
        <v>172.95</v>
      </c>
      <c r="D16" s="202">
        <v>24.1</v>
      </c>
    </row>
    <row r="17" spans="1:4" ht="20.100000000000001" customHeight="1">
      <c r="A17" s="121" t="s">
        <v>43</v>
      </c>
      <c r="B17" s="202">
        <f t="shared" si="0"/>
        <v>40.64</v>
      </c>
      <c r="C17" s="203"/>
      <c r="D17" s="202">
        <v>40.64</v>
      </c>
    </row>
    <row r="18" spans="1:4" ht="20.100000000000001" customHeight="1">
      <c r="A18" s="121" t="s">
        <v>44</v>
      </c>
      <c r="B18" s="202">
        <f t="shared" si="0"/>
        <v>436.79</v>
      </c>
      <c r="C18" s="202">
        <v>109.98</v>
      </c>
      <c r="D18" s="202">
        <v>326.81</v>
      </c>
    </row>
    <row r="19" spans="1:4" ht="20.100000000000001" customHeight="1">
      <c r="A19" s="121" t="s">
        <v>45</v>
      </c>
      <c r="B19" s="202">
        <f t="shared" si="0"/>
        <v>898.17</v>
      </c>
      <c r="C19" s="202">
        <v>343.2</v>
      </c>
      <c r="D19" s="202">
        <v>554.97</v>
      </c>
    </row>
    <row r="20" spans="1:4" ht="20.100000000000001" customHeight="1">
      <c r="A20" s="121" t="s">
        <v>46</v>
      </c>
      <c r="B20" s="202">
        <f t="shared" si="0"/>
        <v>217.11</v>
      </c>
      <c r="C20" s="203"/>
      <c r="D20" s="202">
        <v>217.11</v>
      </c>
    </row>
    <row r="21" spans="1:4" ht="20.100000000000001" customHeight="1">
      <c r="A21" s="121" t="s">
        <v>1572</v>
      </c>
      <c r="B21" s="203"/>
      <c r="C21" s="203"/>
      <c r="D21" s="203"/>
    </row>
    <row r="22" spans="1:4" ht="20.100000000000001" customHeight="1">
      <c r="A22" s="121" t="s">
        <v>48</v>
      </c>
      <c r="B22" s="203"/>
      <c r="C22" s="203"/>
      <c r="D22" s="203"/>
    </row>
    <row r="23" spans="1:4" ht="20.100000000000001" customHeight="1">
      <c r="A23" s="121" t="s">
        <v>49</v>
      </c>
      <c r="B23" s="203"/>
      <c r="C23" s="203"/>
      <c r="D23" s="203"/>
    </row>
    <row r="24" spans="1:4" ht="20.100000000000001" customHeight="1">
      <c r="A24" s="121" t="s">
        <v>50</v>
      </c>
      <c r="B24" s="203"/>
      <c r="C24" s="204"/>
      <c r="D24" s="203"/>
    </row>
    <row r="25" spans="1:4" ht="20.100000000000001" customHeight="1">
      <c r="A25" s="121" t="s">
        <v>1573</v>
      </c>
      <c r="B25" s="203"/>
      <c r="C25" s="203"/>
      <c r="D25" s="203"/>
    </row>
    <row r="26" spans="1:4" ht="20.100000000000001" customHeight="1">
      <c r="A26" s="121" t="s">
        <v>52</v>
      </c>
      <c r="B26" s="202">
        <f>C26+D26</f>
        <v>281.68</v>
      </c>
      <c r="C26" s="202">
        <v>129.16</v>
      </c>
      <c r="D26" s="202">
        <v>152.52000000000001</v>
      </c>
    </row>
    <row r="27" spans="1:4" ht="20.100000000000001" customHeight="1">
      <c r="A27" s="121" t="s">
        <v>1574</v>
      </c>
      <c r="B27" s="203"/>
      <c r="C27" s="203"/>
      <c r="D27" s="203"/>
    </row>
    <row r="28" spans="1:4" ht="20.100000000000001" customHeight="1">
      <c r="A28" s="121" t="s">
        <v>53</v>
      </c>
      <c r="B28" s="202">
        <f>C28+D28</f>
        <v>243.31</v>
      </c>
      <c r="C28" s="202">
        <v>89.09</v>
      </c>
      <c r="D28" s="202">
        <v>154.22</v>
      </c>
    </row>
    <row r="29" spans="1:4" ht="20.100000000000001" customHeight="1">
      <c r="A29" s="121" t="s">
        <v>1575</v>
      </c>
      <c r="B29" s="202">
        <v>0</v>
      </c>
      <c r="C29" s="204"/>
      <c r="D29" s="202">
        <v>0</v>
      </c>
    </row>
    <row r="30" spans="1:4" ht="20.100000000000001" customHeight="1">
      <c r="A30" s="121" t="s">
        <v>54</v>
      </c>
      <c r="B30" s="202">
        <v>50</v>
      </c>
      <c r="C30" s="202"/>
      <c r="D30" s="202">
        <v>50</v>
      </c>
    </row>
    <row r="31" spans="1:4" ht="20.100000000000001" customHeight="1">
      <c r="A31" s="121" t="s">
        <v>55</v>
      </c>
      <c r="B31" s="205"/>
      <c r="C31" s="206"/>
      <c r="D31" s="205"/>
    </row>
    <row r="32" spans="1:4" ht="20.100000000000001" customHeight="1">
      <c r="A32" s="121" t="s">
        <v>56</v>
      </c>
      <c r="B32" s="205"/>
      <c r="C32" s="206"/>
      <c r="D32" s="205"/>
    </row>
    <row r="33" spans="1:4" ht="52.5" customHeight="1">
      <c r="A33" s="575" t="s">
        <v>1576</v>
      </c>
      <c r="B33" s="576"/>
      <c r="C33" s="576"/>
      <c r="D33" s="576"/>
    </row>
  </sheetData>
  <mergeCells count="7">
    <mergeCell ref="A33:D33"/>
    <mergeCell ref="A5:A6"/>
    <mergeCell ref="A1:D1"/>
    <mergeCell ref="A2:D2"/>
    <mergeCell ref="A3:D3"/>
    <mergeCell ref="A4:C4"/>
    <mergeCell ref="B5:D5"/>
  </mergeCells>
  <phoneticPr fontId="9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filterMode="1">
    <tabColor rgb="FF7030A0"/>
  </sheetPr>
  <dimension ref="A1:B89"/>
  <sheetViews>
    <sheetView zoomScale="115" zoomScaleNormal="115" workbookViewId="0">
      <selection activeCell="C6" sqref="C6"/>
    </sheetView>
  </sheetViews>
  <sheetFormatPr defaultColWidth="21.5" defaultRowHeight="21.95" customHeight="1"/>
  <cols>
    <col min="1" max="1" width="52.25" style="182" customWidth="1"/>
    <col min="2" max="2" width="32.5" style="182" customWidth="1"/>
    <col min="3" max="256" width="21.5" style="182"/>
    <col min="257" max="257" width="52.25" style="182" customWidth="1"/>
    <col min="258" max="258" width="32.5" style="182" customWidth="1"/>
    <col min="259" max="512" width="21.5" style="182"/>
    <col min="513" max="513" width="52.25" style="182" customWidth="1"/>
    <col min="514" max="514" width="32.5" style="182" customWidth="1"/>
    <col min="515" max="768" width="21.5" style="182"/>
    <col min="769" max="769" width="52.25" style="182" customWidth="1"/>
    <col min="770" max="770" width="32.5" style="182" customWidth="1"/>
    <col min="771" max="1024" width="21.5" style="182"/>
    <col min="1025" max="1025" width="52.25" style="182" customWidth="1"/>
    <col min="1026" max="1026" width="32.5" style="182" customWidth="1"/>
    <col min="1027" max="1280" width="21.5" style="182"/>
    <col min="1281" max="1281" width="52.25" style="182" customWidth="1"/>
    <col min="1282" max="1282" width="32.5" style="182" customWidth="1"/>
    <col min="1283" max="1536" width="21.5" style="182"/>
    <col min="1537" max="1537" width="52.25" style="182" customWidth="1"/>
    <col min="1538" max="1538" width="32.5" style="182" customWidth="1"/>
    <col min="1539" max="1792" width="21.5" style="182"/>
    <col min="1793" max="1793" width="52.25" style="182" customWidth="1"/>
    <col min="1794" max="1794" width="32.5" style="182" customWidth="1"/>
    <col min="1795" max="2048" width="21.5" style="182"/>
    <col min="2049" max="2049" width="52.25" style="182" customWidth="1"/>
    <col min="2050" max="2050" width="32.5" style="182" customWidth="1"/>
    <col min="2051" max="2304" width="21.5" style="182"/>
    <col min="2305" max="2305" width="52.25" style="182" customWidth="1"/>
    <col min="2306" max="2306" width="32.5" style="182" customWidth="1"/>
    <col min="2307" max="2560" width="21.5" style="182"/>
    <col min="2561" max="2561" width="52.25" style="182" customWidth="1"/>
    <col min="2562" max="2562" width="32.5" style="182" customWidth="1"/>
    <col min="2563" max="2816" width="21.5" style="182"/>
    <col min="2817" max="2817" width="52.25" style="182" customWidth="1"/>
    <col min="2818" max="2818" width="32.5" style="182" customWidth="1"/>
    <col min="2819" max="3072" width="21.5" style="182"/>
    <col min="3073" max="3073" width="52.25" style="182" customWidth="1"/>
    <col min="3074" max="3074" width="32.5" style="182" customWidth="1"/>
    <col min="3075" max="3328" width="21.5" style="182"/>
    <col min="3329" max="3329" width="52.25" style="182" customWidth="1"/>
    <col min="3330" max="3330" width="32.5" style="182" customWidth="1"/>
    <col min="3331" max="3584" width="21.5" style="182"/>
    <col min="3585" max="3585" width="52.25" style="182" customWidth="1"/>
    <col min="3586" max="3586" width="32.5" style="182" customWidth="1"/>
    <col min="3587" max="3840" width="21.5" style="182"/>
    <col min="3841" max="3841" width="52.25" style="182" customWidth="1"/>
    <col min="3842" max="3842" width="32.5" style="182" customWidth="1"/>
    <col min="3843" max="4096" width="21.5" style="182"/>
    <col min="4097" max="4097" width="52.25" style="182" customWidth="1"/>
    <col min="4098" max="4098" width="32.5" style="182" customWidth="1"/>
    <col min="4099" max="4352" width="21.5" style="182"/>
    <col min="4353" max="4353" width="52.25" style="182" customWidth="1"/>
    <col min="4354" max="4354" width="32.5" style="182" customWidth="1"/>
    <col min="4355" max="4608" width="21.5" style="182"/>
    <col min="4609" max="4609" width="52.25" style="182" customWidth="1"/>
    <col min="4610" max="4610" width="32.5" style="182" customWidth="1"/>
    <col min="4611" max="4864" width="21.5" style="182"/>
    <col min="4865" max="4865" width="52.25" style="182" customWidth="1"/>
    <col min="4866" max="4866" width="32.5" style="182" customWidth="1"/>
    <col min="4867" max="5120" width="21.5" style="182"/>
    <col min="5121" max="5121" width="52.25" style="182" customWidth="1"/>
    <col min="5122" max="5122" width="32.5" style="182" customWidth="1"/>
    <col min="5123" max="5376" width="21.5" style="182"/>
    <col min="5377" max="5377" width="52.25" style="182" customWidth="1"/>
    <col min="5378" max="5378" width="32.5" style="182" customWidth="1"/>
    <col min="5379" max="5632" width="21.5" style="182"/>
    <col min="5633" max="5633" width="52.25" style="182" customWidth="1"/>
    <col min="5634" max="5634" width="32.5" style="182" customWidth="1"/>
    <col min="5635" max="5888" width="21.5" style="182"/>
    <col min="5889" max="5889" width="52.25" style="182" customWidth="1"/>
    <col min="5890" max="5890" width="32.5" style="182" customWidth="1"/>
    <col min="5891" max="6144" width="21.5" style="182"/>
    <col min="6145" max="6145" width="52.25" style="182" customWidth="1"/>
    <col min="6146" max="6146" width="32.5" style="182" customWidth="1"/>
    <col min="6147" max="6400" width="21.5" style="182"/>
    <col min="6401" max="6401" width="52.25" style="182" customWidth="1"/>
    <col min="6402" max="6402" width="32.5" style="182" customWidth="1"/>
    <col min="6403" max="6656" width="21.5" style="182"/>
    <col min="6657" max="6657" width="52.25" style="182" customWidth="1"/>
    <col min="6658" max="6658" width="32.5" style="182" customWidth="1"/>
    <col min="6659" max="6912" width="21.5" style="182"/>
    <col min="6913" max="6913" width="52.25" style="182" customWidth="1"/>
    <col min="6914" max="6914" width="32.5" style="182" customWidth="1"/>
    <col min="6915" max="7168" width="21.5" style="182"/>
    <col min="7169" max="7169" width="52.25" style="182" customWidth="1"/>
    <col min="7170" max="7170" width="32.5" style="182" customWidth="1"/>
    <col min="7171" max="7424" width="21.5" style="182"/>
    <col min="7425" max="7425" width="52.25" style="182" customWidth="1"/>
    <col min="7426" max="7426" width="32.5" style="182" customWidth="1"/>
    <col min="7427" max="7680" width="21.5" style="182"/>
    <col min="7681" max="7681" width="52.25" style="182" customWidth="1"/>
    <col min="7682" max="7682" width="32.5" style="182" customWidth="1"/>
    <col min="7683" max="7936" width="21.5" style="182"/>
    <col min="7937" max="7937" width="52.25" style="182" customWidth="1"/>
    <col min="7938" max="7938" width="32.5" style="182" customWidth="1"/>
    <col min="7939" max="8192" width="21.5" style="182"/>
    <col min="8193" max="8193" width="52.25" style="182" customWidth="1"/>
    <col min="8194" max="8194" width="32.5" style="182" customWidth="1"/>
    <col min="8195" max="8448" width="21.5" style="182"/>
    <col min="8449" max="8449" width="52.25" style="182" customWidth="1"/>
    <col min="8450" max="8450" width="32.5" style="182" customWidth="1"/>
    <col min="8451" max="8704" width="21.5" style="182"/>
    <col min="8705" max="8705" width="52.25" style="182" customWidth="1"/>
    <col min="8706" max="8706" width="32.5" style="182" customWidth="1"/>
    <col min="8707" max="8960" width="21.5" style="182"/>
    <col min="8961" max="8961" width="52.25" style="182" customWidth="1"/>
    <col min="8962" max="8962" width="32.5" style="182" customWidth="1"/>
    <col min="8963" max="9216" width="21.5" style="182"/>
    <col min="9217" max="9217" width="52.25" style="182" customWidth="1"/>
    <col min="9218" max="9218" width="32.5" style="182" customWidth="1"/>
    <col min="9219" max="9472" width="21.5" style="182"/>
    <col min="9473" max="9473" width="52.25" style="182" customWidth="1"/>
    <col min="9474" max="9474" width="32.5" style="182" customWidth="1"/>
    <col min="9475" max="9728" width="21.5" style="182"/>
    <col min="9729" max="9729" width="52.25" style="182" customWidth="1"/>
    <col min="9730" max="9730" width="32.5" style="182" customWidth="1"/>
    <col min="9731" max="9984" width="21.5" style="182"/>
    <col min="9985" max="9985" width="52.25" style="182" customWidth="1"/>
    <col min="9986" max="9986" width="32.5" style="182" customWidth="1"/>
    <col min="9987" max="10240" width="21.5" style="182"/>
    <col min="10241" max="10241" width="52.25" style="182" customWidth="1"/>
    <col min="10242" max="10242" width="32.5" style="182" customWidth="1"/>
    <col min="10243" max="10496" width="21.5" style="182"/>
    <col min="10497" max="10497" width="52.25" style="182" customWidth="1"/>
    <col min="10498" max="10498" width="32.5" style="182" customWidth="1"/>
    <col min="10499" max="10752" width="21.5" style="182"/>
    <col min="10753" max="10753" width="52.25" style="182" customWidth="1"/>
    <col min="10754" max="10754" width="32.5" style="182" customWidth="1"/>
    <col min="10755" max="11008" width="21.5" style="182"/>
    <col min="11009" max="11009" width="52.25" style="182" customWidth="1"/>
    <col min="11010" max="11010" width="32.5" style="182" customWidth="1"/>
    <col min="11011" max="11264" width="21.5" style="182"/>
    <col min="11265" max="11265" width="52.25" style="182" customWidth="1"/>
    <col min="11266" max="11266" width="32.5" style="182" customWidth="1"/>
    <col min="11267" max="11520" width="21.5" style="182"/>
    <col min="11521" max="11521" width="52.25" style="182" customWidth="1"/>
    <col min="11522" max="11522" width="32.5" style="182" customWidth="1"/>
    <col min="11523" max="11776" width="21.5" style="182"/>
    <col min="11777" max="11777" width="52.25" style="182" customWidth="1"/>
    <col min="11778" max="11778" width="32.5" style="182" customWidth="1"/>
    <col min="11779" max="12032" width="21.5" style="182"/>
    <col min="12033" max="12033" width="52.25" style="182" customWidth="1"/>
    <col min="12034" max="12034" width="32.5" style="182" customWidth="1"/>
    <col min="12035" max="12288" width="21.5" style="182"/>
    <col min="12289" max="12289" width="52.25" style="182" customWidth="1"/>
    <col min="12290" max="12290" width="32.5" style="182" customWidth="1"/>
    <col min="12291" max="12544" width="21.5" style="182"/>
    <col min="12545" max="12545" width="52.25" style="182" customWidth="1"/>
    <col min="12546" max="12546" width="32.5" style="182" customWidth="1"/>
    <col min="12547" max="12800" width="21.5" style="182"/>
    <col min="12801" max="12801" width="52.25" style="182" customWidth="1"/>
    <col min="12802" max="12802" width="32.5" style="182" customWidth="1"/>
    <col min="12803" max="13056" width="21.5" style="182"/>
    <col min="13057" max="13057" width="52.25" style="182" customWidth="1"/>
    <col min="13058" max="13058" width="32.5" style="182" customWidth="1"/>
    <col min="13059" max="13312" width="21.5" style="182"/>
    <col min="13313" max="13313" width="52.25" style="182" customWidth="1"/>
    <col min="13314" max="13314" width="32.5" style="182" customWidth="1"/>
    <col min="13315" max="13568" width="21.5" style="182"/>
    <col min="13569" max="13569" width="52.25" style="182" customWidth="1"/>
    <col min="13570" max="13570" width="32.5" style="182" customWidth="1"/>
    <col min="13571" max="13824" width="21.5" style="182"/>
    <col min="13825" max="13825" width="52.25" style="182" customWidth="1"/>
    <col min="13826" max="13826" width="32.5" style="182" customWidth="1"/>
    <col min="13827" max="14080" width="21.5" style="182"/>
    <col min="14081" max="14081" width="52.25" style="182" customWidth="1"/>
    <col min="14082" max="14082" width="32.5" style="182" customWidth="1"/>
    <col min="14083" max="14336" width="21.5" style="182"/>
    <col min="14337" max="14337" width="52.25" style="182" customWidth="1"/>
    <col min="14338" max="14338" width="32.5" style="182" customWidth="1"/>
    <col min="14339" max="14592" width="21.5" style="182"/>
    <col min="14593" max="14593" width="52.25" style="182" customWidth="1"/>
    <col min="14594" max="14594" width="32.5" style="182" customWidth="1"/>
    <col min="14595" max="14848" width="21.5" style="182"/>
    <col min="14849" max="14849" width="52.25" style="182" customWidth="1"/>
    <col min="14850" max="14850" width="32.5" style="182" customWidth="1"/>
    <col min="14851" max="15104" width="21.5" style="182"/>
    <col min="15105" max="15105" width="52.25" style="182" customWidth="1"/>
    <col min="15106" max="15106" width="32.5" style="182" customWidth="1"/>
    <col min="15107" max="15360" width="21.5" style="182"/>
    <col min="15361" max="15361" width="52.25" style="182" customWidth="1"/>
    <col min="15362" max="15362" width="32.5" style="182" customWidth="1"/>
    <col min="15363" max="15616" width="21.5" style="182"/>
    <col min="15617" max="15617" width="52.25" style="182" customWidth="1"/>
    <col min="15618" max="15618" width="32.5" style="182" customWidth="1"/>
    <col min="15619" max="15872" width="21.5" style="182"/>
    <col min="15873" max="15873" width="52.25" style="182" customWidth="1"/>
    <col min="15874" max="15874" width="32.5" style="182" customWidth="1"/>
    <col min="15875" max="16128" width="21.5" style="182"/>
    <col min="16129" max="16129" width="52.25" style="182" customWidth="1"/>
    <col min="16130" max="16130" width="32.5" style="182" customWidth="1"/>
    <col min="16131" max="16384" width="21.5" style="182"/>
  </cols>
  <sheetData>
    <row r="1" spans="1:2" ht="23.25" customHeight="1">
      <c r="A1" s="503" t="s">
        <v>1577</v>
      </c>
      <c r="B1" s="503"/>
    </row>
    <row r="2" spans="1:2" s="181" customFormat="1" ht="30.75" customHeight="1">
      <c r="A2" s="521" t="s">
        <v>1578</v>
      </c>
      <c r="B2" s="521"/>
    </row>
    <row r="3" spans="1:2" s="181" customFormat="1" ht="21" customHeight="1">
      <c r="A3" s="578" t="s">
        <v>1579</v>
      </c>
      <c r="B3" s="578"/>
    </row>
    <row r="4" spans="1:2" ht="21.95" customHeight="1">
      <c r="A4" s="183"/>
      <c r="B4" s="184" t="s">
        <v>2</v>
      </c>
    </row>
    <row r="5" spans="1:2" ht="24" customHeight="1">
      <c r="A5" s="185" t="s">
        <v>1580</v>
      </c>
      <c r="B5" s="159" t="s">
        <v>1581</v>
      </c>
    </row>
    <row r="6" spans="1:2" ht="24" customHeight="1">
      <c r="A6" s="186" t="s">
        <v>1582</v>
      </c>
      <c r="B6" s="187">
        <f>B7+B12+B38+B52</f>
        <v>2003.24</v>
      </c>
    </row>
    <row r="7" spans="1:2" ht="20.100000000000001" customHeight="1">
      <c r="A7" s="188" t="s">
        <v>1583</v>
      </c>
      <c r="B7" s="189">
        <f>B8+B9+B10+B11</f>
        <v>1203.82</v>
      </c>
    </row>
    <row r="8" spans="1:2" ht="20.100000000000001" customHeight="1">
      <c r="A8" s="188" t="s">
        <v>1584</v>
      </c>
      <c r="B8" s="189">
        <v>497.64</v>
      </c>
    </row>
    <row r="9" spans="1:2" ht="20.100000000000001" customHeight="1">
      <c r="A9" s="188" t="s">
        <v>1585</v>
      </c>
      <c r="B9" s="189">
        <v>264.04000000000002</v>
      </c>
    </row>
    <row r="10" spans="1:2" ht="20.100000000000001" customHeight="1">
      <c r="A10" s="188" t="s">
        <v>1586</v>
      </c>
      <c r="B10" s="189">
        <v>129.16</v>
      </c>
    </row>
    <row r="11" spans="1:2" ht="20.100000000000001" customHeight="1">
      <c r="A11" s="188" t="s">
        <v>1587</v>
      </c>
      <c r="B11" s="189">
        <v>312.98</v>
      </c>
    </row>
    <row r="12" spans="1:2" ht="20.100000000000001" customHeight="1">
      <c r="A12" s="188" t="s">
        <v>1588</v>
      </c>
      <c r="B12" s="189">
        <f>B13+B15+B17+B20</f>
        <v>411.48</v>
      </c>
    </row>
    <row r="13" spans="1:2" ht="20.100000000000001" customHeight="1">
      <c r="A13" s="188" t="s">
        <v>1589</v>
      </c>
      <c r="B13" s="189">
        <v>377.88</v>
      </c>
    </row>
    <row r="14" spans="1:2" ht="20.100000000000001" hidden="1" customHeight="1">
      <c r="A14" s="188" t="s">
        <v>1590</v>
      </c>
      <c r="B14" s="190"/>
    </row>
    <row r="15" spans="1:2" ht="20.100000000000001" customHeight="1">
      <c r="A15" s="188" t="s">
        <v>1591</v>
      </c>
      <c r="B15" s="189">
        <v>4.9000000000000004</v>
      </c>
    </row>
    <row r="16" spans="1:2" ht="20.100000000000001" hidden="1" customHeight="1">
      <c r="A16" s="188" t="s">
        <v>1592</v>
      </c>
      <c r="B16" s="190"/>
    </row>
    <row r="17" spans="1:2" ht="20.100000000000001" customHeight="1">
      <c r="A17" s="188" t="s">
        <v>1593</v>
      </c>
      <c r="B17" s="189">
        <v>12.2</v>
      </c>
    </row>
    <row r="18" spans="1:2" ht="20.100000000000001" hidden="1" customHeight="1">
      <c r="A18" s="188" t="s">
        <v>1594</v>
      </c>
      <c r="B18" s="190"/>
    </row>
    <row r="19" spans="1:2" ht="20.100000000000001" hidden="1" customHeight="1">
      <c r="A19" s="188" t="s">
        <v>1595</v>
      </c>
      <c r="B19" s="190"/>
    </row>
    <row r="20" spans="1:2" ht="20.100000000000001" customHeight="1">
      <c r="A20" s="188" t="s">
        <v>1596</v>
      </c>
      <c r="B20" s="189">
        <v>16.5</v>
      </c>
    </row>
    <row r="21" spans="1:2" ht="20.100000000000001" hidden="1" customHeight="1">
      <c r="A21" s="188" t="s">
        <v>1597</v>
      </c>
      <c r="B21" s="190"/>
    </row>
    <row r="22" spans="1:2" ht="20.100000000000001" hidden="1" customHeight="1">
      <c r="A22" s="188" t="s">
        <v>1598</v>
      </c>
      <c r="B22" s="190"/>
    </row>
    <row r="23" spans="1:2" ht="20.100000000000001" hidden="1" customHeight="1">
      <c r="A23" s="188" t="s">
        <v>1599</v>
      </c>
      <c r="B23" s="190"/>
    </row>
    <row r="24" spans="1:2" ht="20.100000000000001" hidden="1" customHeight="1">
      <c r="A24" s="188" t="s">
        <v>1600</v>
      </c>
      <c r="B24" s="190"/>
    </row>
    <row r="25" spans="1:2" ht="20.100000000000001" hidden="1" customHeight="1">
      <c r="A25" s="188" t="s">
        <v>1601</v>
      </c>
      <c r="B25" s="190"/>
    </row>
    <row r="26" spans="1:2" ht="20.100000000000001" hidden="1" customHeight="1">
      <c r="A26" s="188" t="s">
        <v>1602</v>
      </c>
      <c r="B26" s="190"/>
    </row>
    <row r="27" spans="1:2" ht="20.100000000000001" hidden="1" customHeight="1">
      <c r="A27" s="188" t="s">
        <v>1603</v>
      </c>
      <c r="B27" s="190"/>
    </row>
    <row r="28" spans="1:2" ht="20.100000000000001" hidden="1" customHeight="1">
      <c r="A28" s="188" t="s">
        <v>1604</v>
      </c>
      <c r="B28" s="190"/>
    </row>
    <row r="29" spans="1:2" ht="20.100000000000001" hidden="1" customHeight="1">
      <c r="A29" s="188" t="s">
        <v>1605</v>
      </c>
      <c r="B29" s="190"/>
    </row>
    <row r="30" spans="1:2" ht="20.100000000000001" hidden="1" customHeight="1">
      <c r="A30" s="188" t="s">
        <v>1606</v>
      </c>
      <c r="B30" s="190"/>
    </row>
    <row r="31" spans="1:2" ht="20.100000000000001" hidden="1" customHeight="1">
      <c r="A31" s="188" t="s">
        <v>1607</v>
      </c>
      <c r="B31" s="190"/>
    </row>
    <row r="32" spans="1:2" ht="20.100000000000001" hidden="1" customHeight="1">
      <c r="A32" s="188" t="s">
        <v>1600</v>
      </c>
      <c r="B32" s="190"/>
    </row>
    <row r="33" spans="1:2" ht="20.100000000000001" hidden="1" customHeight="1">
      <c r="A33" s="188" t="s">
        <v>1601</v>
      </c>
      <c r="B33" s="190"/>
    </row>
    <row r="34" spans="1:2" ht="20.100000000000001" hidden="1" customHeight="1">
      <c r="A34" s="188" t="s">
        <v>1602</v>
      </c>
      <c r="B34" s="190"/>
    </row>
    <row r="35" spans="1:2" ht="20.100000000000001" hidden="1" customHeight="1">
      <c r="A35" s="188" t="s">
        <v>1604</v>
      </c>
      <c r="B35" s="190"/>
    </row>
    <row r="36" spans="1:2" ht="20.100000000000001" hidden="1" customHeight="1">
      <c r="A36" s="188" t="s">
        <v>1605</v>
      </c>
      <c r="B36" s="190"/>
    </row>
    <row r="37" spans="1:2" ht="20.100000000000001" hidden="1" customHeight="1">
      <c r="A37" s="188" t="s">
        <v>1606</v>
      </c>
      <c r="B37" s="190"/>
    </row>
    <row r="38" spans="1:2" ht="20.100000000000001" customHeight="1">
      <c r="A38" s="188" t="s">
        <v>1608</v>
      </c>
      <c r="B38" s="189">
        <f>B39</f>
        <v>284</v>
      </c>
    </row>
    <row r="39" spans="1:2" ht="20.100000000000001" customHeight="1">
      <c r="A39" s="188" t="s">
        <v>1609</v>
      </c>
      <c r="B39" s="189">
        <v>284</v>
      </c>
    </row>
    <row r="40" spans="1:2" ht="20.100000000000001" hidden="1" customHeight="1">
      <c r="A40" s="188" t="s">
        <v>1610</v>
      </c>
      <c r="B40" s="190"/>
    </row>
    <row r="41" spans="1:2" ht="20.100000000000001" hidden="1" customHeight="1">
      <c r="A41" s="188" t="s">
        <v>1611</v>
      </c>
      <c r="B41" s="190"/>
    </row>
    <row r="42" spans="1:2" ht="20.100000000000001" hidden="1" customHeight="1">
      <c r="A42" s="188" t="s">
        <v>1612</v>
      </c>
      <c r="B42" s="190"/>
    </row>
    <row r="43" spans="1:2" ht="20.100000000000001" hidden="1" customHeight="1">
      <c r="A43" s="188" t="s">
        <v>1613</v>
      </c>
      <c r="B43" s="190"/>
    </row>
    <row r="44" spans="1:2" ht="20.100000000000001" hidden="1" customHeight="1">
      <c r="A44" s="188" t="s">
        <v>1614</v>
      </c>
      <c r="B44" s="190"/>
    </row>
    <row r="45" spans="1:2" ht="20.100000000000001" hidden="1" customHeight="1">
      <c r="A45" s="188" t="s">
        <v>1615</v>
      </c>
      <c r="B45" s="190"/>
    </row>
    <row r="46" spans="1:2" ht="20.100000000000001" hidden="1" customHeight="1">
      <c r="A46" s="188" t="s">
        <v>1616</v>
      </c>
      <c r="B46" s="190"/>
    </row>
    <row r="47" spans="1:2" ht="20.100000000000001" hidden="1" customHeight="1">
      <c r="A47" s="188" t="s">
        <v>1617</v>
      </c>
      <c r="B47" s="190"/>
    </row>
    <row r="48" spans="1:2" ht="20.100000000000001" hidden="1" customHeight="1">
      <c r="A48" s="188" t="s">
        <v>1618</v>
      </c>
      <c r="B48" s="190"/>
    </row>
    <row r="49" spans="1:2" ht="20.100000000000001" hidden="1" customHeight="1">
      <c r="A49" s="188" t="s">
        <v>1619</v>
      </c>
      <c r="B49" s="190"/>
    </row>
    <row r="50" spans="1:2" ht="20.100000000000001" hidden="1" customHeight="1">
      <c r="A50" s="188" t="s">
        <v>1620</v>
      </c>
      <c r="B50" s="190"/>
    </row>
    <row r="51" spans="1:2" ht="20.100000000000001" hidden="1" customHeight="1">
      <c r="A51" s="188" t="s">
        <v>1621</v>
      </c>
      <c r="B51" s="190"/>
    </row>
    <row r="52" spans="1:2" ht="20.100000000000001" customHeight="1">
      <c r="A52" s="188" t="s">
        <v>1622</v>
      </c>
      <c r="B52" s="189">
        <f>B53+B57</f>
        <v>103.94</v>
      </c>
    </row>
    <row r="53" spans="1:2" ht="20.100000000000001" customHeight="1">
      <c r="A53" s="188" t="s">
        <v>1623</v>
      </c>
      <c r="B53" s="189">
        <v>17.940000000000001</v>
      </c>
    </row>
    <row r="54" spans="1:2" ht="20.100000000000001" hidden="1" customHeight="1">
      <c r="A54" s="188" t="s">
        <v>1624</v>
      </c>
      <c r="B54" s="190"/>
    </row>
    <row r="55" spans="1:2" ht="20.100000000000001" hidden="1" customHeight="1">
      <c r="A55" s="188" t="s">
        <v>1625</v>
      </c>
      <c r="B55" s="190"/>
    </row>
    <row r="56" spans="1:2" ht="20.100000000000001" hidden="1" customHeight="1">
      <c r="A56" s="188" t="s">
        <v>1626</v>
      </c>
      <c r="B56" s="190"/>
    </row>
    <row r="57" spans="1:2" ht="20.100000000000001" customHeight="1">
      <c r="A57" s="188" t="s">
        <v>1627</v>
      </c>
      <c r="B57" s="189">
        <v>86</v>
      </c>
    </row>
    <row r="58" spans="1:2" ht="20.100000000000001" hidden="1" customHeight="1">
      <c r="A58" s="188" t="s">
        <v>1628</v>
      </c>
      <c r="B58" s="190"/>
    </row>
    <row r="59" spans="1:2" ht="20.100000000000001" hidden="1" customHeight="1">
      <c r="A59" s="188" t="s">
        <v>1629</v>
      </c>
      <c r="B59" s="190"/>
    </row>
    <row r="60" spans="1:2" ht="20.100000000000001" hidden="1" customHeight="1">
      <c r="A60" s="188" t="s">
        <v>1630</v>
      </c>
      <c r="B60" s="190"/>
    </row>
    <row r="61" spans="1:2" ht="20.100000000000001" hidden="1" customHeight="1">
      <c r="A61" s="188" t="s">
        <v>1631</v>
      </c>
      <c r="B61" s="190"/>
    </row>
    <row r="62" spans="1:2" ht="20.100000000000001" hidden="1" customHeight="1">
      <c r="A62" s="188" t="s">
        <v>1632</v>
      </c>
      <c r="B62" s="190"/>
    </row>
    <row r="63" spans="1:2" ht="20.100000000000001" hidden="1" customHeight="1">
      <c r="A63" s="188" t="s">
        <v>1633</v>
      </c>
      <c r="B63" s="190"/>
    </row>
    <row r="64" spans="1:2" ht="20.100000000000001" hidden="1" customHeight="1">
      <c r="A64" s="188" t="s">
        <v>1634</v>
      </c>
      <c r="B64" s="190"/>
    </row>
    <row r="65" spans="1:2" ht="20.100000000000001" hidden="1" customHeight="1">
      <c r="A65" s="188" t="s">
        <v>1635</v>
      </c>
      <c r="B65" s="190"/>
    </row>
    <row r="66" spans="1:2" ht="20.100000000000001" hidden="1" customHeight="1">
      <c r="A66" s="188" t="s">
        <v>1636</v>
      </c>
      <c r="B66" s="190"/>
    </row>
    <row r="67" spans="1:2" ht="20.100000000000001" hidden="1" customHeight="1">
      <c r="A67" s="188" t="s">
        <v>1637</v>
      </c>
      <c r="B67" s="190"/>
    </row>
    <row r="68" spans="1:2" ht="20.100000000000001" hidden="1" customHeight="1">
      <c r="A68" s="188" t="s">
        <v>1638</v>
      </c>
      <c r="B68" s="190"/>
    </row>
    <row r="69" spans="1:2" ht="20.100000000000001" hidden="1" customHeight="1">
      <c r="A69" s="188" t="s">
        <v>1639</v>
      </c>
      <c r="B69" s="190"/>
    </row>
    <row r="70" spans="1:2" ht="20.100000000000001" hidden="1" customHeight="1">
      <c r="A70" s="188" t="s">
        <v>1640</v>
      </c>
      <c r="B70" s="190"/>
    </row>
    <row r="71" spans="1:2" ht="20.100000000000001" hidden="1" customHeight="1">
      <c r="A71" s="188" t="s">
        <v>1641</v>
      </c>
      <c r="B71" s="190"/>
    </row>
    <row r="72" spans="1:2" ht="20.100000000000001" hidden="1" customHeight="1">
      <c r="A72" s="188" t="s">
        <v>1642</v>
      </c>
      <c r="B72" s="190"/>
    </row>
    <row r="73" spans="1:2" ht="20.100000000000001" hidden="1" customHeight="1">
      <c r="A73" s="188" t="s">
        <v>1643</v>
      </c>
      <c r="B73" s="190"/>
    </row>
    <row r="74" spans="1:2" ht="20.100000000000001" hidden="1" customHeight="1">
      <c r="A74" s="188" t="s">
        <v>1644</v>
      </c>
      <c r="B74" s="190"/>
    </row>
    <row r="75" spans="1:2" ht="20.100000000000001" hidden="1" customHeight="1">
      <c r="A75" s="188" t="s">
        <v>1645</v>
      </c>
      <c r="B75" s="190"/>
    </row>
    <row r="76" spans="1:2" ht="20.100000000000001" hidden="1" customHeight="1">
      <c r="A76" s="188" t="s">
        <v>1646</v>
      </c>
      <c r="B76" s="190"/>
    </row>
    <row r="77" spans="1:2" ht="20.100000000000001" hidden="1" customHeight="1">
      <c r="A77" s="188" t="s">
        <v>1647</v>
      </c>
      <c r="B77" s="190"/>
    </row>
    <row r="78" spans="1:2" ht="20.100000000000001" hidden="1" customHeight="1">
      <c r="A78" s="188" t="s">
        <v>1648</v>
      </c>
      <c r="B78" s="190"/>
    </row>
    <row r="79" spans="1:2" ht="20.100000000000001" hidden="1" customHeight="1">
      <c r="A79" s="188" t="s">
        <v>1649</v>
      </c>
      <c r="B79" s="190"/>
    </row>
    <row r="80" spans="1:2" ht="20.100000000000001" hidden="1" customHeight="1">
      <c r="A80" s="188" t="s">
        <v>1650</v>
      </c>
      <c r="B80" s="190"/>
    </row>
    <row r="81" spans="1:2" ht="20.100000000000001" hidden="1" customHeight="1">
      <c r="A81" s="188" t="s">
        <v>1651</v>
      </c>
      <c r="B81" s="190"/>
    </row>
    <row r="82" spans="1:2" ht="20.100000000000001" hidden="1" customHeight="1">
      <c r="A82" s="188" t="s">
        <v>1652</v>
      </c>
      <c r="B82" s="190"/>
    </row>
    <row r="83" spans="1:2" ht="20.100000000000001" hidden="1" customHeight="1">
      <c r="A83" s="188" t="s">
        <v>1653</v>
      </c>
      <c r="B83" s="190"/>
    </row>
    <row r="84" spans="1:2" ht="67.5" customHeight="1">
      <c r="A84" s="579" t="s">
        <v>1654</v>
      </c>
      <c r="B84" s="579"/>
    </row>
    <row r="85" spans="1:2" ht="14.25"/>
    <row r="86" spans="1:2" ht="14.25"/>
    <row r="87" spans="1:2" ht="14.25"/>
    <row r="88" spans="1:2" ht="14.25"/>
    <row r="89" spans="1:2" ht="14.25"/>
  </sheetData>
  <autoFilter ref="A5:B84">
    <filterColumn colId="1">
      <filters>
        <filter val="103.94"/>
        <filter val="12.20"/>
        <filter val="1203.82"/>
        <filter val="129.16"/>
        <filter val="16.50"/>
        <filter val="17.94"/>
        <filter val="2003.24"/>
        <filter val="264.04"/>
        <filter val="284.00"/>
        <filter val="312.98"/>
        <filter val="377.88"/>
        <filter val="4.90"/>
        <filter val="411.48"/>
        <filter val="497.64"/>
        <filter val="86.00"/>
        <filter val="注：1.本表按照新的“政府预算支出经济分类科目” 将市本级基本支出细化到款级科目。 &#10;    2.本表的本级基本支出合计数与表15的本级基本支出合计数相等。"/>
      </filters>
    </filterColumn>
    <extLst/>
  </autoFilter>
  <mergeCells count="4">
    <mergeCell ref="A1:B1"/>
    <mergeCell ref="A2:B2"/>
    <mergeCell ref="A3:B3"/>
    <mergeCell ref="A84:B84"/>
  </mergeCells>
  <phoneticPr fontId="93"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105"/>
  <sheetViews>
    <sheetView showZeros="0" zoomScale="115" zoomScaleNormal="115" workbookViewId="0">
      <selection activeCell="D46" sqref="D46"/>
    </sheetView>
  </sheetViews>
  <sheetFormatPr defaultColWidth="9" defaultRowHeight="14.25"/>
  <cols>
    <col min="1" max="1" width="39.75" style="164" customWidth="1"/>
    <col min="2" max="2" width="14.875" style="164" customWidth="1"/>
    <col min="3" max="3" width="37.375" style="165" customWidth="1"/>
    <col min="4" max="4" width="15.625" style="165" customWidth="1"/>
    <col min="5" max="16384" width="9" style="165"/>
  </cols>
  <sheetData>
    <row r="1" spans="1:4" ht="20.25" customHeight="1">
      <c r="A1" s="503" t="s">
        <v>1655</v>
      </c>
      <c r="B1" s="503"/>
      <c r="C1" s="503"/>
      <c r="D1" s="503"/>
    </row>
    <row r="2" spans="1:4" ht="22.5">
      <c r="A2" s="521" t="s">
        <v>1656</v>
      </c>
      <c r="B2" s="521"/>
      <c r="C2" s="521"/>
      <c r="D2" s="521"/>
    </row>
    <row r="3" spans="1:4" ht="20.25" customHeight="1">
      <c r="A3" s="580"/>
      <c r="B3" s="580"/>
      <c r="D3" s="166" t="s">
        <v>2</v>
      </c>
    </row>
    <row r="4" spans="1:4" ht="24" customHeight="1">
      <c r="A4" s="159" t="s">
        <v>1243</v>
      </c>
      <c r="B4" s="159" t="s">
        <v>62</v>
      </c>
      <c r="C4" s="159" t="s">
        <v>145</v>
      </c>
      <c r="D4" s="159" t="s">
        <v>62</v>
      </c>
    </row>
    <row r="5" spans="1:4" ht="20.100000000000001" customHeight="1">
      <c r="A5" s="167" t="s">
        <v>1657</v>
      </c>
      <c r="B5" s="168">
        <f>B6</f>
        <v>2708.66</v>
      </c>
      <c r="C5" s="167" t="s">
        <v>1658</v>
      </c>
      <c r="D5" s="169"/>
    </row>
    <row r="6" spans="1:4" ht="20.100000000000001" customHeight="1">
      <c r="A6" s="170" t="s">
        <v>1246</v>
      </c>
      <c r="B6" s="168">
        <f>B16+B21</f>
        <v>2708.66</v>
      </c>
      <c r="C6" s="170" t="s">
        <v>1247</v>
      </c>
      <c r="D6" s="169"/>
    </row>
    <row r="7" spans="1:4" ht="20.100000000000001" customHeight="1">
      <c r="A7" s="170" t="s">
        <v>1659</v>
      </c>
      <c r="B7" s="171"/>
      <c r="C7" s="172" t="s">
        <v>1660</v>
      </c>
      <c r="D7" s="171"/>
    </row>
    <row r="8" spans="1:4" ht="20.100000000000001" customHeight="1">
      <c r="A8" s="170" t="s">
        <v>1661</v>
      </c>
      <c r="B8" s="171"/>
      <c r="C8" s="173" t="s">
        <v>1662</v>
      </c>
      <c r="D8" s="171"/>
    </row>
    <row r="9" spans="1:4" ht="20.100000000000001" customHeight="1">
      <c r="A9" s="170" t="s">
        <v>1663</v>
      </c>
      <c r="B9" s="171"/>
      <c r="C9" s="173" t="s">
        <v>1664</v>
      </c>
      <c r="D9" s="171"/>
    </row>
    <row r="10" spans="1:4" ht="20.100000000000001" customHeight="1">
      <c r="A10" s="170" t="s">
        <v>1665</v>
      </c>
      <c r="B10" s="171"/>
      <c r="C10" s="173" t="s">
        <v>1666</v>
      </c>
      <c r="D10" s="171"/>
    </row>
    <row r="11" spans="1:4" ht="20.100000000000001" customHeight="1">
      <c r="A11" s="170" t="s">
        <v>1667</v>
      </c>
      <c r="B11" s="171"/>
      <c r="C11" s="173" t="s">
        <v>1668</v>
      </c>
      <c r="D11" s="171"/>
    </row>
    <row r="12" spans="1:4" ht="20.100000000000001" customHeight="1">
      <c r="A12" s="174" t="s">
        <v>1669</v>
      </c>
      <c r="B12" s="171"/>
      <c r="C12" s="173" t="s">
        <v>1670</v>
      </c>
      <c r="D12" s="171"/>
    </row>
    <row r="13" spans="1:4" ht="20.100000000000001" customHeight="1">
      <c r="A13" s="174" t="s">
        <v>1671</v>
      </c>
      <c r="B13" s="171"/>
      <c r="C13" s="173" t="s">
        <v>1672</v>
      </c>
      <c r="D13" s="171"/>
    </row>
    <row r="14" spans="1:4" ht="20.100000000000001" customHeight="1">
      <c r="A14" s="170" t="s">
        <v>1673</v>
      </c>
      <c r="B14" s="171"/>
      <c r="C14" s="173" t="s">
        <v>1674</v>
      </c>
      <c r="D14" s="171"/>
    </row>
    <row r="15" spans="1:4" ht="20.100000000000001" customHeight="1">
      <c r="A15" s="170" t="s">
        <v>1675</v>
      </c>
      <c r="B15" s="171"/>
      <c r="C15" s="173" t="s">
        <v>1676</v>
      </c>
      <c r="D15" s="171"/>
    </row>
    <row r="16" spans="1:4" ht="20.100000000000001" customHeight="1">
      <c r="A16" s="170" t="s">
        <v>1677</v>
      </c>
      <c r="B16" s="175">
        <v>2039</v>
      </c>
      <c r="C16" s="173" t="s">
        <v>1678</v>
      </c>
      <c r="D16" s="171"/>
    </row>
    <row r="17" spans="1:4" ht="20.100000000000001" customHeight="1">
      <c r="A17" s="170" t="s">
        <v>1679</v>
      </c>
      <c r="B17" s="176"/>
      <c r="C17" s="173" t="s">
        <v>1680</v>
      </c>
      <c r="D17" s="171"/>
    </row>
    <row r="18" spans="1:4" ht="20.100000000000001" customHeight="1">
      <c r="A18" s="170" t="s">
        <v>1681</v>
      </c>
      <c r="B18" s="176"/>
      <c r="C18" s="173" t="s">
        <v>1682</v>
      </c>
      <c r="D18" s="171"/>
    </row>
    <row r="19" spans="1:4" ht="20.100000000000001" customHeight="1">
      <c r="A19" s="170" t="s">
        <v>1683</v>
      </c>
      <c r="B19" s="176"/>
      <c r="C19" s="173" t="s">
        <v>1684</v>
      </c>
      <c r="D19" s="171"/>
    </row>
    <row r="20" spans="1:4" ht="20.100000000000001" customHeight="1">
      <c r="A20" s="170" t="s">
        <v>1685</v>
      </c>
      <c r="B20" s="176"/>
      <c r="C20" s="173" t="s">
        <v>1686</v>
      </c>
      <c r="D20" s="171"/>
    </row>
    <row r="21" spans="1:4" ht="20.100000000000001" customHeight="1">
      <c r="A21" s="170" t="s">
        <v>1687</v>
      </c>
      <c r="B21" s="175">
        <v>669.66</v>
      </c>
      <c r="C21" s="173" t="s">
        <v>1688</v>
      </c>
      <c r="D21" s="171"/>
    </row>
    <row r="22" spans="1:4" ht="20.100000000000001" customHeight="1">
      <c r="A22" s="170" t="s">
        <v>1689</v>
      </c>
      <c r="B22" s="176"/>
      <c r="C22" s="173" t="s">
        <v>1690</v>
      </c>
      <c r="D22" s="171"/>
    </row>
    <row r="23" spans="1:4" ht="20.100000000000001" customHeight="1">
      <c r="A23" s="170" t="s">
        <v>1691</v>
      </c>
      <c r="B23" s="176"/>
      <c r="C23" s="173" t="s">
        <v>1692</v>
      </c>
      <c r="D23" s="171"/>
    </row>
    <row r="24" spans="1:4" ht="20.100000000000001" customHeight="1">
      <c r="A24" s="170" t="s">
        <v>1693</v>
      </c>
      <c r="B24" s="176"/>
      <c r="C24" s="170" t="s">
        <v>1691</v>
      </c>
      <c r="D24" s="171"/>
    </row>
    <row r="25" spans="1:4" ht="20.100000000000001" customHeight="1">
      <c r="A25" s="170" t="s">
        <v>1694</v>
      </c>
      <c r="B25" s="176"/>
      <c r="C25" s="170" t="s">
        <v>1693</v>
      </c>
      <c r="D25" s="171"/>
    </row>
    <row r="26" spans="1:4" ht="20.100000000000001" customHeight="1">
      <c r="A26" s="170" t="s">
        <v>1695</v>
      </c>
      <c r="B26" s="176"/>
      <c r="C26" s="170" t="s">
        <v>1694</v>
      </c>
      <c r="D26" s="171"/>
    </row>
    <row r="27" spans="1:4" ht="20.100000000000001" customHeight="1">
      <c r="A27" s="170" t="s">
        <v>1696</v>
      </c>
      <c r="B27" s="176"/>
      <c r="C27" s="170" t="s">
        <v>1695</v>
      </c>
      <c r="D27" s="177"/>
    </row>
    <row r="28" spans="1:4" ht="20.100000000000001" customHeight="1">
      <c r="A28" s="170" t="s">
        <v>1697</v>
      </c>
      <c r="B28" s="176"/>
      <c r="C28" s="170" t="s">
        <v>1696</v>
      </c>
      <c r="D28" s="177"/>
    </row>
    <row r="29" spans="1:4" ht="20.100000000000001" customHeight="1">
      <c r="A29" s="177"/>
      <c r="B29" s="176"/>
      <c r="C29" s="170" t="s">
        <v>1697</v>
      </c>
      <c r="D29" s="177"/>
    </row>
    <row r="30" spans="1:4" ht="20.100000000000001" customHeight="1">
      <c r="A30" s="174" t="s">
        <v>1284</v>
      </c>
      <c r="B30" s="176"/>
      <c r="C30" s="174" t="s">
        <v>1285</v>
      </c>
      <c r="D30" s="177"/>
    </row>
    <row r="31" spans="1:4" ht="20.100000000000001" customHeight="1">
      <c r="A31" s="170" t="s">
        <v>1698</v>
      </c>
      <c r="B31" s="176"/>
      <c r="C31" s="178" t="s">
        <v>1082</v>
      </c>
      <c r="D31" s="177"/>
    </row>
    <row r="32" spans="1:4" ht="20.100000000000001" customHeight="1">
      <c r="A32" s="170" t="s">
        <v>1699</v>
      </c>
      <c r="B32" s="176"/>
      <c r="C32" s="178" t="s">
        <v>1700</v>
      </c>
      <c r="D32" s="171"/>
    </row>
    <row r="33" spans="1:5" ht="20.100000000000001" customHeight="1">
      <c r="A33" s="170" t="s">
        <v>1701</v>
      </c>
      <c r="B33" s="176"/>
      <c r="C33" s="178" t="s">
        <v>1083</v>
      </c>
      <c r="D33" s="171"/>
    </row>
    <row r="34" spans="1:5" ht="20.100000000000001" customHeight="1">
      <c r="A34" s="170" t="s">
        <v>1702</v>
      </c>
      <c r="B34" s="176"/>
      <c r="C34" s="178" t="s">
        <v>1703</v>
      </c>
      <c r="D34" s="171"/>
    </row>
    <row r="35" spans="1:5" ht="20.100000000000001" customHeight="1">
      <c r="A35" s="170" t="s">
        <v>1704</v>
      </c>
      <c r="B35" s="176"/>
      <c r="C35" s="178" t="s">
        <v>1705</v>
      </c>
      <c r="D35" s="171"/>
    </row>
    <row r="36" spans="1:5" ht="20.100000000000001" customHeight="1">
      <c r="A36" s="170" t="s">
        <v>1706</v>
      </c>
      <c r="B36" s="176"/>
      <c r="C36" s="178" t="s">
        <v>1707</v>
      </c>
      <c r="D36" s="171"/>
    </row>
    <row r="37" spans="1:5" ht="20.100000000000001" customHeight="1">
      <c r="A37" s="170" t="s">
        <v>1708</v>
      </c>
      <c r="B37" s="176"/>
      <c r="C37" s="178" t="s">
        <v>1086</v>
      </c>
      <c r="D37" s="171"/>
    </row>
    <row r="38" spans="1:5" ht="20.100000000000001" customHeight="1">
      <c r="A38" s="174" t="s">
        <v>1709</v>
      </c>
      <c r="B38" s="176"/>
      <c r="C38" s="178" t="s">
        <v>1710</v>
      </c>
      <c r="D38" s="171"/>
    </row>
    <row r="39" spans="1:5" ht="20.100000000000001" customHeight="1">
      <c r="A39" s="170" t="s">
        <v>1711</v>
      </c>
      <c r="B39" s="176"/>
      <c r="C39" s="178" t="s">
        <v>1712</v>
      </c>
      <c r="D39" s="171"/>
    </row>
    <row r="40" spans="1:5" ht="20.100000000000001" customHeight="1">
      <c r="A40" s="170" t="s">
        <v>1713</v>
      </c>
      <c r="B40" s="176"/>
      <c r="C40" s="178" t="s">
        <v>1087</v>
      </c>
      <c r="D40" s="171"/>
    </row>
    <row r="41" spans="1:5" ht="20.100000000000001" customHeight="1">
      <c r="A41" s="170" t="s">
        <v>1714</v>
      </c>
      <c r="B41" s="176"/>
      <c r="C41" s="178" t="s">
        <v>1715</v>
      </c>
      <c r="D41" s="171"/>
    </row>
    <row r="42" spans="1:5" ht="20.100000000000001" customHeight="1">
      <c r="A42" s="170" t="s">
        <v>1716</v>
      </c>
      <c r="B42" s="176"/>
      <c r="C42" s="178" t="s">
        <v>1717</v>
      </c>
      <c r="D42" s="171"/>
    </row>
    <row r="43" spans="1:5" ht="20.100000000000001" customHeight="1">
      <c r="A43" s="170" t="s">
        <v>1718</v>
      </c>
      <c r="B43" s="176"/>
      <c r="C43" s="178" t="s">
        <v>1719</v>
      </c>
      <c r="D43" s="171"/>
    </row>
    <row r="44" spans="1:5" ht="20.100000000000001" customHeight="1">
      <c r="A44" s="170" t="s">
        <v>1720</v>
      </c>
      <c r="B44" s="176"/>
      <c r="C44" s="178" t="s">
        <v>52</v>
      </c>
      <c r="D44" s="171"/>
    </row>
    <row r="45" spans="1:5" ht="45.75" customHeight="1">
      <c r="A45" s="567" t="s">
        <v>1721</v>
      </c>
      <c r="B45" s="567"/>
      <c r="C45" s="567"/>
      <c r="D45" s="567"/>
      <c r="E45" s="179"/>
    </row>
    <row r="46" spans="1:5" ht="19.5" customHeight="1">
      <c r="C46" s="180"/>
      <c r="D46" s="180"/>
    </row>
    <row r="47" spans="1:5" ht="20.100000000000001" customHeight="1"/>
    <row r="48" spans="1:5" ht="20.100000000000001" customHeight="1"/>
    <row r="49" spans="1:2" ht="20.100000000000001" customHeight="1">
      <c r="A49" s="165"/>
      <c r="B49" s="165"/>
    </row>
    <row r="50" spans="1:2" ht="20.100000000000001" customHeight="1">
      <c r="A50" s="165"/>
      <c r="B50" s="165"/>
    </row>
    <row r="51" spans="1:2" ht="20.100000000000001" customHeight="1">
      <c r="A51" s="165"/>
      <c r="B51" s="165"/>
    </row>
    <row r="52" spans="1:2" ht="20.100000000000001" customHeight="1">
      <c r="A52" s="165"/>
      <c r="B52" s="165"/>
    </row>
    <row r="53" spans="1:2" ht="20.100000000000001" customHeight="1">
      <c r="A53" s="165"/>
      <c r="B53" s="165"/>
    </row>
    <row r="54" spans="1:2" ht="20.100000000000001" customHeight="1">
      <c r="A54" s="165"/>
      <c r="B54" s="165"/>
    </row>
    <row r="55" spans="1:2" ht="20.100000000000001" customHeight="1">
      <c r="A55" s="165"/>
      <c r="B55" s="165"/>
    </row>
    <row r="56" spans="1:2" ht="20.100000000000001" customHeight="1">
      <c r="A56" s="165"/>
      <c r="B56" s="165"/>
    </row>
    <row r="57" spans="1:2" ht="20.100000000000001" customHeight="1">
      <c r="A57" s="165"/>
      <c r="B57" s="165"/>
    </row>
    <row r="58" spans="1:2" ht="20.100000000000001" customHeight="1">
      <c r="A58" s="165"/>
      <c r="B58" s="165"/>
    </row>
    <row r="59" spans="1:2" ht="20.100000000000001" customHeight="1">
      <c r="A59" s="165"/>
      <c r="B59" s="165"/>
    </row>
    <row r="60" spans="1:2" ht="20.100000000000001" customHeight="1">
      <c r="A60" s="165"/>
      <c r="B60" s="165"/>
    </row>
    <row r="61" spans="1:2" ht="20.100000000000001" customHeight="1">
      <c r="A61" s="165"/>
      <c r="B61" s="165"/>
    </row>
    <row r="62" spans="1:2" ht="20.100000000000001" customHeight="1">
      <c r="A62" s="165"/>
      <c r="B62" s="165"/>
    </row>
    <row r="63" spans="1:2" ht="20.100000000000001" customHeight="1">
      <c r="A63" s="165"/>
      <c r="B63" s="165"/>
    </row>
    <row r="64" spans="1:2" ht="20.100000000000001" customHeight="1">
      <c r="A64" s="165"/>
      <c r="B64" s="165"/>
    </row>
    <row r="65" spans="1:2" ht="20.100000000000001" customHeight="1">
      <c r="A65" s="165"/>
      <c r="B65" s="165"/>
    </row>
    <row r="66" spans="1:2" ht="20.100000000000001" customHeight="1">
      <c r="A66" s="165"/>
      <c r="B66" s="165"/>
    </row>
    <row r="67" spans="1:2" ht="20.100000000000001" customHeight="1">
      <c r="A67" s="165"/>
      <c r="B67" s="165"/>
    </row>
    <row r="68" spans="1:2" ht="20.100000000000001" customHeight="1">
      <c r="A68" s="165"/>
      <c r="B68" s="165"/>
    </row>
    <row r="69" spans="1:2" ht="20.100000000000001" customHeight="1">
      <c r="A69" s="165"/>
      <c r="B69" s="165"/>
    </row>
    <row r="70" spans="1:2" ht="20.100000000000001" customHeight="1">
      <c r="A70" s="165"/>
      <c r="B70" s="165"/>
    </row>
    <row r="71" spans="1:2" ht="20.100000000000001" customHeight="1">
      <c r="A71" s="165"/>
      <c r="B71" s="165"/>
    </row>
    <row r="72" spans="1:2" ht="20.100000000000001" customHeight="1">
      <c r="A72" s="165"/>
      <c r="B72" s="165"/>
    </row>
    <row r="73" spans="1:2" ht="20.100000000000001" customHeight="1">
      <c r="A73" s="165"/>
      <c r="B73" s="165"/>
    </row>
    <row r="74" spans="1:2" ht="20.100000000000001" customHeight="1">
      <c r="A74" s="165"/>
      <c r="B74" s="165"/>
    </row>
    <row r="75" spans="1:2" ht="20.100000000000001" customHeight="1">
      <c r="A75" s="165"/>
      <c r="B75" s="165"/>
    </row>
    <row r="76" spans="1:2" ht="20.100000000000001" customHeight="1">
      <c r="A76" s="165"/>
      <c r="B76" s="165"/>
    </row>
    <row r="77" spans="1:2" ht="20.100000000000001" customHeight="1">
      <c r="A77" s="165"/>
      <c r="B77" s="165"/>
    </row>
    <row r="78" spans="1:2" ht="20.100000000000001" customHeight="1">
      <c r="A78" s="165"/>
      <c r="B78" s="165"/>
    </row>
    <row r="79" spans="1:2" ht="20.100000000000001" customHeight="1">
      <c r="A79" s="165"/>
      <c r="B79" s="165"/>
    </row>
    <row r="80" spans="1:2" ht="20.100000000000001" customHeight="1">
      <c r="A80" s="165"/>
      <c r="B80" s="165"/>
    </row>
    <row r="81" spans="1:2" ht="20.100000000000001" customHeight="1">
      <c r="A81" s="165"/>
      <c r="B81" s="165"/>
    </row>
    <row r="82" spans="1:2" ht="20.100000000000001" customHeight="1">
      <c r="A82" s="165"/>
      <c r="B82" s="165"/>
    </row>
    <row r="83" spans="1:2" ht="20.100000000000001" customHeight="1">
      <c r="A83" s="165"/>
      <c r="B83" s="165"/>
    </row>
    <row r="84" spans="1:2" ht="20.100000000000001" customHeight="1">
      <c r="A84" s="165"/>
      <c r="B84" s="165"/>
    </row>
    <row r="85" spans="1:2" ht="20.100000000000001" customHeight="1">
      <c r="A85" s="165"/>
      <c r="B85" s="165"/>
    </row>
    <row r="86" spans="1:2" ht="20.100000000000001" customHeight="1">
      <c r="A86" s="165"/>
      <c r="B86" s="165"/>
    </row>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autoFilter ref="A4:E45">
    <extLst/>
  </autoFilter>
  <mergeCells count="4">
    <mergeCell ref="A1:D1"/>
    <mergeCell ref="A2:D2"/>
    <mergeCell ref="A3:B3"/>
    <mergeCell ref="A45:D45"/>
  </mergeCells>
  <phoneticPr fontId="93"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B56"/>
  <sheetViews>
    <sheetView topLeftCell="A43" zoomScale="130" zoomScaleNormal="130" workbookViewId="0">
      <selection activeCell="A62" sqref="A62"/>
    </sheetView>
  </sheetViews>
  <sheetFormatPr defaultColWidth="9" defaultRowHeight="13.5"/>
  <cols>
    <col min="1" max="1" width="50.625" style="158" customWidth="1"/>
    <col min="2" max="2" width="38.25" style="158" customWidth="1"/>
    <col min="3" max="16384" width="9" style="158"/>
  </cols>
  <sheetData>
    <row r="1" spans="1:2" ht="18.75">
      <c r="A1" s="4" t="s">
        <v>1722</v>
      </c>
      <c r="B1" s="4"/>
    </row>
    <row r="2" spans="1:2" ht="25.5" customHeight="1">
      <c r="A2" s="521" t="s">
        <v>1723</v>
      </c>
      <c r="B2" s="521"/>
    </row>
    <row r="3" spans="1:2" ht="20.25" customHeight="1">
      <c r="A3" s="528" t="s">
        <v>1309</v>
      </c>
      <c r="B3" s="528"/>
    </row>
    <row r="4" spans="1:2" ht="20.100000000000001" customHeight="1">
      <c r="A4" s="147"/>
      <c r="B4" s="148" t="s">
        <v>2</v>
      </c>
    </row>
    <row r="5" spans="1:2" ht="37.5" customHeight="1">
      <c r="A5" s="529" t="s">
        <v>67</v>
      </c>
      <c r="B5" s="582" t="s">
        <v>62</v>
      </c>
    </row>
    <row r="6" spans="1:2" ht="25.5" customHeight="1">
      <c r="A6" s="529"/>
      <c r="B6" s="582"/>
    </row>
    <row r="7" spans="1:2" s="157" customFormat="1" ht="20.100000000000001" customHeight="1">
      <c r="A7" s="159" t="s">
        <v>1316</v>
      </c>
      <c r="B7" s="159"/>
    </row>
    <row r="8" spans="1:2" s="157" customFormat="1" ht="15.75" customHeight="1">
      <c r="A8" s="160" t="s">
        <v>1724</v>
      </c>
      <c r="B8" s="160"/>
    </row>
    <row r="9" spans="1:2" s="157" customFormat="1" ht="15.75" customHeight="1">
      <c r="A9" s="161" t="s">
        <v>1725</v>
      </c>
      <c r="B9" s="161"/>
    </row>
    <row r="10" spans="1:2" s="157" customFormat="1" ht="15.75" customHeight="1">
      <c r="A10" s="161" t="s">
        <v>1726</v>
      </c>
      <c r="B10" s="161"/>
    </row>
    <row r="11" spans="1:2" ht="15.75" customHeight="1">
      <c r="A11" s="161" t="s">
        <v>1727</v>
      </c>
      <c r="B11" s="161"/>
    </row>
    <row r="12" spans="1:2" ht="15.75" customHeight="1">
      <c r="A12" s="161" t="s">
        <v>1728</v>
      </c>
      <c r="B12" s="161"/>
    </row>
    <row r="13" spans="1:2" ht="15.75" customHeight="1">
      <c r="A13" s="161" t="s">
        <v>1729</v>
      </c>
      <c r="B13" s="161"/>
    </row>
    <row r="14" spans="1:2" ht="15.75" customHeight="1">
      <c r="A14" s="161" t="s">
        <v>1730</v>
      </c>
      <c r="B14" s="161"/>
    </row>
    <row r="15" spans="1:2" ht="15.75" customHeight="1">
      <c r="A15" s="161" t="s">
        <v>1731</v>
      </c>
      <c r="B15" s="161"/>
    </row>
    <row r="16" spans="1:2" ht="15.75" customHeight="1">
      <c r="A16" s="161" t="s">
        <v>1732</v>
      </c>
      <c r="B16" s="161"/>
    </row>
    <row r="17" spans="1:2" ht="15.75" customHeight="1">
      <c r="A17" s="161" t="s">
        <v>1733</v>
      </c>
      <c r="B17" s="161"/>
    </row>
    <row r="18" spans="1:2" ht="15.75" customHeight="1">
      <c r="A18" s="161" t="s">
        <v>1734</v>
      </c>
      <c r="B18" s="161"/>
    </row>
    <row r="19" spans="1:2" ht="15.75" customHeight="1">
      <c r="A19" s="161" t="s">
        <v>1735</v>
      </c>
      <c r="B19" s="161"/>
    </row>
    <row r="20" spans="1:2" ht="15.75" customHeight="1">
      <c r="A20" s="161" t="s">
        <v>1736</v>
      </c>
      <c r="B20" s="161"/>
    </row>
    <row r="21" spans="1:2" ht="15.75" customHeight="1">
      <c r="A21" s="161" t="s">
        <v>1737</v>
      </c>
      <c r="B21" s="161"/>
    </row>
    <row r="22" spans="1:2" ht="15.75" customHeight="1">
      <c r="A22" s="161" t="s">
        <v>1738</v>
      </c>
      <c r="B22" s="161"/>
    </row>
    <row r="23" spans="1:2" ht="15.75" customHeight="1">
      <c r="A23" s="161" t="s">
        <v>1739</v>
      </c>
      <c r="B23" s="161"/>
    </row>
    <row r="24" spans="1:2" ht="15.75" customHeight="1">
      <c r="A24" s="161" t="s">
        <v>1740</v>
      </c>
      <c r="B24" s="161"/>
    </row>
    <row r="25" spans="1:2" ht="15.75" customHeight="1">
      <c r="A25" s="161" t="s">
        <v>1741</v>
      </c>
      <c r="B25" s="161"/>
    </row>
    <row r="26" spans="1:2" ht="15.75" customHeight="1">
      <c r="A26" s="161" t="s">
        <v>1742</v>
      </c>
      <c r="B26" s="161"/>
    </row>
    <row r="27" spans="1:2" ht="15.75" customHeight="1">
      <c r="A27" s="162" t="s">
        <v>1743</v>
      </c>
      <c r="B27" s="162"/>
    </row>
    <row r="28" spans="1:2" ht="15.75" customHeight="1">
      <c r="A28" s="161" t="s">
        <v>1744</v>
      </c>
      <c r="B28" s="161"/>
    </row>
    <row r="29" spans="1:2" ht="15.75" customHeight="1">
      <c r="A29" s="161" t="s">
        <v>1745</v>
      </c>
      <c r="B29" s="161"/>
    </row>
    <row r="30" spans="1:2" ht="15.75" customHeight="1">
      <c r="A30" s="161" t="s">
        <v>1746</v>
      </c>
      <c r="B30" s="161"/>
    </row>
    <row r="31" spans="1:2" ht="15.75" customHeight="1">
      <c r="A31" s="161" t="s">
        <v>1747</v>
      </c>
      <c r="B31" s="161"/>
    </row>
    <row r="32" spans="1:2" ht="15.75" customHeight="1">
      <c r="A32" s="161" t="s">
        <v>1748</v>
      </c>
      <c r="B32" s="161"/>
    </row>
    <row r="33" spans="1:2" ht="15.75" customHeight="1">
      <c r="A33" s="161" t="s">
        <v>1749</v>
      </c>
      <c r="B33" s="161"/>
    </row>
    <row r="34" spans="1:2" ht="15.75" customHeight="1">
      <c r="A34" s="160" t="s">
        <v>1750</v>
      </c>
      <c r="B34" s="160"/>
    </row>
    <row r="35" spans="1:2" ht="15.75" customHeight="1">
      <c r="A35" s="161" t="s">
        <v>1751</v>
      </c>
      <c r="B35" s="161"/>
    </row>
    <row r="36" spans="1:2" ht="15.75" customHeight="1">
      <c r="A36" s="161" t="s">
        <v>1752</v>
      </c>
      <c r="B36" s="161"/>
    </row>
    <row r="37" spans="1:2" ht="15.75" customHeight="1">
      <c r="A37" s="161" t="s">
        <v>1753</v>
      </c>
      <c r="B37" s="161"/>
    </row>
    <row r="38" spans="1:2" ht="15.75" customHeight="1">
      <c r="A38" s="161" t="s">
        <v>1754</v>
      </c>
      <c r="B38" s="161"/>
    </row>
    <row r="39" spans="1:2" ht="15.75" customHeight="1">
      <c r="A39" s="161" t="s">
        <v>1755</v>
      </c>
      <c r="B39" s="161"/>
    </row>
    <row r="40" spans="1:2" ht="15.75" customHeight="1">
      <c r="A40" s="161" t="s">
        <v>1756</v>
      </c>
      <c r="B40" s="161"/>
    </row>
    <row r="41" spans="1:2" ht="15.75" customHeight="1">
      <c r="A41" s="161" t="s">
        <v>1757</v>
      </c>
      <c r="B41" s="161"/>
    </row>
    <row r="42" spans="1:2" ht="15.75" customHeight="1">
      <c r="A42" s="161" t="s">
        <v>1758</v>
      </c>
      <c r="B42" s="161"/>
    </row>
    <row r="43" spans="1:2" ht="15.75" customHeight="1">
      <c r="A43" s="161" t="s">
        <v>1759</v>
      </c>
      <c r="B43" s="161"/>
    </row>
    <row r="44" spans="1:2" ht="15.75" customHeight="1">
      <c r="A44" s="161" t="s">
        <v>1760</v>
      </c>
      <c r="B44" s="161"/>
    </row>
    <row r="45" spans="1:2" ht="15.75" customHeight="1">
      <c r="A45" s="161" t="s">
        <v>1761</v>
      </c>
      <c r="B45" s="161"/>
    </row>
    <row r="46" spans="1:2" s="157" customFormat="1" ht="15.75" customHeight="1">
      <c r="A46" s="163" t="s">
        <v>1762</v>
      </c>
      <c r="B46" s="163"/>
    </row>
    <row r="47" spans="1:2" ht="15.75" customHeight="1">
      <c r="A47" s="161" t="s">
        <v>1763</v>
      </c>
      <c r="B47" s="161"/>
    </row>
    <row r="48" spans="1:2" ht="15.75" customHeight="1">
      <c r="A48" s="161" t="s">
        <v>1764</v>
      </c>
      <c r="B48" s="161"/>
    </row>
    <row r="49" spans="1:2" ht="15.75" customHeight="1">
      <c r="A49" s="161" t="s">
        <v>1765</v>
      </c>
      <c r="B49" s="161"/>
    </row>
    <row r="50" spans="1:2" ht="15.75" customHeight="1">
      <c r="A50" s="161" t="s">
        <v>1766</v>
      </c>
      <c r="B50" s="161"/>
    </row>
    <row r="51" spans="1:2" s="157" customFormat="1" ht="15.75" customHeight="1">
      <c r="A51" s="161" t="s">
        <v>1767</v>
      </c>
      <c r="B51" s="161"/>
    </row>
    <row r="52" spans="1:2" s="157" customFormat="1" ht="15.75" customHeight="1">
      <c r="A52" s="161" t="s">
        <v>1768</v>
      </c>
      <c r="B52" s="161"/>
    </row>
    <row r="53" spans="1:2" ht="15.75" customHeight="1">
      <c r="A53" s="163" t="s">
        <v>1769</v>
      </c>
      <c r="B53" s="163"/>
    </row>
    <row r="54" spans="1:2" ht="36.75" customHeight="1">
      <c r="A54" s="581" t="s">
        <v>1770</v>
      </c>
      <c r="B54" s="581"/>
    </row>
    <row r="56" spans="1:2">
      <c r="A56" s="158" t="s">
        <v>1771</v>
      </c>
    </row>
  </sheetData>
  <mergeCells count="5">
    <mergeCell ref="A2:B2"/>
    <mergeCell ref="A3:B3"/>
    <mergeCell ref="A54:B54"/>
    <mergeCell ref="A5:A6"/>
    <mergeCell ref="B5:B6"/>
  </mergeCells>
  <phoneticPr fontId="93"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pageSetUpPr fitToPage="1"/>
  </sheetPr>
  <dimension ref="A1:B100"/>
  <sheetViews>
    <sheetView showZeros="0" topLeftCell="A22" zoomScale="115" zoomScaleNormal="115" workbookViewId="0">
      <selection activeCell="A34" sqref="A34"/>
    </sheetView>
  </sheetViews>
  <sheetFormatPr defaultColWidth="10" defaultRowHeight="13.5"/>
  <cols>
    <col min="1" max="1" width="58.375" style="146" customWidth="1"/>
    <col min="2" max="2" width="27.875" style="146" customWidth="1"/>
    <col min="3" max="3" width="15.25" style="146" customWidth="1"/>
    <col min="4" max="16384" width="10" style="146"/>
  </cols>
  <sheetData>
    <row r="1" spans="1:2" ht="18.75">
      <c r="A1" s="503" t="s">
        <v>1772</v>
      </c>
      <c r="B1" s="503"/>
    </row>
    <row r="2" spans="1:2" ht="22.5">
      <c r="A2" s="521" t="s">
        <v>1723</v>
      </c>
      <c r="B2" s="521"/>
    </row>
    <row r="3" spans="1:2">
      <c r="A3" s="528" t="s">
        <v>1315</v>
      </c>
      <c r="B3" s="528"/>
    </row>
    <row r="4" spans="1:2" ht="20.25" customHeight="1">
      <c r="A4" s="147"/>
      <c r="B4" s="148" t="s">
        <v>2</v>
      </c>
    </row>
    <row r="5" spans="1:2" ht="24" customHeight="1">
      <c r="A5" s="149" t="s">
        <v>67</v>
      </c>
      <c r="B5" s="150" t="s">
        <v>1581</v>
      </c>
    </row>
    <row r="6" spans="1:2" ht="24" customHeight="1">
      <c r="A6" s="151" t="s">
        <v>1316</v>
      </c>
      <c r="B6" s="152"/>
    </row>
    <row r="7" spans="1:2" s="145" customFormat="1" ht="20.100000000000001" customHeight="1">
      <c r="A7" s="153" t="s">
        <v>1317</v>
      </c>
      <c r="B7" s="154"/>
    </row>
    <row r="8" spans="1:2" s="145" customFormat="1" ht="20.100000000000001" customHeight="1">
      <c r="A8" s="153" t="s">
        <v>1318</v>
      </c>
      <c r="B8" s="154"/>
    </row>
    <row r="9" spans="1:2" s="145" customFormat="1" ht="20.100000000000001" customHeight="1">
      <c r="A9" s="153" t="s">
        <v>1319</v>
      </c>
      <c r="B9" s="154"/>
    </row>
    <row r="10" spans="1:2" s="145" customFormat="1" ht="20.100000000000001" customHeight="1">
      <c r="A10" s="153" t="s">
        <v>1320</v>
      </c>
      <c r="B10" s="154"/>
    </row>
    <row r="11" spans="1:2" s="145" customFormat="1" ht="20.100000000000001" customHeight="1">
      <c r="A11" s="153" t="s">
        <v>1321</v>
      </c>
      <c r="B11" s="154"/>
    </row>
    <row r="12" spans="1:2" s="145" customFormat="1" ht="20.100000000000001" customHeight="1">
      <c r="A12" s="153" t="s">
        <v>1322</v>
      </c>
      <c r="B12" s="154"/>
    </row>
    <row r="13" spans="1:2" s="145" customFormat="1" ht="20.100000000000001" customHeight="1">
      <c r="A13" s="153" t="s">
        <v>1323</v>
      </c>
      <c r="B13" s="154"/>
    </row>
    <row r="14" spans="1:2" s="145" customFormat="1" ht="20.100000000000001" customHeight="1">
      <c r="A14" s="153" t="s">
        <v>1324</v>
      </c>
      <c r="B14" s="154"/>
    </row>
    <row r="15" spans="1:2" s="145" customFormat="1" ht="20.100000000000001" customHeight="1">
      <c r="A15" s="153" t="s">
        <v>1325</v>
      </c>
      <c r="B15" s="154"/>
    </row>
    <row r="16" spans="1:2" s="145" customFormat="1" ht="20.100000000000001" customHeight="1">
      <c r="A16" s="153" t="s">
        <v>1773</v>
      </c>
      <c r="B16" s="154"/>
    </row>
    <row r="17" spans="1:2" s="145" customFormat="1" ht="20.100000000000001" customHeight="1">
      <c r="A17" s="153"/>
      <c r="B17" s="154"/>
    </row>
    <row r="18" spans="1:2" s="145" customFormat="1" ht="20.100000000000001" customHeight="1">
      <c r="A18" s="153"/>
      <c r="B18" s="154"/>
    </row>
    <row r="19" spans="1:2" s="145" customFormat="1" ht="20.100000000000001" customHeight="1">
      <c r="A19" s="153"/>
      <c r="B19" s="154"/>
    </row>
    <row r="20" spans="1:2" s="145" customFormat="1" ht="20.100000000000001" customHeight="1">
      <c r="A20" s="153"/>
      <c r="B20" s="154"/>
    </row>
    <row r="21" spans="1:2" s="145" customFormat="1" ht="20.100000000000001" customHeight="1">
      <c r="A21" s="153"/>
      <c r="B21" s="154"/>
    </row>
    <row r="22" spans="1:2" s="145" customFormat="1" ht="20.100000000000001" customHeight="1">
      <c r="A22" s="153"/>
      <c r="B22" s="154"/>
    </row>
    <row r="23" spans="1:2" s="145" customFormat="1" ht="20.100000000000001" customHeight="1">
      <c r="A23" s="153"/>
      <c r="B23" s="154"/>
    </row>
    <row r="24" spans="1:2" ht="20.100000000000001" customHeight="1">
      <c r="A24" s="155"/>
      <c r="B24" s="156"/>
    </row>
    <row r="25" spans="1:2" ht="20.100000000000001" customHeight="1">
      <c r="A25" s="155"/>
      <c r="B25" s="156"/>
    </row>
    <row r="26" spans="1:2" ht="20.100000000000001" customHeight="1">
      <c r="A26" s="155"/>
      <c r="B26" s="156"/>
    </row>
    <row r="27" spans="1:2" ht="20.100000000000001" customHeight="1">
      <c r="A27" s="583" t="s">
        <v>1774</v>
      </c>
      <c r="B27" s="583"/>
    </row>
    <row r="28" spans="1:2" ht="20.100000000000001" customHeight="1"/>
    <row r="29" spans="1:2" ht="20.100000000000001" customHeight="1">
      <c r="A29" s="146" t="s">
        <v>1313</v>
      </c>
    </row>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51.75" customHeight="1"/>
    <row r="89" ht="21.6" customHeight="1"/>
    <row r="90" ht="21.6" customHeight="1"/>
    <row r="91" ht="21.6" customHeight="1"/>
    <row r="92" ht="21.6" customHeight="1"/>
    <row r="94" ht="20.100000000000001" customHeight="1"/>
    <row r="95" ht="20.100000000000001" customHeight="1"/>
    <row r="96" ht="51.75" customHeight="1"/>
    <row r="97" ht="21.6" customHeight="1"/>
    <row r="98" ht="21.6" customHeight="1"/>
    <row r="99" ht="21.6" customHeight="1"/>
    <row r="100" ht="21.6" customHeight="1"/>
  </sheetData>
  <mergeCells count="4">
    <mergeCell ref="A1:B1"/>
    <mergeCell ref="A2:B2"/>
    <mergeCell ref="A3:B3"/>
    <mergeCell ref="A27:B27"/>
  </mergeCells>
  <phoneticPr fontId="93"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7030A0"/>
  </sheetPr>
  <dimension ref="A1:E27"/>
  <sheetViews>
    <sheetView showZeros="0" topLeftCell="A13" zoomScale="115" zoomScaleNormal="115" workbookViewId="0">
      <selection activeCell="D8" sqref="D8:D13"/>
    </sheetView>
  </sheetViews>
  <sheetFormatPr defaultColWidth="9" defaultRowHeight="20.100000000000001" customHeight="1"/>
  <cols>
    <col min="1" max="1" width="37.875" style="97" customWidth="1"/>
    <col min="2" max="2" width="12.75" style="123" customWidth="1"/>
    <col min="3" max="3" width="32.5" style="99" customWidth="1"/>
    <col min="4" max="4" width="13.5" style="124" customWidth="1"/>
    <col min="5" max="5" width="13" style="101" customWidth="1"/>
    <col min="6" max="16384" width="9" style="101"/>
  </cols>
  <sheetData>
    <row r="1" spans="1:5" ht="20.100000000000001" customHeight="1">
      <c r="A1" s="503" t="s">
        <v>1775</v>
      </c>
      <c r="B1" s="524"/>
      <c r="C1" s="503"/>
      <c r="D1" s="524"/>
    </row>
    <row r="2" spans="1:5" ht="29.25" customHeight="1">
      <c r="A2" s="521" t="s">
        <v>1776</v>
      </c>
      <c r="B2" s="525"/>
      <c r="C2" s="521"/>
      <c r="D2" s="525"/>
    </row>
    <row r="3" spans="1:5" ht="20.100000000000001" customHeight="1">
      <c r="A3" s="580"/>
      <c r="B3" s="584"/>
      <c r="C3" s="580"/>
      <c r="D3" s="125" t="s">
        <v>2</v>
      </c>
    </row>
    <row r="4" spans="1:5" ht="24" customHeight="1">
      <c r="A4" s="103" t="s">
        <v>1243</v>
      </c>
      <c r="B4" s="126" t="s">
        <v>62</v>
      </c>
      <c r="C4" s="103" t="s">
        <v>145</v>
      </c>
      <c r="D4" s="126" t="s">
        <v>62</v>
      </c>
    </row>
    <row r="5" spans="1:5" ht="24" customHeight="1">
      <c r="A5" s="127" t="s">
        <v>68</v>
      </c>
      <c r="B5" s="128">
        <f>SUM(B6,B19)</f>
        <v>20.41</v>
      </c>
      <c r="C5" s="127" t="s">
        <v>68</v>
      </c>
      <c r="D5" s="128">
        <f>SUM(D6,D19)</f>
        <v>20.41</v>
      </c>
      <c r="E5" s="98">
        <v>0</v>
      </c>
    </row>
    <row r="6" spans="1:5" ht="24" customHeight="1">
      <c r="A6" s="94" t="s">
        <v>69</v>
      </c>
      <c r="B6" s="129">
        <f>SUM(B7:B17)</f>
        <v>0</v>
      </c>
      <c r="C6" s="130" t="s">
        <v>70</v>
      </c>
      <c r="D6" s="128">
        <f>SUM(D7:D13)</f>
        <v>20.41</v>
      </c>
      <c r="E6" s="98"/>
    </row>
    <row r="7" spans="1:5" ht="20.100000000000001" customHeight="1">
      <c r="A7" s="77" t="s">
        <v>1398</v>
      </c>
      <c r="B7" s="131"/>
      <c r="C7" s="77" t="s">
        <v>1399</v>
      </c>
      <c r="D7" s="131"/>
    </row>
    <row r="8" spans="1:5" ht="20.100000000000001" customHeight="1">
      <c r="A8" s="77" t="s">
        <v>1777</v>
      </c>
      <c r="B8" s="131"/>
      <c r="C8" s="77" t="s">
        <v>1778</v>
      </c>
      <c r="D8" s="132">
        <v>11.35</v>
      </c>
    </row>
    <row r="9" spans="1:5" ht="20.100000000000001" customHeight="1">
      <c r="A9" s="77" t="s">
        <v>1779</v>
      </c>
      <c r="B9" s="131"/>
      <c r="C9" s="77" t="s">
        <v>1780</v>
      </c>
      <c r="D9" s="133"/>
    </row>
    <row r="10" spans="1:5" ht="20.100000000000001" customHeight="1">
      <c r="A10" s="77" t="s">
        <v>1781</v>
      </c>
      <c r="B10" s="131">
        <v>0</v>
      </c>
      <c r="C10" s="77" t="s">
        <v>1782</v>
      </c>
      <c r="D10" s="133"/>
    </row>
    <row r="11" spans="1:5" ht="20.100000000000001" customHeight="1">
      <c r="A11" s="77" t="s">
        <v>1783</v>
      </c>
      <c r="B11" s="131">
        <v>0</v>
      </c>
      <c r="C11" s="77" t="s">
        <v>1784</v>
      </c>
      <c r="D11" s="132">
        <v>9</v>
      </c>
    </row>
    <row r="12" spans="1:5" ht="20.100000000000001" customHeight="1">
      <c r="A12" s="77" t="s">
        <v>1785</v>
      </c>
      <c r="B12" s="131">
        <v>0</v>
      </c>
      <c r="C12" s="77" t="s">
        <v>1786</v>
      </c>
      <c r="D12" s="133"/>
    </row>
    <row r="13" spans="1:5" ht="20.100000000000001" customHeight="1">
      <c r="A13" s="77" t="s">
        <v>1787</v>
      </c>
      <c r="B13" s="131"/>
      <c r="C13" s="77" t="s">
        <v>1788</v>
      </c>
      <c r="D13" s="132">
        <v>0.06</v>
      </c>
    </row>
    <row r="14" spans="1:5" ht="20.100000000000001" customHeight="1">
      <c r="A14" s="77" t="s">
        <v>1789</v>
      </c>
      <c r="B14" s="131"/>
      <c r="C14" s="77"/>
      <c r="D14" s="131"/>
    </row>
    <row r="15" spans="1:5" ht="20.100000000000001" customHeight="1">
      <c r="A15" s="77" t="s">
        <v>1790</v>
      </c>
      <c r="B15" s="131">
        <v>0</v>
      </c>
      <c r="C15" s="77"/>
      <c r="D15" s="131"/>
    </row>
    <row r="16" spans="1:5" ht="20.100000000000001" customHeight="1">
      <c r="A16" s="134" t="s">
        <v>1791</v>
      </c>
      <c r="B16" s="131"/>
      <c r="C16" s="77"/>
      <c r="D16" s="131"/>
    </row>
    <row r="17" spans="1:4" ht="20.100000000000001" customHeight="1">
      <c r="A17" s="77" t="s">
        <v>1792</v>
      </c>
      <c r="B17" s="135">
        <v>0</v>
      </c>
      <c r="C17" s="136"/>
      <c r="D17" s="137"/>
    </row>
    <row r="18" spans="1:4" ht="20.100000000000001" customHeight="1">
      <c r="A18" s="77"/>
      <c r="B18" s="135"/>
      <c r="C18" s="136"/>
      <c r="D18" s="137"/>
    </row>
    <row r="19" spans="1:4" ht="20.100000000000001" customHeight="1">
      <c r="A19" s="94" t="s">
        <v>118</v>
      </c>
      <c r="B19" s="128">
        <f>SUM(B20,B21,B24)</f>
        <v>20.41</v>
      </c>
      <c r="C19" s="94" t="s">
        <v>119</v>
      </c>
      <c r="D19" s="129">
        <f>SUM(D20,D21,D22,D23,D26)</f>
        <v>0</v>
      </c>
    </row>
    <row r="20" spans="1:4" ht="20.100000000000001" customHeight="1">
      <c r="A20" s="77" t="s">
        <v>120</v>
      </c>
      <c r="B20" s="138">
        <v>0</v>
      </c>
      <c r="C20" s="77" t="s">
        <v>1420</v>
      </c>
      <c r="D20" s="138">
        <v>0</v>
      </c>
    </row>
    <row r="21" spans="1:4" ht="20.100000000000001" customHeight="1">
      <c r="A21" s="139" t="s">
        <v>1793</v>
      </c>
      <c r="B21" s="138">
        <v>0</v>
      </c>
      <c r="C21" s="77" t="s">
        <v>1421</v>
      </c>
      <c r="D21" s="138">
        <v>0</v>
      </c>
    </row>
    <row r="22" spans="1:4" ht="20.100000000000001" customHeight="1">
      <c r="A22" s="140" t="s">
        <v>1794</v>
      </c>
      <c r="B22" s="138"/>
      <c r="C22" s="77" t="s">
        <v>1423</v>
      </c>
      <c r="D22" s="138">
        <v>0</v>
      </c>
    </row>
    <row r="23" spans="1:4" ht="20.100000000000001" customHeight="1">
      <c r="A23" s="141" t="s">
        <v>132</v>
      </c>
      <c r="B23" s="142">
        <v>0</v>
      </c>
      <c r="C23" s="107" t="s">
        <v>1520</v>
      </c>
      <c r="D23" s="138">
        <v>0</v>
      </c>
    </row>
    <row r="24" spans="1:4" ht="20.100000000000001" customHeight="1">
      <c r="A24" s="141" t="s">
        <v>1795</v>
      </c>
      <c r="B24" s="143">
        <v>20.41</v>
      </c>
      <c r="C24" s="144" t="s">
        <v>135</v>
      </c>
      <c r="D24" s="142"/>
    </row>
    <row r="25" spans="1:4" ht="20.100000000000001" customHeight="1">
      <c r="A25" s="141"/>
      <c r="B25" s="142"/>
      <c r="C25" s="141" t="s">
        <v>137</v>
      </c>
      <c r="D25" s="142">
        <v>0</v>
      </c>
    </row>
    <row r="26" spans="1:4" ht="20.100000000000001" customHeight="1">
      <c r="A26" s="141" t="s">
        <v>23</v>
      </c>
      <c r="B26" s="142"/>
      <c r="C26" s="141" t="s">
        <v>1796</v>
      </c>
      <c r="D26" s="142"/>
    </row>
    <row r="27" spans="1:4" ht="35.1" customHeight="1">
      <c r="A27" s="585" t="s">
        <v>1797</v>
      </c>
      <c r="B27" s="586"/>
      <c r="C27" s="585"/>
      <c r="D27" s="586"/>
    </row>
  </sheetData>
  <mergeCells count="5">
    <mergeCell ref="A1:B1"/>
    <mergeCell ref="C1:D1"/>
    <mergeCell ref="A2:D2"/>
    <mergeCell ref="A3:C3"/>
    <mergeCell ref="A27:D27"/>
  </mergeCells>
  <phoneticPr fontId="9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D35"/>
  <sheetViews>
    <sheetView workbookViewId="0">
      <selection activeCell="E17" sqref="E17"/>
    </sheetView>
  </sheetViews>
  <sheetFormatPr defaultColWidth="9" defaultRowHeight="13.5"/>
  <cols>
    <col min="1" max="4" width="22" customWidth="1"/>
    <col min="5" max="5" width="28.875" customWidth="1"/>
  </cols>
  <sheetData>
    <row r="1" spans="1:4" ht="75.75" customHeight="1">
      <c r="A1" s="518" t="s">
        <v>1798</v>
      </c>
      <c r="B1" s="518"/>
      <c r="C1" s="518"/>
      <c r="D1" s="518"/>
    </row>
    <row r="2" spans="1:4">
      <c r="A2" s="549" t="s">
        <v>1799</v>
      </c>
      <c r="B2" s="550"/>
      <c r="C2" s="550"/>
      <c r="D2" s="550"/>
    </row>
    <row r="3" spans="1:4">
      <c r="A3" s="550"/>
      <c r="B3" s="550"/>
      <c r="C3" s="550"/>
      <c r="D3" s="550"/>
    </row>
    <row r="4" spans="1:4">
      <c r="A4" s="550"/>
      <c r="B4" s="550"/>
      <c r="C4" s="550"/>
      <c r="D4" s="550"/>
    </row>
    <row r="5" spans="1:4">
      <c r="A5" s="550"/>
      <c r="B5" s="550"/>
      <c r="C5" s="550"/>
      <c r="D5" s="550"/>
    </row>
    <row r="6" spans="1:4">
      <c r="A6" s="550"/>
      <c r="B6" s="550"/>
      <c r="C6" s="550"/>
      <c r="D6" s="550"/>
    </row>
    <row r="7" spans="1:4">
      <c r="A7" s="550"/>
      <c r="B7" s="550"/>
      <c r="C7" s="550"/>
      <c r="D7" s="550"/>
    </row>
    <row r="8" spans="1:4">
      <c r="A8" s="550"/>
      <c r="B8" s="550"/>
      <c r="C8" s="550"/>
      <c r="D8" s="550"/>
    </row>
    <row r="9" spans="1:4">
      <c r="A9" s="550"/>
      <c r="B9" s="550"/>
      <c r="C9" s="550"/>
      <c r="D9" s="550"/>
    </row>
    <row r="10" spans="1:4">
      <c r="A10" s="550"/>
      <c r="B10" s="550"/>
      <c r="C10" s="550"/>
      <c r="D10" s="550"/>
    </row>
    <row r="11" spans="1:4">
      <c r="A11" s="550"/>
      <c r="B11" s="550"/>
      <c r="C11" s="550"/>
      <c r="D11" s="550"/>
    </row>
    <row r="12" spans="1:4">
      <c r="A12" s="550"/>
      <c r="B12" s="550"/>
      <c r="C12" s="550"/>
      <c r="D12" s="550"/>
    </row>
    <row r="13" spans="1:4">
      <c r="A13" s="550"/>
      <c r="B13" s="550"/>
      <c r="C13" s="550"/>
      <c r="D13" s="550"/>
    </row>
    <row r="14" spans="1:4">
      <c r="A14" s="550"/>
      <c r="B14" s="550"/>
      <c r="C14" s="550"/>
      <c r="D14" s="550"/>
    </row>
    <row r="15" spans="1:4">
      <c r="A15" s="550"/>
      <c r="B15" s="550"/>
      <c r="C15" s="550"/>
      <c r="D15" s="550"/>
    </row>
    <row r="16" spans="1:4">
      <c r="A16" s="550"/>
      <c r="B16" s="550"/>
      <c r="C16" s="550"/>
      <c r="D16" s="550"/>
    </row>
    <row r="17" spans="1:4">
      <c r="A17" s="550"/>
      <c r="B17" s="550"/>
      <c r="C17" s="550"/>
      <c r="D17" s="550"/>
    </row>
    <row r="18" spans="1:4">
      <c r="A18" s="550"/>
      <c r="B18" s="550"/>
      <c r="C18" s="550"/>
      <c r="D18" s="550"/>
    </row>
    <row r="19" spans="1:4">
      <c r="A19" s="550"/>
      <c r="B19" s="550"/>
      <c r="C19" s="550"/>
      <c r="D19" s="550"/>
    </row>
    <row r="20" spans="1:4">
      <c r="A20" s="550"/>
      <c r="B20" s="550"/>
      <c r="C20" s="550"/>
      <c r="D20" s="550"/>
    </row>
    <row r="21" spans="1:4">
      <c r="A21" s="550"/>
      <c r="B21" s="550"/>
      <c r="C21" s="550"/>
      <c r="D21" s="550"/>
    </row>
    <row r="22" spans="1:4">
      <c r="A22" s="550"/>
      <c r="B22" s="550"/>
      <c r="C22" s="550"/>
      <c r="D22" s="550"/>
    </row>
    <row r="23" spans="1:4">
      <c r="A23" s="550"/>
      <c r="B23" s="550"/>
      <c r="C23" s="550"/>
      <c r="D23" s="550"/>
    </row>
    <row r="24" spans="1:4">
      <c r="A24" s="550"/>
      <c r="B24" s="550"/>
      <c r="C24" s="550"/>
      <c r="D24" s="550"/>
    </row>
    <row r="25" spans="1:4">
      <c r="A25" s="550"/>
      <c r="B25" s="550"/>
      <c r="C25" s="550"/>
      <c r="D25" s="550"/>
    </row>
    <row r="26" spans="1:4">
      <c r="A26" s="550"/>
      <c r="B26" s="550"/>
      <c r="C26" s="550"/>
      <c r="D26" s="550"/>
    </row>
    <row r="27" spans="1:4" ht="66.75" customHeight="1">
      <c r="A27" s="550"/>
      <c r="B27" s="550"/>
      <c r="C27" s="550"/>
      <c r="D27" s="550"/>
    </row>
    <row r="28" spans="1:4" ht="14.25" hidden="1" customHeight="1">
      <c r="A28" s="550"/>
      <c r="B28" s="550"/>
      <c r="C28" s="550"/>
      <c r="D28" s="550"/>
    </row>
    <row r="29" spans="1:4" ht="14.25" hidden="1" customHeight="1">
      <c r="A29" s="550"/>
      <c r="B29" s="550"/>
      <c r="C29" s="550"/>
      <c r="D29" s="550"/>
    </row>
    <row r="30" spans="1:4" ht="14.25" hidden="1" customHeight="1">
      <c r="A30" s="550"/>
      <c r="B30" s="550"/>
      <c r="C30" s="550"/>
      <c r="D30" s="550"/>
    </row>
    <row r="31" spans="1:4" ht="14.25" hidden="1" customHeight="1">
      <c r="A31" s="550"/>
      <c r="B31" s="550"/>
      <c r="C31" s="550"/>
      <c r="D31" s="550"/>
    </row>
    <row r="32" spans="1:4" ht="14.25" hidden="1" customHeight="1">
      <c r="A32" s="550"/>
      <c r="B32" s="550"/>
      <c r="C32" s="550"/>
      <c r="D32" s="550"/>
    </row>
    <row r="33" spans="1:4" ht="14.25" hidden="1" customHeight="1">
      <c r="A33" s="550"/>
      <c r="B33" s="550"/>
      <c r="C33" s="550"/>
      <c r="D33" s="550"/>
    </row>
    <row r="34" spans="1:4" ht="14.25" hidden="1" customHeight="1">
      <c r="A34" s="550"/>
      <c r="B34" s="550"/>
      <c r="C34" s="550"/>
      <c r="D34" s="550"/>
    </row>
    <row r="35" spans="1:4" ht="18.75" customHeight="1">
      <c r="A35" s="550"/>
      <c r="B35" s="550"/>
      <c r="C35" s="550"/>
      <c r="D35" s="550"/>
    </row>
  </sheetData>
  <mergeCells count="2">
    <mergeCell ref="A1:D1"/>
    <mergeCell ref="A2:D35"/>
  </mergeCells>
  <phoneticPr fontId="93" type="noConversion"/>
  <pageMargins left="0.70866141732283505" right="0.70866141732283505" top="1.37795275590551" bottom="0.74803149606299202" header="0.31496062992126" footer="0.31496062992126"/>
  <pageSetup paperSize="9" scale="97" orientation="portrait"/>
</worksheet>
</file>

<file path=xl/worksheets/sheet27.xml><?xml version="1.0" encoding="utf-8"?>
<worksheet xmlns="http://schemas.openxmlformats.org/spreadsheetml/2006/main" xmlns:r="http://schemas.openxmlformats.org/officeDocument/2006/relationships">
  <sheetPr>
    <tabColor rgb="FF7030A0"/>
  </sheetPr>
  <dimension ref="A1:D16"/>
  <sheetViews>
    <sheetView topLeftCell="A2" workbookViewId="0">
      <selection activeCell="B6" sqref="B6:B15"/>
    </sheetView>
  </sheetViews>
  <sheetFormatPr defaultColWidth="9" defaultRowHeight="20.100000000000001" customHeight="1"/>
  <cols>
    <col min="1" max="1" width="70.75" style="115" customWidth="1"/>
    <col min="2" max="2" width="30.375" style="100" customWidth="1"/>
    <col min="3" max="16384" width="9" style="101"/>
  </cols>
  <sheetData>
    <row r="1" spans="1:4" ht="20.100000000000001" customHeight="1">
      <c r="A1" s="503" t="s">
        <v>1800</v>
      </c>
      <c r="B1" s="503"/>
    </row>
    <row r="2" spans="1:4" ht="35.25" customHeight="1">
      <c r="A2" s="521" t="s">
        <v>1801</v>
      </c>
      <c r="B2" s="521"/>
      <c r="D2" s="116"/>
    </row>
    <row r="3" spans="1:4" ht="20.100000000000001" customHeight="1">
      <c r="A3" s="117"/>
      <c r="B3" s="102" t="s">
        <v>2</v>
      </c>
    </row>
    <row r="4" spans="1:4" ht="24" customHeight="1">
      <c r="A4" s="118" t="s">
        <v>145</v>
      </c>
      <c r="B4" s="118" t="s">
        <v>1581</v>
      </c>
    </row>
    <row r="5" spans="1:4" ht="21.75" customHeight="1">
      <c r="A5" s="119" t="s">
        <v>70</v>
      </c>
      <c r="B5" s="120">
        <f>B6+B10+B13</f>
        <v>20.41</v>
      </c>
    </row>
    <row r="6" spans="1:4" ht="20.100000000000001" customHeight="1">
      <c r="A6" s="121" t="s">
        <v>1432</v>
      </c>
      <c r="B6" s="122">
        <f>B8+B9</f>
        <v>11.35</v>
      </c>
    </row>
    <row r="7" spans="1:4" ht="20.100000000000001" customHeight="1">
      <c r="A7" s="121" t="s">
        <v>1433</v>
      </c>
      <c r="B7" s="122">
        <f>B8+B9</f>
        <v>11.35</v>
      </c>
    </row>
    <row r="8" spans="1:4" ht="20.100000000000001" customHeight="1">
      <c r="A8" s="121" t="s">
        <v>1434</v>
      </c>
      <c r="B8" s="122">
        <v>9.25</v>
      </c>
    </row>
    <row r="9" spans="1:4" ht="20.100000000000001" customHeight="1">
      <c r="A9" s="121" t="s">
        <v>1435</v>
      </c>
      <c r="B9" s="122">
        <v>2.1</v>
      </c>
    </row>
    <row r="10" spans="1:4" ht="20.100000000000001" customHeight="1">
      <c r="A10" s="121" t="s">
        <v>1802</v>
      </c>
      <c r="B10" s="122">
        <f>B12</f>
        <v>9</v>
      </c>
    </row>
    <row r="11" spans="1:4" ht="20.100000000000001" customHeight="1">
      <c r="A11" s="121" t="s">
        <v>1440</v>
      </c>
      <c r="B11" s="122">
        <f>B12</f>
        <v>9</v>
      </c>
    </row>
    <row r="12" spans="1:4" ht="20.100000000000001" customHeight="1">
      <c r="A12" s="121" t="s">
        <v>1441</v>
      </c>
      <c r="B12" s="122">
        <v>9</v>
      </c>
    </row>
    <row r="13" spans="1:4" ht="20.100000000000001" customHeight="1">
      <c r="A13" s="121" t="s">
        <v>1803</v>
      </c>
      <c r="B13" s="122">
        <f>B14</f>
        <v>0.06</v>
      </c>
    </row>
    <row r="14" spans="1:4" ht="20.100000000000001" customHeight="1">
      <c r="A14" s="121" t="s">
        <v>1437</v>
      </c>
      <c r="B14" s="122">
        <f>B15</f>
        <v>0.06</v>
      </c>
    </row>
    <row r="15" spans="1:4" ht="20.100000000000001" customHeight="1">
      <c r="A15" s="121" t="s">
        <v>1438</v>
      </c>
      <c r="B15" s="122">
        <v>0.06</v>
      </c>
    </row>
    <row r="16" spans="1:4" ht="35.1" customHeight="1">
      <c r="A16" s="587" t="s">
        <v>1804</v>
      </c>
      <c r="B16" s="587"/>
    </row>
  </sheetData>
  <mergeCells count="3">
    <mergeCell ref="A1:B1"/>
    <mergeCell ref="A2:B2"/>
    <mergeCell ref="A16:B16"/>
  </mergeCells>
  <phoneticPr fontId="93"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sheetPr>
    <tabColor rgb="FF7030A0"/>
  </sheetPr>
  <dimension ref="A1:E17"/>
  <sheetViews>
    <sheetView showZeros="0" topLeftCell="A13" zoomScale="115" zoomScaleNormal="115" workbookViewId="0">
      <selection activeCell="C22" sqref="C22"/>
    </sheetView>
  </sheetViews>
  <sheetFormatPr defaultColWidth="9" defaultRowHeight="20.100000000000001" customHeight="1"/>
  <cols>
    <col min="1" max="1" width="39.25" style="97" customWidth="1"/>
    <col min="2" max="2" width="11.875" style="98" customWidth="1"/>
    <col min="3" max="3" width="40.125" style="99" customWidth="1"/>
    <col min="4" max="4" width="11.625" style="100" customWidth="1"/>
    <col min="5" max="5" width="13" style="101" customWidth="1"/>
    <col min="6" max="16384" width="9" style="101"/>
  </cols>
  <sheetData>
    <row r="1" spans="1:5" ht="20.100000000000001" customHeight="1">
      <c r="A1" s="503" t="s">
        <v>1805</v>
      </c>
      <c r="B1" s="503"/>
      <c r="C1" s="503"/>
      <c r="D1" s="503"/>
    </row>
    <row r="2" spans="1:5" ht="29.25" customHeight="1">
      <c r="A2" s="521" t="s">
        <v>1806</v>
      </c>
      <c r="B2" s="521"/>
      <c r="C2" s="521"/>
      <c r="D2" s="521"/>
    </row>
    <row r="3" spans="1:5" ht="20.100000000000001" customHeight="1">
      <c r="A3" s="580"/>
      <c r="B3" s="580"/>
      <c r="C3" s="580"/>
      <c r="D3" s="102" t="s">
        <v>2</v>
      </c>
    </row>
    <row r="4" spans="1:5" ht="24" customHeight="1">
      <c r="A4" s="103" t="s">
        <v>1445</v>
      </c>
      <c r="B4" s="104" t="s">
        <v>62</v>
      </c>
      <c r="C4" s="103" t="s">
        <v>145</v>
      </c>
      <c r="D4" s="104" t="s">
        <v>62</v>
      </c>
    </row>
    <row r="5" spans="1:5" ht="33.75" customHeight="1">
      <c r="A5" s="105" t="s">
        <v>1657</v>
      </c>
      <c r="B5" s="95">
        <f>SUM(B6:B13)</f>
        <v>0</v>
      </c>
      <c r="C5" s="106" t="s">
        <v>1658</v>
      </c>
      <c r="D5" s="95">
        <f>SUM(D6:D15)</f>
        <v>0</v>
      </c>
      <c r="E5" s="98"/>
    </row>
    <row r="6" spans="1:5" ht="33.75" customHeight="1">
      <c r="A6" s="107" t="s">
        <v>1446</v>
      </c>
      <c r="B6" s="78"/>
      <c r="C6" s="108" t="s">
        <v>577</v>
      </c>
      <c r="D6" s="78"/>
      <c r="E6" s="109"/>
    </row>
    <row r="7" spans="1:5" ht="33.75" customHeight="1">
      <c r="A7" s="107" t="s">
        <v>1447</v>
      </c>
      <c r="B7" s="110"/>
      <c r="C7" s="111" t="s">
        <v>581</v>
      </c>
      <c r="D7" s="110"/>
      <c r="E7" s="109"/>
    </row>
    <row r="8" spans="1:5" ht="33.75" customHeight="1">
      <c r="A8" s="107" t="s">
        <v>1451</v>
      </c>
      <c r="B8" s="110"/>
      <c r="C8" s="111" t="s">
        <v>1450</v>
      </c>
      <c r="D8" s="110"/>
    </row>
    <row r="9" spans="1:5" ht="33.75" customHeight="1">
      <c r="A9" s="107" t="s">
        <v>1453</v>
      </c>
      <c r="B9" s="110"/>
      <c r="C9" s="111" t="s">
        <v>767</v>
      </c>
      <c r="D9" s="110"/>
    </row>
    <row r="10" spans="1:5" ht="33.75" customHeight="1">
      <c r="A10" s="107" t="s">
        <v>1454</v>
      </c>
      <c r="B10" s="110"/>
      <c r="C10" s="111" t="s">
        <v>889</v>
      </c>
      <c r="D10" s="110"/>
    </row>
    <row r="11" spans="1:5" ht="33.75" customHeight="1">
      <c r="A11" s="107" t="s">
        <v>1455</v>
      </c>
      <c r="B11" s="110"/>
      <c r="C11" s="111" t="s">
        <v>893</v>
      </c>
      <c r="D11" s="78"/>
    </row>
    <row r="12" spans="1:5" ht="33.75" customHeight="1">
      <c r="A12" s="107" t="s">
        <v>1457</v>
      </c>
      <c r="B12" s="110"/>
      <c r="C12" s="111" t="s">
        <v>896</v>
      </c>
      <c r="D12" s="110"/>
    </row>
    <row r="13" spans="1:5" ht="33.75" customHeight="1">
      <c r="A13" s="107" t="s">
        <v>1458</v>
      </c>
      <c r="B13" s="110"/>
      <c r="C13" s="111" t="s">
        <v>1037</v>
      </c>
      <c r="D13" s="110"/>
    </row>
    <row r="14" spans="1:5" ht="33.75" customHeight="1">
      <c r="A14" s="112"/>
      <c r="B14" s="113"/>
      <c r="C14" s="111" t="s">
        <v>1459</v>
      </c>
      <c r="D14" s="110"/>
    </row>
    <row r="15" spans="1:5" ht="33.75" customHeight="1">
      <c r="A15" s="112"/>
      <c r="B15" s="114"/>
      <c r="C15" s="111" t="s">
        <v>1460</v>
      </c>
      <c r="D15" s="78"/>
    </row>
    <row r="16" spans="1:5" ht="27" customHeight="1">
      <c r="A16" s="585" t="s">
        <v>1807</v>
      </c>
      <c r="B16" s="585"/>
      <c r="C16" s="585"/>
      <c r="D16" s="585"/>
    </row>
    <row r="17" spans="1:1" ht="20.100000000000001" customHeight="1">
      <c r="A17" s="97" t="s">
        <v>1313</v>
      </c>
    </row>
  </sheetData>
  <mergeCells count="5">
    <mergeCell ref="A1:B1"/>
    <mergeCell ref="C1:D1"/>
    <mergeCell ref="A2:D2"/>
    <mergeCell ref="A3:C3"/>
    <mergeCell ref="A16:D16"/>
  </mergeCells>
  <phoneticPr fontId="93"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7030A0"/>
  </sheetPr>
  <dimension ref="A1:F23"/>
  <sheetViews>
    <sheetView showZeros="0" topLeftCell="A13" zoomScale="115" zoomScaleNormal="115" workbookViewId="0">
      <selection activeCell="B28" sqref="B28"/>
    </sheetView>
  </sheetViews>
  <sheetFormatPr defaultColWidth="12.75" defaultRowHeight="13.5"/>
  <cols>
    <col min="1" max="1" width="29.625" style="53" customWidth="1"/>
    <col min="2" max="2" width="13.5" style="62" customWidth="1"/>
    <col min="3" max="3" width="35.5" style="63" customWidth="1"/>
    <col min="4" max="4" width="13.5" style="64" customWidth="1"/>
    <col min="5" max="5" width="9" style="53" customWidth="1"/>
    <col min="6" max="6" width="11.25" style="53" customWidth="1"/>
    <col min="7" max="250" width="9" style="53" customWidth="1"/>
    <col min="251" max="251" width="29.625" style="53" customWidth="1"/>
    <col min="252" max="252" width="12.75" style="53"/>
    <col min="253" max="253" width="29.75" style="53" customWidth="1"/>
    <col min="254" max="254" width="17" style="53" customWidth="1"/>
    <col min="255" max="255" width="37" style="53" customWidth="1"/>
    <col min="256" max="256" width="17.375" style="53" customWidth="1"/>
    <col min="257" max="506" width="9" style="53" customWidth="1"/>
    <col min="507" max="507" width="29.625" style="53" customWidth="1"/>
    <col min="508" max="508" width="12.75" style="53"/>
    <col min="509" max="509" width="29.75" style="53" customWidth="1"/>
    <col min="510" max="510" width="17" style="53" customWidth="1"/>
    <col min="511" max="511" width="37" style="53" customWidth="1"/>
    <col min="512" max="512" width="17.375" style="53" customWidth="1"/>
    <col min="513" max="762" width="9" style="53" customWidth="1"/>
    <col min="763" max="763" width="29.625" style="53" customWidth="1"/>
    <col min="764" max="764" width="12.75" style="53"/>
    <col min="765" max="765" width="29.75" style="53" customWidth="1"/>
    <col min="766" max="766" width="17" style="53" customWidth="1"/>
    <col min="767" max="767" width="37" style="53" customWidth="1"/>
    <col min="768" max="768" width="17.375" style="53" customWidth="1"/>
    <col min="769" max="1018" width="9" style="53" customWidth="1"/>
    <col min="1019" max="1019" width="29.625" style="53" customWidth="1"/>
    <col min="1020" max="1020" width="12.75" style="53"/>
    <col min="1021" max="1021" width="29.75" style="53" customWidth="1"/>
    <col min="1022" max="1022" width="17" style="53" customWidth="1"/>
    <col min="1023" max="1023" width="37" style="53" customWidth="1"/>
    <col min="1024" max="1024" width="17.375" style="53" customWidth="1"/>
    <col min="1025" max="1274" width="9" style="53" customWidth="1"/>
    <col min="1275" max="1275" width="29.625" style="53" customWidth="1"/>
    <col min="1276" max="1276" width="12.75" style="53"/>
    <col min="1277" max="1277" width="29.75" style="53" customWidth="1"/>
    <col min="1278" max="1278" width="17" style="53" customWidth="1"/>
    <col min="1279" max="1279" width="37" style="53" customWidth="1"/>
    <col min="1280" max="1280" width="17.375" style="53" customWidth="1"/>
    <col min="1281" max="1530" width="9" style="53" customWidth="1"/>
    <col min="1531" max="1531" width="29.625" style="53" customWidth="1"/>
    <col min="1532" max="1532" width="12.75" style="53"/>
    <col min="1533" max="1533" width="29.75" style="53" customWidth="1"/>
    <col min="1534" max="1534" width="17" style="53" customWidth="1"/>
    <col min="1535" max="1535" width="37" style="53" customWidth="1"/>
    <col min="1536" max="1536" width="17.375" style="53" customWidth="1"/>
    <col min="1537" max="1786" width="9" style="53" customWidth="1"/>
    <col min="1787" max="1787" width="29.625" style="53" customWidth="1"/>
    <col min="1788" max="1788" width="12.75" style="53"/>
    <col min="1789" max="1789" width="29.75" style="53" customWidth="1"/>
    <col min="1790" max="1790" width="17" style="53" customWidth="1"/>
    <col min="1791" max="1791" width="37" style="53" customWidth="1"/>
    <col min="1792" max="1792" width="17.375" style="53" customWidth="1"/>
    <col min="1793" max="2042" width="9" style="53" customWidth="1"/>
    <col min="2043" max="2043" width="29.625" style="53" customWidth="1"/>
    <col min="2044" max="2044" width="12.75" style="53"/>
    <col min="2045" max="2045" width="29.75" style="53" customWidth="1"/>
    <col min="2046" max="2046" width="17" style="53" customWidth="1"/>
    <col min="2047" max="2047" width="37" style="53" customWidth="1"/>
    <col min="2048" max="2048" width="17.375" style="53" customWidth="1"/>
    <col min="2049" max="2298" width="9" style="53" customWidth="1"/>
    <col min="2299" max="2299" width="29.625" style="53" customWidth="1"/>
    <col min="2300" max="2300" width="12.75" style="53"/>
    <col min="2301" max="2301" width="29.75" style="53" customWidth="1"/>
    <col min="2302" max="2302" width="17" style="53" customWidth="1"/>
    <col min="2303" max="2303" width="37" style="53" customWidth="1"/>
    <col min="2304" max="2304" width="17.375" style="53" customWidth="1"/>
    <col min="2305" max="2554" width="9" style="53" customWidth="1"/>
    <col min="2555" max="2555" width="29.625" style="53" customWidth="1"/>
    <col min="2556" max="2556" width="12.75" style="53"/>
    <col min="2557" max="2557" width="29.75" style="53" customWidth="1"/>
    <col min="2558" max="2558" width="17" style="53" customWidth="1"/>
    <col min="2559" max="2559" width="37" style="53" customWidth="1"/>
    <col min="2560" max="2560" width="17.375" style="53" customWidth="1"/>
    <col min="2561" max="2810" width="9" style="53" customWidth="1"/>
    <col min="2811" max="2811" width="29.625" style="53" customWidth="1"/>
    <col min="2812" max="2812" width="12.75" style="53"/>
    <col min="2813" max="2813" width="29.75" style="53" customWidth="1"/>
    <col min="2814" max="2814" width="17" style="53" customWidth="1"/>
    <col min="2815" max="2815" width="37" style="53" customWidth="1"/>
    <col min="2816" max="2816" width="17.375" style="53" customWidth="1"/>
    <col min="2817" max="3066" width="9" style="53" customWidth="1"/>
    <col min="3067" max="3067" width="29.625" style="53" customWidth="1"/>
    <col min="3068" max="3068" width="12.75" style="53"/>
    <col min="3069" max="3069" width="29.75" style="53" customWidth="1"/>
    <col min="3070" max="3070" width="17" style="53" customWidth="1"/>
    <col min="3071" max="3071" width="37" style="53" customWidth="1"/>
    <col min="3072" max="3072" width="17.375" style="53" customWidth="1"/>
    <col min="3073" max="3322" width="9" style="53" customWidth="1"/>
    <col min="3323" max="3323" width="29.625" style="53" customWidth="1"/>
    <col min="3324" max="3324" width="12.75" style="53"/>
    <col min="3325" max="3325" width="29.75" style="53" customWidth="1"/>
    <col min="3326" max="3326" width="17" style="53" customWidth="1"/>
    <col min="3327" max="3327" width="37" style="53" customWidth="1"/>
    <col min="3328" max="3328" width="17.375" style="53" customWidth="1"/>
    <col min="3329" max="3578" width="9" style="53" customWidth="1"/>
    <col min="3579" max="3579" width="29.625" style="53" customWidth="1"/>
    <col min="3580" max="3580" width="12.75" style="53"/>
    <col min="3581" max="3581" width="29.75" style="53" customWidth="1"/>
    <col min="3582" max="3582" width="17" style="53" customWidth="1"/>
    <col min="3583" max="3583" width="37" style="53" customWidth="1"/>
    <col min="3584" max="3584" width="17.375" style="53" customWidth="1"/>
    <col min="3585" max="3834" width="9" style="53" customWidth="1"/>
    <col min="3835" max="3835" width="29.625" style="53" customWidth="1"/>
    <col min="3836" max="3836" width="12.75" style="53"/>
    <col min="3837" max="3837" width="29.75" style="53" customWidth="1"/>
    <col min="3838" max="3838" width="17" style="53" customWidth="1"/>
    <col min="3839" max="3839" width="37" style="53" customWidth="1"/>
    <col min="3840" max="3840" width="17.375" style="53" customWidth="1"/>
    <col min="3841" max="4090" width="9" style="53" customWidth="1"/>
    <col min="4091" max="4091" width="29.625" style="53" customWidth="1"/>
    <col min="4092" max="4092" width="12.75" style="53"/>
    <col min="4093" max="4093" width="29.75" style="53" customWidth="1"/>
    <col min="4094" max="4094" width="17" style="53" customWidth="1"/>
    <col min="4095" max="4095" width="37" style="53" customWidth="1"/>
    <col min="4096" max="4096" width="17.375" style="53" customWidth="1"/>
    <col min="4097" max="4346" width="9" style="53" customWidth="1"/>
    <col min="4347" max="4347" width="29.625" style="53" customWidth="1"/>
    <col min="4348" max="4348" width="12.75" style="53"/>
    <col min="4349" max="4349" width="29.75" style="53" customWidth="1"/>
    <col min="4350" max="4350" width="17" style="53" customWidth="1"/>
    <col min="4351" max="4351" width="37" style="53" customWidth="1"/>
    <col min="4352" max="4352" width="17.375" style="53" customWidth="1"/>
    <col min="4353" max="4602" width="9" style="53" customWidth="1"/>
    <col min="4603" max="4603" width="29.625" style="53" customWidth="1"/>
    <col min="4604" max="4604" width="12.75" style="53"/>
    <col min="4605" max="4605" width="29.75" style="53" customWidth="1"/>
    <col min="4606" max="4606" width="17" style="53" customWidth="1"/>
    <col min="4607" max="4607" width="37" style="53" customWidth="1"/>
    <col min="4608" max="4608" width="17.375" style="53" customWidth="1"/>
    <col min="4609" max="4858" width="9" style="53" customWidth="1"/>
    <col min="4859" max="4859" width="29.625" style="53" customWidth="1"/>
    <col min="4860" max="4860" width="12.75" style="53"/>
    <col min="4861" max="4861" width="29.75" style="53" customWidth="1"/>
    <col min="4862" max="4862" width="17" style="53" customWidth="1"/>
    <col min="4863" max="4863" width="37" style="53" customWidth="1"/>
    <col min="4864" max="4864" width="17.375" style="53" customWidth="1"/>
    <col min="4865" max="5114" width="9" style="53" customWidth="1"/>
    <col min="5115" max="5115" width="29.625" style="53" customWidth="1"/>
    <col min="5116" max="5116" width="12.75" style="53"/>
    <col min="5117" max="5117" width="29.75" style="53" customWidth="1"/>
    <col min="5118" max="5118" width="17" style="53" customWidth="1"/>
    <col min="5119" max="5119" width="37" style="53" customWidth="1"/>
    <col min="5120" max="5120" width="17.375" style="53" customWidth="1"/>
    <col min="5121" max="5370" width="9" style="53" customWidth="1"/>
    <col min="5371" max="5371" width="29.625" style="53" customWidth="1"/>
    <col min="5372" max="5372" width="12.75" style="53"/>
    <col min="5373" max="5373" width="29.75" style="53" customWidth="1"/>
    <col min="5374" max="5374" width="17" style="53" customWidth="1"/>
    <col min="5375" max="5375" width="37" style="53" customWidth="1"/>
    <col min="5376" max="5376" width="17.375" style="53" customWidth="1"/>
    <col min="5377" max="5626" width="9" style="53" customWidth="1"/>
    <col min="5627" max="5627" width="29.625" style="53" customWidth="1"/>
    <col min="5628" max="5628" width="12.75" style="53"/>
    <col min="5629" max="5629" width="29.75" style="53" customWidth="1"/>
    <col min="5630" max="5630" width="17" style="53" customWidth="1"/>
    <col min="5631" max="5631" width="37" style="53" customWidth="1"/>
    <col min="5632" max="5632" width="17.375" style="53" customWidth="1"/>
    <col min="5633" max="5882" width="9" style="53" customWidth="1"/>
    <col min="5883" max="5883" width="29.625" style="53" customWidth="1"/>
    <col min="5884" max="5884" width="12.75" style="53"/>
    <col min="5885" max="5885" width="29.75" style="53" customWidth="1"/>
    <col min="5886" max="5886" width="17" style="53" customWidth="1"/>
    <col min="5887" max="5887" width="37" style="53" customWidth="1"/>
    <col min="5888" max="5888" width="17.375" style="53" customWidth="1"/>
    <col min="5889" max="6138" width="9" style="53" customWidth="1"/>
    <col min="6139" max="6139" width="29.625" style="53" customWidth="1"/>
    <col min="6140" max="6140" width="12.75" style="53"/>
    <col min="6141" max="6141" width="29.75" style="53" customWidth="1"/>
    <col min="6142" max="6142" width="17" style="53" customWidth="1"/>
    <col min="6143" max="6143" width="37" style="53" customWidth="1"/>
    <col min="6144" max="6144" width="17.375" style="53" customWidth="1"/>
    <col min="6145" max="6394" width="9" style="53" customWidth="1"/>
    <col min="6395" max="6395" width="29.625" style="53" customWidth="1"/>
    <col min="6396" max="6396" width="12.75" style="53"/>
    <col min="6397" max="6397" width="29.75" style="53" customWidth="1"/>
    <col min="6398" max="6398" width="17" style="53" customWidth="1"/>
    <col min="6399" max="6399" width="37" style="53" customWidth="1"/>
    <col min="6400" max="6400" width="17.375" style="53" customWidth="1"/>
    <col min="6401" max="6650" width="9" style="53" customWidth="1"/>
    <col min="6651" max="6651" width="29.625" style="53" customWidth="1"/>
    <col min="6652" max="6652" width="12.75" style="53"/>
    <col min="6653" max="6653" width="29.75" style="53" customWidth="1"/>
    <col min="6654" max="6654" width="17" style="53" customWidth="1"/>
    <col min="6655" max="6655" width="37" style="53" customWidth="1"/>
    <col min="6656" max="6656" width="17.375" style="53" customWidth="1"/>
    <col min="6657" max="6906" width="9" style="53" customWidth="1"/>
    <col min="6907" max="6907" width="29.625" style="53" customWidth="1"/>
    <col min="6908" max="6908" width="12.75" style="53"/>
    <col min="6909" max="6909" width="29.75" style="53" customWidth="1"/>
    <col min="6910" max="6910" width="17" style="53" customWidth="1"/>
    <col min="6911" max="6911" width="37" style="53" customWidth="1"/>
    <col min="6912" max="6912" width="17.375" style="53" customWidth="1"/>
    <col min="6913" max="7162" width="9" style="53" customWidth="1"/>
    <col min="7163" max="7163" width="29.625" style="53" customWidth="1"/>
    <col min="7164" max="7164" width="12.75" style="53"/>
    <col min="7165" max="7165" width="29.75" style="53" customWidth="1"/>
    <col min="7166" max="7166" width="17" style="53" customWidth="1"/>
    <col min="7167" max="7167" width="37" style="53" customWidth="1"/>
    <col min="7168" max="7168" width="17.375" style="53" customWidth="1"/>
    <col min="7169" max="7418" width="9" style="53" customWidth="1"/>
    <col min="7419" max="7419" width="29.625" style="53" customWidth="1"/>
    <col min="7420" max="7420" width="12.75" style="53"/>
    <col min="7421" max="7421" width="29.75" style="53" customWidth="1"/>
    <col min="7422" max="7422" width="17" style="53" customWidth="1"/>
    <col min="7423" max="7423" width="37" style="53" customWidth="1"/>
    <col min="7424" max="7424" width="17.375" style="53" customWidth="1"/>
    <col min="7425" max="7674" width="9" style="53" customWidth="1"/>
    <col min="7675" max="7675" width="29.625" style="53" customWidth="1"/>
    <col min="7676" max="7676" width="12.75" style="53"/>
    <col min="7677" max="7677" width="29.75" style="53" customWidth="1"/>
    <col min="7678" max="7678" width="17" style="53" customWidth="1"/>
    <col min="7679" max="7679" width="37" style="53" customWidth="1"/>
    <col min="7680" max="7680" width="17.375" style="53" customWidth="1"/>
    <col min="7681" max="7930" width="9" style="53" customWidth="1"/>
    <col min="7931" max="7931" width="29.625" style="53" customWidth="1"/>
    <col min="7932" max="7932" width="12.75" style="53"/>
    <col min="7933" max="7933" width="29.75" style="53" customWidth="1"/>
    <col min="7934" max="7934" width="17" style="53" customWidth="1"/>
    <col min="7935" max="7935" width="37" style="53" customWidth="1"/>
    <col min="7936" max="7936" width="17.375" style="53" customWidth="1"/>
    <col min="7937" max="8186" width="9" style="53" customWidth="1"/>
    <col min="8187" max="8187" width="29.625" style="53" customWidth="1"/>
    <col min="8188" max="8188" width="12.75" style="53"/>
    <col min="8189" max="8189" width="29.75" style="53" customWidth="1"/>
    <col min="8190" max="8190" width="17" style="53" customWidth="1"/>
    <col min="8191" max="8191" width="37" style="53" customWidth="1"/>
    <col min="8192" max="8192" width="17.375" style="53" customWidth="1"/>
    <col min="8193" max="8442" width="9" style="53" customWidth="1"/>
    <col min="8443" max="8443" width="29.625" style="53" customWidth="1"/>
    <col min="8444" max="8444" width="12.75" style="53"/>
    <col min="8445" max="8445" width="29.75" style="53" customWidth="1"/>
    <col min="8446" max="8446" width="17" style="53" customWidth="1"/>
    <col min="8447" max="8447" width="37" style="53" customWidth="1"/>
    <col min="8448" max="8448" width="17.375" style="53" customWidth="1"/>
    <col min="8449" max="8698" width="9" style="53" customWidth="1"/>
    <col min="8699" max="8699" width="29.625" style="53" customWidth="1"/>
    <col min="8700" max="8700" width="12.75" style="53"/>
    <col min="8701" max="8701" width="29.75" style="53" customWidth="1"/>
    <col min="8702" max="8702" width="17" style="53" customWidth="1"/>
    <col min="8703" max="8703" width="37" style="53" customWidth="1"/>
    <col min="8704" max="8704" width="17.375" style="53" customWidth="1"/>
    <col min="8705" max="8954" width="9" style="53" customWidth="1"/>
    <col min="8955" max="8955" width="29.625" style="53" customWidth="1"/>
    <col min="8956" max="8956" width="12.75" style="53"/>
    <col min="8957" max="8957" width="29.75" style="53" customWidth="1"/>
    <col min="8958" max="8958" width="17" style="53" customWidth="1"/>
    <col min="8959" max="8959" width="37" style="53" customWidth="1"/>
    <col min="8960" max="8960" width="17.375" style="53" customWidth="1"/>
    <col min="8961" max="9210" width="9" style="53" customWidth="1"/>
    <col min="9211" max="9211" width="29.625" style="53" customWidth="1"/>
    <col min="9212" max="9212" width="12.75" style="53"/>
    <col min="9213" max="9213" width="29.75" style="53" customWidth="1"/>
    <col min="9214" max="9214" width="17" style="53" customWidth="1"/>
    <col min="9215" max="9215" width="37" style="53" customWidth="1"/>
    <col min="9216" max="9216" width="17.375" style="53" customWidth="1"/>
    <col min="9217" max="9466" width="9" style="53" customWidth="1"/>
    <col min="9467" max="9467" width="29.625" style="53" customWidth="1"/>
    <col min="9468" max="9468" width="12.75" style="53"/>
    <col min="9469" max="9469" width="29.75" style="53" customWidth="1"/>
    <col min="9470" max="9470" width="17" style="53" customWidth="1"/>
    <col min="9471" max="9471" width="37" style="53" customWidth="1"/>
    <col min="9472" max="9472" width="17.375" style="53" customWidth="1"/>
    <col min="9473" max="9722" width="9" style="53" customWidth="1"/>
    <col min="9723" max="9723" width="29.625" style="53" customWidth="1"/>
    <col min="9724" max="9724" width="12.75" style="53"/>
    <col min="9725" max="9725" width="29.75" style="53" customWidth="1"/>
    <col min="9726" max="9726" width="17" style="53" customWidth="1"/>
    <col min="9727" max="9727" width="37" style="53" customWidth="1"/>
    <col min="9728" max="9728" width="17.375" style="53" customWidth="1"/>
    <col min="9729" max="9978" width="9" style="53" customWidth="1"/>
    <col min="9979" max="9979" width="29.625" style="53" customWidth="1"/>
    <col min="9980" max="9980" width="12.75" style="53"/>
    <col min="9981" max="9981" width="29.75" style="53" customWidth="1"/>
    <col min="9982" max="9982" width="17" style="53" customWidth="1"/>
    <col min="9983" max="9983" width="37" style="53" customWidth="1"/>
    <col min="9984" max="9984" width="17.375" style="53" customWidth="1"/>
    <col min="9985" max="10234" width="9" style="53" customWidth="1"/>
    <col min="10235" max="10235" width="29.625" style="53" customWidth="1"/>
    <col min="10236" max="10236" width="12.75" style="53"/>
    <col min="10237" max="10237" width="29.75" style="53" customWidth="1"/>
    <col min="10238" max="10238" width="17" style="53" customWidth="1"/>
    <col min="10239" max="10239" width="37" style="53" customWidth="1"/>
    <col min="10240" max="10240" width="17.375" style="53" customWidth="1"/>
    <col min="10241" max="10490" width="9" style="53" customWidth="1"/>
    <col min="10491" max="10491" width="29.625" style="53" customWidth="1"/>
    <col min="10492" max="10492" width="12.75" style="53"/>
    <col min="10493" max="10493" width="29.75" style="53" customWidth="1"/>
    <col min="10494" max="10494" width="17" style="53" customWidth="1"/>
    <col min="10495" max="10495" width="37" style="53" customWidth="1"/>
    <col min="10496" max="10496" width="17.375" style="53" customWidth="1"/>
    <col min="10497" max="10746" width="9" style="53" customWidth="1"/>
    <col min="10747" max="10747" width="29.625" style="53" customWidth="1"/>
    <col min="10748" max="10748" width="12.75" style="53"/>
    <col min="10749" max="10749" width="29.75" style="53" customWidth="1"/>
    <col min="10750" max="10750" width="17" style="53" customWidth="1"/>
    <col min="10751" max="10751" width="37" style="53" customWidth="1"/>
    <col min="10752" max="10752" width="17.375" style="53" customWidth="1"/>
    <col min="10753" max="11002" width="9" style="53" customWidth="1"/>
    <col min="11003" max="11003" width="29.625" style="53" customWidth="1"/>
    <col min="11004" max="11004" width="12.75" style="53"/>
    <col min="11005" max="11005" width="29.75" style="53" customWidth="1"/>
    <col min="11006" max="11006" width="17" style="53" customWidth="1"/>
    <col min="11007" max="11007" width="37" style="53" customWidth="1"/>
    <col min="11008" max="11008" width="17.375" style="53" customWidth="1"/>
    <col min="11009" max="11258" width="9" style="53" customWidth="1"/>
    <col min="11259" max="11259" width="29.625" style="53" customWidth="1"/>
    <col min="11260" max="11260" width="12.75" style="53"/>
    <col min="11261" max="11261" width="29.75" style="53" customWidth="1"/>
    <col min="11262" max="11262" width="17" style="53" customWidth="1"/>
    <col min="11263" max="11263" width="37" style="53" customWidth="1"/>
    <col min="11264" max="11264" width="17.375" style="53" customWidth="1"/>
    <col min="11265" max="11514" width="9" style="53" customWidth="1"/>
    <col min="11515" max="11515" width="29.625" style="53" customWidth="1"/>
    <col min="11516" max="11516" width="12.75" style="53"/>
    <col min="11517" max="11517" width="29.75" style="53" customWidth="1"/>
    <col min="11518" max="11518" width="17" style="53" customWidth="1"/>
    <col min="11519" max="11519" width="37" style="53" customWidth="1"/>
    <col min="11520" max="11520" width="17.375" style="53" customWidth="1"/>
    <col min="11521" max="11770" width="9" style="53" customWidth="1"/>
    <col min="11771" max="11771" width="29.625" style="53" customWidth="1"/>
    <col min="11772" max="11772" width="12.75" style="53"/>
    <col min="11773" max="11773" width="29.75" style="53" customWidth="1"/>
    <col min="11774" max="11774" width="17" style="53" customWidth="1"/>
    <col min="11775" max="11775" width="37" style="53" customWidth="1"/>
    <col min="11776" max="11776" width="17.375" style="53" customWidth="1"/>
    <col min="11777" max="12026" width="9" style="53" customWidth="1"/>
    <col min="12027" max="12027" width="29.625" style="53" customWidth="1"/>
    <col min="12028" max="12028" width="12.75" style="53"/>
    <col min="12029" max="12029" width="29.75" style="53" customWidth="1"/>
    <col min="12030" max="12030" width="17" style="53" customWidth="1"/>
    <col min="12031" max="12031" width="37" style="53" customWidth="1"/>
    <col min="12032" max="12032" width="17.375" style="53" customWidth="1"/>
    <col min="12033" max="12282" width="9" style="53" customWidth="1"/>
    <col min="12283" max="12283" width="29.625" style="53" customWidth="1"/>
    <col min="12284" max="12284" width="12.75" style="53"/>
    <col min="12285" max="12285" width="29.75" style="53" customWidth="1"/>
    <col min="12286" max="12286" width="17" style="53" customWidth="1"/>
    <col min="12287" max="12287" width="37" style="53" customWidth="1"/>
    <col min="12288" max="12288" width="17.375" style="53" customWidth="1"/>
    <col min="12289" max="12538" width="9" style="53" customWidth="1"/>
    <col min="12539" max="12539" width="29.625" style="53" customWidth="1"/>
    <col min="12540" max="12540" width="12.75" style="53"/>
    <col min="12541" max="12541" width="29.75" style="53" customWidth="1"/>
    <col min="12542" max="12542" width="17" style="53" customWidth="1"/>
    <col min="12543" max="12543" width="37" style="53" customWidth="1"/>
    <col min="12544" max="12544" width="17.375" style="53" customWidth="1"/>
    <col min="12545" max="12794" width="9" style="53" customWidth="1"/>
    <col min="12795" max="12795" width="29.625" style="53" customWidth="1"/>
    <col min="12796" max="12796" width="12.75" style="53"/>
    <col min="12797" max="12797" width="29.75" style="53" customWidth="1"/>
    <col min="12798" max="12798" width="17" style="53" customWidth="1"/>
    <col min="12799" max="12799" width="37" style="53" customWidth="1"/>
    <col min="12800" max="12800" width="17.375" style="53" customWidth="1"/>
    <col min="12801" max="13050" width="9" style="53" customWidth="1"/>
    <col min="13051" max="13051" width="29.625" style="53" customWidth="1"/>
    <col min="13052" max="13052" width="12.75" style="53"/>
    <col min="13053" max="13053" width="29.75" style="53" customWidth="1"/>
    <col min="13054" max="13054" width="17" style="53" customWidth="1"/>
    <col min="13055" max="13055" width="37" style="53" customWidth="1"/>
    <col min="13056" max="13056" width="17.375" style="53" customWidth="1"/>
    <col min="13057" max="13306" width="9" style="53" customWidth="1"/>
    <col min="13307" max="13307" width="29.625" style="53" customWidth="1"/>
    <col min="13308" max="13308" width="12.75" style="53"/>
    <col min="13309" max="13309" width="29.75" style="53" customWidth="1"/>
    <col min="13310" max="13310" width="17" style="53" customWidth="1"/>
    <col min="13311" max="13311" width="37" style="53" customWidth="1"/>
    <col min="13312" max="13312" width="17.375" style="53" customWidth="1"/>
    <col min="13313" max="13562" width="9" style="53" customWidth="1"/>
    <col min="13563" max="13563" width="29.625" style="53" customWidth="1"/>
    <col min="13564" max="13564" width="12.75" style="53"/>
    <col min="13565" max="13565" width="29.75" style="53" customWidth="1"/>
    <col min="13566" max="13566" width="17" style="53" customWidth="1"/>
    <col min="13567" max="13567" width="37" style="53" customWidth="1"/>
    <col min="13568" max="13568" width="17.375" style="53" customWidth="1"/>
    <col min="13569" max="13818" width="9" style="53" customWidth="1"/>
    <col min="13819" max="13819" width="29.625" style="53" customWidth="1"/>
    <col min="13820" max="13820" width="12.75" style="53"/>
    <col min="13821" max="13821" width="29.75" style="53" customWidth="1"/>
    <col min="13822" max="13822" width="17" style="53" customWidth="1"/>
    <col min="13823" max="13823" width="37" style="53" customWidth="1"/>
    <col min="13824" max="13824" width="17.375" style="53" customWidth="1"/>
    <col min="13825" max="14074" width="9" style="53" customWidth="1"/>
    <col min="14075" max="14075" width="29.625" style="53" customWidth="1"/>
    <col min="14076" max="14076" width="12.75" style="53"/>
    <col min="14077" max="14077" width="29.75" style="53" customWidth="1"/>
    <col min="14078" max="14078" width="17" style="53" customWidth="1"/>
    <col min="14079" max="14079" width="37" style="53" customWidth="1"/>
    <col min="14080" max="14080" width="17.375" style="53" customWidth="1"/>
    <col min="14081" max="14330" width="9" style="53" customWidth="1"/>
    <col min="14331" max="14331" width="29.625" style="53" customWidth="1"/>
    <col min="14332" max="14332" width="12.75" style="53"/>
    <col min="14333" max="14333" width="29.75" style="53" customWidth="1"/>
    <col min="14334" max="14334" width="17" style="53" customWidth="1"/>
    <col min="14335" max="14335" width="37" style="53" customWidth="1"/>
    <col min="14336" max="14336" width="17.375" style="53" customWidth="1"/>
    <col min="14337" max="14586" width="9" style="53" customWidth="1"/>
    <col min="14587" max="14587" width="29.625" style="53" customWidth="1"/>
    <col min="14588" max="14588" width="12.75" style="53"/>
    <col min="14589" max="14589" width="29.75" style="53" customWidth="1"/>
    <col min="14590" max="14590" width="17" style="53" customWidth="1"/>
    <col min="14591" max="14591" width="37" style="53" customWidth="1"/>
    <col min="14592" max="14592" width="17.375" style="53" customWidth="1"/>
    <col min="14593" max="14842" width="9" style="53" customWidth="1"/>
    <col min="14843" max="14843" width="29.625" style="53" customWidth="1"/>
    <col min="14844" max="14844" width="12.75" style="53"/>
    <col min="14845" max="14845" width="29.75" style="53" customWidth="1"/>
    <col min="14846" max="14846" width="17" style="53" customWidth="1"/>
    <col min="14847" max="14847" width="37" style="53" customWidth="1"/>
    <col min="14848" max="14848" width="17.375" style="53" customWidth="1"/>
    <col min="14849" max="15098" width="9" style="53" customWidth="1"/>
    <col min="15099" max="15099" width="29.625" style="53" customWidth="1"/>
    <col min="15100" max="15100" width="12.75" style="53"/>
    <col min="15101" max="15101" width="29.75" style="53" customWidth="1"/>
    <col min="15102" max="15102" width="17" style="53" customWidth="1"/>
    <col min="15103" max="15103" width="37" style="53" customWidth="1"/>
    <col min="15104" max="15104" width="17.375" style="53" customWidth="1"/>
    <col min="15105" max="15354" width="9" style="53" customWidth="1"/>
    <col min="15355" max="15355" width="29.625" style="53" customWidth="1"/>
    <col min="15356" max="15356" width="12.75" style="53"/>
    <col min="15357" max="15357" width="29.75" style="53" customWidth="1"/>
    <col min="15358" max="15358" width="17" style="53" customWidth="1"/>
    <col min="15359" max="15359" width="37" style="53" customWidth="1"/>
    <col min="15360" max="15360" width="17.375" style="53" customWidth="1"/>
    <col min="15361" max="15610" width="9" style="53" customWidth="1"/>
    <col min="15611" max="15611" width="29.625" style="53" customWidth="1"/>
    <col min="15612" max="15612" width="12.75" style="53"/>
    <col min="15613" max="15613" width="29.75" style="53" customWidth="1"/>
    <col min="15614" max="15614" width="17" style="53" customWidth="1"/>
    <col min="15615" max="15615" width="37" style="53" customWidth="1"/>
    <col min="15616" max="15616" width="17.375" style="53" customWidth="1"/>
    <col min="15617" max="15866" width="9" style="53" customWidth="1"/>
    <col min="15867" max="15867" width="29.625" style="53" customWidth="1"/>
    <col min="15868" max="15868" width="12.75" style="53"/>
    <col min="15869" max="15869" width="29.75" style="53" customWidth="1"/>
    <col min="15870" max="15870" width="17" style="53" customWidth="1"/>
    <col min="15871" max="15871" width="37" style="53" customWidth="1"/>
    <col min="15872" max="15872" width="17.375" style="53" customWidth="1"/>
    <col min="15873" max="16122" width="9" style="53" customWidth="1"/>
    <col min="16123" max="16123" width="29.625" style="53" customWidth="1"/>
    <col min="16124" max="16124" width="12.75" style="53"/>
    <col min="16125" max="16125" width="29.75" style="53" customWidth="1"/>
    <col min="16126" max="16126" width="17" style="53" customWidth="1"/>
    <col min="16127" max="16127" width="37" style="53" customWidth="1"/>
    <col min="16128" max="16128" width="17.375" style="53" customWidth="1"/>
    <col min="16129" max="16378" width="9" style="53" customWidth="1"/>
    <col min="16379" max="16379" width="29.625" style="53" customWidth="1"/>
    <col min="16380" max="16384" width="12.75" style="53"/>
  </cols>
  <sheetData>
    <row r="1" spans="1:6" ht="18.75">
      <c r="A1" s="541" t="s">
        <v>1808</v>
      </c>
      <c r="B1" s="541"/>
      <c r="C1" s="65"/>
      <c r="D1" s="66"/>
    </row>
    <row r="2" spans="1:6" ht="30" customHeight="1">
      <c r="A2" s="543" t="s">
        <v>1809</v>
      </c>
      <c r="B2" s="543"/>
      <c r="C2" s="543"/>
      <c r="D2" s="543"/>
    </row>
    <row r="3" spans="1:6" s="61" customFormat="1" ht="21.95" customHeight="1">
      <c r="A3" s="67"/>
      <c r="B3" s="68"/>
      <c r="C3" s="69"/>
      <c r="D3" s="70" t="s">
        <v>2</v>
      </c>
    </row>
    <row r="4" spans="1:6" s="61" customFormat="1" ht="24" customHeight="1">
      <c r="A4" s="71" t="s">
        <v>1243</v>
      </c>
      <c r="B4" s="71" t="s">
        <v>62</v>
      </c>
      <c r="C4" s="71" t="s">
        <v>145</v>
      </c>
      <c r="D4" s="72" t="s">
        <v>62</v>
      </c>
    </row>
    <row r="5" spans="1:6" s="61" customFormat="1" ht="24" customHeight="1">
      <c r="A5" s="71" t="s">
        <v>68</v>
      </c>
      <c r="B5" s="73">
        <f>B6+B19</f>
        <v>0</v>
      </c>
      <c r="C5" s="71" t="s">
        <v>68</v>
      </c>
      <c r="D5" s="74">
        <f>B5</f>
        <v>0</v>
      </c>
    </row>
    <row r="6" spans="1:6" s="61" customFormat="1" ht="24" customHeight="1">
      <c r="A6" s="75" t="s">
        <v>69</v>
      </c>
      <c r="B6" s="74">
        <f>SUM(B7:B10)</f>
        <v>0</v>
      </c>
      <c r="C6" s="76" t="s">
        <v>70</v>
      </c>
      <c r="D6" s="74">
        <f>D7+D11+D14+D17</f>
        <v>0</v>
      </c>
    </row>
    <row r="7" spans="1:6" s="61" customFormat="1" ht="20.100000000000001" customHeight="1">
      <c r="A7" s="77" t="s">
        <v>1466</v>
      </c>
      <c r="B7" s="78"/>
      <c r="C7" s="79" t="s">
        <v>1467</v>
      </c>
      <c r="D7" s="78"/>
      <c r="E7" s="80"/>
    </row>
    <row r="8" spans="1:6" s="61" customFormat="1" ht="20.100000000000001" customHeight="1">
      <c r="A8" s="77" t="s">
        <v>1468</v>
      </c>
      <c r="B8" s="78"/>
      <c r="C8" s="81" t="s">
        <v>1810</v>
      </c>
      <c r="D8" s="78"/>
      <c r="E8" s="80"/>
    </row>
    <row r="9" spans="1:6" s="61" customFormat="1" ht="20.100000000000001" customHeight="1">
      <c r="A9" s="77" t="s">
        <v>1470</v>
      </c>
      <c r="B9" s="78"/>
      <c r="C9" s="81" t="s">
        <v>1811</v>
      </c>
      <c r="D9" s="78"/>
    </row>
    <row r="10" spans="1:6" s="61" customFormat="1" ht="20.100000000000001" customHeight="1">
      <c r="A10" s="77" t="s">
        <v>1472</v>
      </c>
      <c r="B10" s="78"/>
      <c r="C10" s="81" t="s">
        <v>1812</v>
      </c>
      <c r="D10" s="78"/>
    </row>
    <row r="11" spans="1:6" s="61" customFormat="1" ht="20.100000000000001" customHeight="1">
      <c r="A11" s="82"/>
      <c r="B11" s="83"/>
      <c r="C11" s="79" t="s">
        <v>1475</v>
      </c>
      <c r="D11" s="78"/>
      <c r="E11" s="80"/>
      <c r="F11" s="84"/>
    </row>
    <row r="12" spans="1:6" s="61" customFormat="1" ht="20.100000000000001" customHeight="1">
      <c r="A12" s="85"/>
      <c r="B12" s="83"/>
      <c r="C12" s="81" t="s">
        <v>1476</v>
      </c>
      <c r="D12" s="78"/>
      <c r="F12" s="84"/>
    </row>
    <row r="13" spans="1:6" s="61" customFormat="1" ht="20.100000000000001" customHeight="1">
      <c r="A13" s="86"/>
      <c r="B13" s="87"/>
      <c r="C13" s="81" t="s">
        <v>1813</v>
      </c>
      <c r="D13" s="78"/>
      <c r="F13" s="84"/>
    </row>
    <row r="14" spans="1:6" s="61" customFormat="1" ht="20.100000000000001" customHeight="1">
      <c r="A14" s="88"/>
      <c r="B14" s="89"/>
      <c r="C14" s="79" t="s">
        <v>1814</v>
      </c>
      <c r="D14" s="78"/>
      <c r="F14" s="84"/>
    </row>
    <row r="15" spans="1:6" s="61" customFormat="1" ht="20.100000000000001" customHeight="1">
      <c r="A15" s="90"/>
      <c r="B15" s="91"/>
      <c r="C15" s="81" t="s">
        <v>1815</v>
      </c>
      <c r="D15" s="78"/>
    </row>
    <row r="16" spans="1:6" s="61" customFormat="1" ht="20.100000000000001" customHeight="1">
      <c r="A16" s="92"/>
      <c r="B16" s="83"/>
      <c r="C16" s="93" t="s">
        <v>1816</v>
      </c>
      <c r="D16" s="78"/>
    </row>
    <row r="17" spans="1:5" s="61" customFormat="1" ht="20.100000000000001" customHeight="1">
      <c r="A17" s="92"/>
      <c r="B17" s="83"/>
      <c r="C17" s="79" t="s">
        <v>1480</v>
      </c>
      <c r="D17" s="78"/>
    </row>
    <row r="18" spans="1:5" s="61" customFormat="1" ht="20.100000000000001" customHeight="1">
      <c r="A18" s="92"/>
      <c r="B18" s="83"/>
      <c r="C18" s="81" t="s">
        <v>1817</v>
      </c>
      <c r="D18" s="78"/>
    </row>
    <row r="19" spans="1:5" s="61" customFormat="1" ht="20.100000000000001" customHeight="1">
      <c r="A19" s="94" t="s">
        <v>118</v>
      </c>
      <c r="B19" s="95">
        <f>B20</f>
        <v>0</v>
      </c>
      <c r="C19" s="94" t="s">
        <v>119</v>
      </c>
      <c r="D19" s="74">
        <f>D20</f>
        <v>0</v>
      </c>
      <c r="E19" s="96"/>
    </row>
    <row r="20" spans="1:5" s="61" customFormat="1" ht="20.100000000000001" customHeight="1">
      <c r="A20" s="77" t="s">
        <v>1818</v>
      </c>
      <c r="B20" s="78"/>
      <c r="C20" s="77" t="s">
        <v>1643</v>
      </c>
      <c r="D20" s="78"/>
    </row>
    <row r="21" spans="1:5" ht="35.1" customHeight="1">
      <c r="A21" s="588" t="s">
        <v>1819</v>
      </c>
      <c r="B21" s="588"/>
      <c r="C21" s="588"/>
      <c r="D21" s="588"/>
    </row>
    <row r="22" spans="1:5" ht="22.15" customHeight="1"/>
    <row r="23" spans="1:5" ht="22.15" customHeight="1">
      <c r="A23" s="53" t="s">
        <v>1313</v>
      </c>
    </row>
  </sheetData>
  <mergeCells count="3">
    <mergeCell ref="A1:B1"/>
    <mergeCell ref="A2:D2"/>
    <mergeCell ref="A21:D21"/>
  </mergeCells>
  <phoneticPr fontId="93"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00FF00"/>
  </sheetPr>
  <dimension ref="A1:P45"/>
  <sheetViews>
    <sheetView showZeros="0" workbookViewId="0">
      <selection activeCell="G6" sqref="G6"/>
    </sheetView>
  </sheetViews>
  <sheetFormatPr defaultColWidth="9" defaultRowHeight="21.95" customHeight="1"/>
  <cols>
    <col min="1" max="1" width="29.125" style="412" customWidth="1"/>
    <col min="2" max="2" width="11.125" style="413" customWidth="1"/>
    <col min="3" max="3" width="1.75" style="413" hidden="1" customWidth="1"/>
    <col min="4" max="4" width="11.625" style="413" customWidth="1"/>
    <col min="5" max="5" width="11.875" style="413" hidden="1" customWidth="1"/>
    <col min="6" max="6" width="12.125" style="413" customWidth="1"/>
    <col min="7" max="7" width="11.375" style="414" customWidth="1"/>
    <col min="8" max="8" width="13.375" style="414" customWidth="1"/>
    <col min="9" max="9" width="31.125" style="412" customWidth="1"/>
    <col min="10" max="10" width="13.875" style="413" customWidth="1"/>
    <col min="11" max="11" width="5" style="413" hidden="1" customWidth="1"/>
    <col min="12" max="12" width="11.875" style="413" customWidth="1"/>
    <col min="13" max="13" width="0.5" style="413" hidden="1" customWidth="1"/>
    <col min="14" max="14" width="12.125" style="413" customWidth="1"/>
    <col min="15" max="15" width="9.25" style="415" customWidth="1"/>
    <col min="16" max="16" width="11.75" style="415" customWidth="1"/>
    <col min="17" max="250" width="9" style="412"/>
    <col min="251" max="251" width="4.875" style="412" customWidth="1"/>
    <col min="252" max="252" width="30.625" style="412" customWidth="1"/>
    <col min="253" max="253" width="17" style="412" customWidth="1"/>
    <col min="254" max="254" width="13.5" style="412" customWidth="1"/>
    <col min="255" max="255" width="32.125" style="412" customWidth="1"/>
    <col min="256" max="256" width="15.5" style="412" customWidth="1"/>
    <col min="257" max="257" width="12.25" style="412" customWidth="1"/>
    <col min="258" max="506" width="9" style="412"/>
    <col min="507" max="507" width="4.875" style="412" customWidth="1"/>
    <col min="508" max="508" width="30.625" style="412" customWidth="1"/>
    <col min="509" max="509" width="17" style="412" customWidth="1"/>
    <col min="510" max="510" width="13.5" style="412" customWidth="1"/>
    <col min="511" max="511" width="32.125" style="412" customWidth="1"/>
    <col min="512" max="512" width="15.5" style="412" customWidth="1"/>
    <col min="513" max="513" width="12.25" style="412" customWidth="1"/>
    <col min="514" max="762" width="9" style="412"/>
    <col min="763" max="763" width="4.875" style="412" customWidth="1"/>
    <col min="764" max="764" width="30.625" style="412" customWidth="1"/>
    <col min="765" max="765" width="17" style="412" customWidth="1"/>
    <col min="766" max="766" width="13.5" style="412" customWidth="1"/>
    <col min="767" max="767" width="32.125" style="412" customWidth="1"/>
    <col min="768" max="768" width="15.5" style="412" customWidth="1"/>
    <col min="769" max="769" width="12.25" style="412" customWidth="1"/>
    <col min="770" max="1018" width="9" style="412"/>
    <col min="1019" max="1019" width="4.875" style="412" customWidth="1"/>
    <col min="1020" max="1020" width="30.625" style="412" customWidth="1"/>
    <col min="1021" max="1021" width="17" style="412" customWidth="1"/>
    <col min="1022" max="1022" width="13.5" style="412" customWidth="1"/>
    <col min="1023" max="1023" width="32.125" style="412" customWidth="1"/>
    <col min="1024" max="1024" width="15.5" style="412" customWidth="1"/>
    <col min="1025" max="1025" width="12.25" style="412" customWidth="1"/>
    <col min="1026" max="1274" width="9" style="412"/>
    <col min="1275" max="1275" width="4.875" style="412" customWidth="1"/>
    <col min="1276" max="1276" width="30.625" style="412" customWidth="1"/>
    <col min="1277" max="1277" width="17" style="412" customWidth="1"/>
    <col min="1278" max="1278" width="13.5" style="412" customWidth="1"/>
    <col min="1279" max="1279" width="32.125" style="412" customWidth="1"/>
    <col min="1280" max="1280" width="15.5" style="412" customWidth="1"/>
    <col min="1281" max="1281" width="12.25" style="412" customWidth="1"/>
    <col min="1282" max="1530" width="9" style="412"/>
    <col min="1531" max="1531" width="4.875" style="412" customWidth="1"/>
    <col min="1532" max="1532" width="30.625" style="412" customWidth="1"/>
    <col min="1533" max="1533" width="17" style="412" customWidth="1"/>
    <col min="1534" max="1534" width="13.5" style="412" customWidth="1"/>
    <col min="1535" max="1535" width="32.125" style="412" customWidth="1"/>
    <col min="1536" max="1536" width="15.5" style="412" customWidth="1"/>
    <col min="1537" max="1537" width="12.25" style="412" customWidth="1"/>
    <col min="1538" max="1786" width="9" style="412"/>
    <col min="1787" max="1787" width="4.875" style="412" customWidth="1"/>
    <col min="1788" max="1788" width="30.625" style="412" customWidth="1"/>
    <col min="1789" max="1789" width="17" style="412" customWidth="1"/>
    <col min="1790" max="1790" width="13.5" style="412" customWidth="1"/>
    <col min="1791" max="1791" width="32.125" style="412" customWidth="1"/>
    <col min="1792" max="1792" width="15.5" style="412" customWidth="1"/>
    <col min="1793" max="1793" width="12.25" style="412" customWidth="1"/>
    <col min="1794" max="2042" width="9" style="412"/>
    <col min="2043" max="2043" width="4.875" style="412" customWidth="1"/>
    <col min="2044" max="2044" width="30.625" style="412" customWidth="1"/>
    <col min="2045" max="2045" width="17" style="412" customWidth="1"/>
    <col min="2046" max="2046" width="13.5" style="412" customWidth="1"/>
    <col min="2047" max="2047" width="32.125" style="412" customWidth="1"/>
    <col min="2048" max="2048" width="15.5" style="412" customWidth="1"/>
    <col min="2049" max="2049" width="12.25" style="412" customWidth="1"/>
    <col min="2050" max="2298" width="9" style="412"/>
    <col min="2299" max="2299" width="4.875" style="412" customWidth="1"/>
    <col min="2300" max="2300" width="30.625" style="412" customWidth="1"/>
    <col min="2301" max="2301" width="17" style="412" customWidth="1"/>
    <col min="2302" max="2302" width="13.5" style="412" customWidth="1"/>
    <col min="2303" max="2303" width="32.125" style="412" customWidth="1"/>
    <col min="2304" max="2304" width="15.5" style="412" customWidth="1"/>
    <col min="2305" max="2305" width="12.25" style="412" customWidth="1"/>
    <col min="2306" max="2554" width="9" style="412"/>
    <col min="2555" max="2555" width="4.875" style="412" customWidth="1"/>
    <col min="2556" max="2556" width="30.625" style="412" customWidth="1"/>
    <col min="2557" max="2557" width="17" style="412" customWidth="1"/>
    <col min="2558" max="2558" width="13.5" style="412" customWidth="1"/>
    <col min="2559" max="2559" width="32.125" style="412" customWidth="1"/>
    <col min="2560" max="2560" width="15.5" style="412" customWidth="1"/>
    <col min="2561" max="2561" width="12.25" style="412" customWidth="1"/>
    <col min="2562" max="2810" width="9" style="412"/>
    <col min="2811" max="2811" width="4.875" style="412" customWidth="1"/>
    <col min="2812" max="2812" width="30.625" style="412" customWidth="1"/>
    <col min="2813" max="2813" width="17" style="412" customWidth="1"/>
    <col min="2814" max="2814" width="13.5" style="412" customWidth="1"/>
    <col min="2815" max="2815" width="32.125" style="412" customWidth="1"/>
    <col min="2816" max="2816" width="15.5" style="412" customWidth="1"/>
    <col min="2817" max="2817" width="12.25" style="412" customWidth="1"/>
    <col min="2818" max="3066" width="9" style="412"/>
    <col min="3067" max="3067" width="4.875" style="412" customWidth="1"/>
    <col min="3068" max="3068" width="30.625" style="412" customWidth="1"/>
    <col min="3069" max="3069" width="17" style="412" customWidth="1"/>
    <col min="3070" max="3070" width="13.5" style="412" customWidth="1"/>
    <col min="3071" max="3071" width="32.125" style="412" customWidth="1"/>
    <col min="3072" max="3072" width="15.5" style="412" customWidth="1"/>
    <col min="3073" max="3073" width="12.25" style="412" customWidth="1"/>
    <col min="3074" max="3322" width="9" style="412"/>
    <col min="3323" max="3323" width="4.875" style="412" customWidth="1"/>
    <col min="3324" max="3324" width="30.625" style="412" customWidth="1"/>
    <col min="3325" max="3325" width="17" style="412" customWidth="1"/>
    <col min="3326" max="3326" width="13.5" style="412" customWidth="1"/>
    <col min="3327" max="3327" width="32.125" style="412" customWidth="1"/>
    <col min="3328" max="3328" width="15.5" style="412" customWidth="1"/>
    <col min="3329" max="3329" width="12.25" style="412" customWidth="1"/>
    <col min="3330" max="3578" width="9" style="412"/>
    <col min="3579" max="3579" width="4.875" style="412" customWidth="1"/>
    <col min="3580" max="3580" width="30.625" style="412" customWidth="1"/>
    <col min="3581" max="3581" width="17" style="412" customWidth="1"/>
    <col min="3582" max="3582" width="13.5" style="412" customWidth="1"/>
    <col min="3583" max="3583" width="32.125" style="412" customWidth="1"/>
    <col min="3584" max="3584" width="15.5" style="412" customWidth="1"/>
    <col min="3585" max="3585" width="12.25" style="412" customWidth="1"/>
    <col min="3586" max="3834" width="9" style="412"/>
    <col min="3835" max="3835" width="4.875" style="412" customWidth="1"/>
    <col min="3836" max="3836" width="30.625" style="412" customWidth="1"/>
    <col min="3837" max="3837" width="17" style="412" customWidth="1"/>
    <col min="3838" max="3838" width="13.5" style="412" customWidth="1"/>
    <col min="3839" max="3839" width="32.125" style="412" customWidth="1"/>
    <col min="3840" max="3840" width="15.5" style="412" customWidth="1"/>
    <col min="3841" max="3841" width="12.25" style="412" customWidth="1"/>
    <col min="3842" max="4090" width="9" style="412"/>
    <col min="4091" max="4091" width="4.875" style="412" customWidth="1"/>
    <col min="4092" max="4092" width="30.625" style="412" customWidth="1"/>
    <col min="4093" max="4093" width="17" style="412" customWidth="1"/>
    <col min="4094" max="4094" width="13.5" style="412" customWidth="1"/>
    <col min="4095" max="4095" width="32.125" style="412" customWidth="1"/>
    <col min="4096" max="4096" width="15.5" style="412" customWidth="1"/>
    <col min="4097" max="4097" width="12.25" style="412" customWidth="1"/>
    <col min="4098" max="4346" width="9" style="412"/>
    <col min="4347" max="4347" width="4.875" style="412" customWidth="1"/>
    <col min="4348" max="4348" width="30.625" style="412" customWidth="1"/>
    <col min="4349" max="4349" width="17" style="412" customWidth="1"/>
    <col min="4350" max="4350" width="13.5" style="412" customWidth="1"/>
    <col min="4351" max="4351" width="32.125" style="412" customWidth="1"/>
    <col min="4352" max="4352" width="15.5" style="412" customWidth="1"/>
    <col min="4353" max="4353" width="12.25" style="412" customWidth="1"/>
    <col min="4354" max="4602" width="9" style="412"/>
    <col min="4603" max="4603" width="4.875" style="412" customWidth="1"/>
    <col min="4604" max="4604" width="30.625" style="412" customWidth="1"/>
    <col min="4605" max="4605" width="17" style="412" customWidth="1"/>
    <col min="4606" max="4606" width="13.5" style="412" customWidth="1"/>
    <col min="4607" max="4607" width="32.125" style="412" customWidth="1"/>
    <col min="4608" max="4608" width="15.5" style="412" customWidth="1"/>
    <col min="4609" max="4609" width="12.25" style="412" customWidth="1"/>
    <col min="4610" max="4858" width="9" style="412"/>
    <col min="4859" max="4859" width="4.875" style="412" customWidth="1"/>
    <col min="4860" max="4860" width="30.625" style="412" customWidth="1"/>
    <col min="4861" max="4861" width="17" style="412" customWidth="1"/>
    <col min="4862" max="4862" width="13.5" style="412" customWidth="1"/>
    <col min="4863" max="4863" width="32.125" style="412" customWidth="1"/>
    <col min="4864" max="4864" width="15.5" style="412" customWidth="1"/>
    <col min="4865" max="4865" width="12.25" style="412" customWidth="1"/>
    <col min="4866" max="5114" width="9" style="412"/>
    <col min="5115" max="5115" width="4.875" style="412" customWidth="1"/>
    <col min="5116" max="5116" width="30.625" style="412" customWidth="1"/>
    <col min="5117" max="5117" width="17" style="412" customWidth="1"/>
    <col min="5118" max="5118" width="13.5" style="412" customWidth="1"/>
    <col min="5119" max="5119" width="32.125" style="412" customWidth="1"/>
    <col min="5120" max="5120" width="15.5" style="412" customWidth="1"/>
    <col min="5121" max="5121" width="12.25" style="412" customWidth="1"/>
    <col min="5122" max="5370" width="9" style="412"/>
    <col min="5371" max="5371" width="4.875" style="412" customWidth="1"/>
    <col min="5372" max="5372" width="30.625" style="412" customWidth="1"/>
    <col min="5373" max="5373" width="17" style="412" customWidth="1"/>
    <col min="5374" max="5374" width="13.5" style="412" customWidth="1"/>
    <col min="5375" max="5375" width="32.125" style="412" customWidth="1"/>
    <col min="5376" max="5376" width="15.5" style="412" customWidth="1"/>
    <col min="5377" max="5377" width="12.25" style="412" customWidth="1"/>
    <col min="5378" max="5626" width="9" style="412"/>
    <col min="5627" max="5627" width="4.875" style="412" customWidth="1"/>
    <col min="5628" max="5628" width="30.625" style="412" customWidth="1"/>
    <col min="5629" max="5629" width="17" style="412" customWidth="1"/>
    <col min="5630" max="5630" width="13.5" style="412" customWidth="1"/>
    <col min="5631" max="5631" width="32.125" style="412" customWidth="1"/>
    <col min="5632" max="5632" width="15.5" style="412" customWidth="1"/>
    <col min="5633" max="5633" width="12.25" style="412" customWidth="1"/>
    <col min="5634" max="5882" width="9" style="412"/>
    <col min="5883" max="5883" width="4.875" style="412" customWidth="1"/>
    <col min="5884" max="5884" width="30.625" style="412" customWidth="1"/>
    <col min="5885" max="5885" width="17" style="412" customWidth="1"/>
    <col min="5886" max="5886" width="13.5" style="412" customWidth="1"/>
    <col min="5887" max="5887" width="32.125" style="412" customWidth="1"/>
    <col min="5888" max="5888" width="15.5" style="412" customWidth="1"/>
    <col min="5889" max="5889" width="12.25" style="412" customWidth="1"/>
    <col min="5890" max="6138" width="9" style="412"/>
    <col min="6139" max="6139" width="4.875" style="412" customWidth="1"/>
    <col min="6140" max="6140" width="30.625" style="412" customWidth="1"/>
    <col min="6141" max="6141" width="17" style="412" customWidth="1"/>
    <col min="6142" max="6142" width="13.5" style="412" customWidth="1"/>
    <col min="6143" max="6143" width="32.125" style="412" customWidth="1"/>
    <col min="6144" max="6144" width="15.5" style="412" customWidth="1"/>
    <col min="6145" max="6145" width="12.25" style="412" customWidth="1"/>
    <col min="6146" max="6394" width="9" style="412"/>
    <col min="6395" max="6395" width="4.875" style="412" customWidth="1"/>
    <col min="6396" max="6396" width="30.625" style="412" customWidth="1"/>
    <col min="6397" max="6397" width="17" style="412" customWidth="1"/>
    <col min="6398" max="6398" width="13.5" style="412" customWidth="1"/>
    <col min="6399" max="6399" width="32.125" style="412" customWidth="1"/>
    <col min="6400" max="6400" width="15.5" style="412" customWidth="1"/>
    <col min="6401" max="6401" width="12.25" style="412" customWidth="1"/>
    <col min="6402" max="6650" width="9" style="412"/>
    <col min="6651" max="6651" width="4.875" style="412" customWidth="1"/>
    <col min="6652" max="6652" width="30.625" style="412" customWidth="1"/>
    <col min="6653" max="6653" width="17" style="412" customWidth="1"/>
    <col min="6654" max="6654" width="13.5" style="412" customWidth="1"/>
    <col min="6655" max="6655" width="32.125" style="412" customWidth="1"/>
    <col min="6656" max="6656" width="15.5" style="412" customWidth="1"/>
    <col min="6657" max="6657" width="12.25" style="412" customWidth="1"/>
    <col min="6658" max="6906" width="9" style="412"/>
    <col min="6907" max="6907" width="4.875" style="412" customWidth="1"/>
    <col min="6908" max="6908" width="30.625" style="412" customWidth="1"/>
    <col min="6909" max="6909" width="17" style="412" customWidth="1"/>
    <col min="6910" max="6910" width="13.5" style="412" customWidth="1"/>
    <col min="6911" max="6911" width="32.125" style="412" customWidth="1"/>
    <col min="6912" max="6912" width="15.5" style="412" customWidth="1"/>
    <col min="6913" max="6913" width="12.25" style="412" customWidth="1"/>
    <col min="6914" max="7162" width="9" style="412"/>
    <col min="7163" max="7163" width="4.875" style="412" customWidth="1"/>
    <col min="7164" max="7164" width="30.625" style="412" customWidth="1"/>
    <col min="7165" max="7165" width="17" style="412" customWidth="1"/>
    <col min="7166" max="7166" width="13.5" style="412" customWidth="1"/>
    <col min="7167" max="7167" width="32.125" style="412" customWidth="1"/>
    <col min="7168" max="7168" width="15.5" style="412" customWidth="1"/>
    <col min="7169" max="7169" width="12.25" style="412" customWidth="1"/>
    <col min="7170" max="7418" width="9" style="412"/>
    <col min="7419" max="7419" width="4.875" style="412" customWidth="1"/>
    <col min="7420" max="7420" width="30.625" style="412" customWidth="1"/>
    <col min="7421" max="7421" width="17" style="412" customWidth="1"/>
    <col min="7422" max="7422" width="13.5" style="412" customWidth="1"/>
    <col min="7423" max="7423" width="32.125" style="412" customWidth="1"/>
    <col min="7424" max="7424" width="15.5" style="412" customWidth="1"/>
    <col min="7425" max="7425" width="12.25" style="412" customWidth="1"/>
    <col min="7426" max="7674" width="9" style="412"/>
    <col min="7675" max="7675" width="4.875" style="412" customWidth="1"/>
    <col min="7676" max="7676" width="30.625" style="412" customWidth="1"/>
    <col min="7677" max="7677" width="17" style="412" customWidth="1"/>
    <col min="7678" max="7678" width="13.5" style="412" customWidth="1"/>
    <col min="7679" max="7679" width="32.125" style="412" customWidth="1"/>
    <col min="7680" max="7680" width="15.5" style="412" customWidth="1"/>
    <col min="7681" max="7681" width="12.25" style="412" customWidth="1"/>
    <col min="7682" max="7930" width="9" style="412"/>
    <col min="7931" max="7931" width="4.875" style="412" customWidth="1"/>
    <col min="7932" max="7932" width="30.625" style="412" customWidth="1"/>
    <col min="7933" max="7933" width="17" style="412" customWidth="1"/>
    <col min="7934" max="7934" width="13.5" style="412" customWidth="1"/>
    <col min="7935" max="7935" width="32.125" style="412" customWidth="1"/>
    <col min="7936" max="7936" width="15.5" style="412" customWidth="1"/>
    <col min="7937" max="7937" width="12.25" style="412" customWidth="1"/>
    <col min="7938" max="8186" width="9" style="412"/>
    <col min="8187" max="8187" width="4.875" style="412" customWidth="1"/>
    <col min="8188" max="8188" width="30.625" style="412" customWidth="1"/>
    <col min="8189" max="8189" width="17" style="412" customWidth="1"/>
    <col min="8190" max="8190" width="13.5" style="412" customWidth="1"/>
    <col min="8191" max="8191" width="32.125" style="412" customWidth="1"/>
    <col min="8192" max="8192" width="15.5" style="412" customWidth="1"/>
    <col min="8193" max="8193" width="12.25" style="412" customWidth="1"/>
    <col min="8194" max="8442" width="9" style="412"/>
    <col min="8443" max="8443" width="4.875" style="412" customWidth="1"/>
    <col min="8444" max="8444" width="30.625" style="412" customWidth="1"/>
    <col min="8445" max="8445" width="17" style="412" customWidth="1"/>
    <col min="8446" max="8446" width="13.5" style="412" customWidth="1"/>
    <col min="8447" max="8447" width="32.125" style="412" customWidth="1"/>
    <col min="8448" max="8448" width="15.5" style="412" customWidth="1"/>
    <col min="8449" max="8449" width="12.25" style="412" customWidth="1"/>
    <col min="8450" max="8698" width="9" style="412"/>
    <col min="8699" max="8699" width="4.875" style="412" customWidth="1"/>
    <col min="8700" max="8700" width="30.625" style="412" customWidth="1"/>
    <col min="8701" max="8701" width="17" style="412" customWidth="1"/>
    <col min="8702" max="8702" width="13.5" style="412" customWidth="1"/>
    <col min="8703" max="8703" width="32.125" style="412" customWidth="1"/>
    <col min="8704" max="8704" width="15.5" style="412" customWidth="1"/>
    <col min="8705" max="8705" width="12.25" style="412" customWidth="1"/>
    <col min="8706" max="8954" width="9" style="412"/>
    <col min="8955" max="8955" width="4.875" style="412" customWidth="1"/>
    <col min="8956" max="8956" width="30.625" style="412" customWidth="1"/>
    <col min="8957" max="8957" width="17" style="412" customWidth="1"/>
    <col min="8958" max="8958" width="13.5" style="412" customWidth="1"/>
    <col min="8959" max="8959" width="32.125" style="412" customWidth="1"/>
    <col min="8960" max="8960" width="15.5" style="412" customWidth="1"/>
    <col min="8961" max="8961" width="12.25" style="412" customWidth="1"/>
    <col min="8962" max="9210" width="9" style="412"/>
    <col min="9211" max="9211" width="4.875" style="412" customWidth="1"/>
    <col min="9212" max="9212" width="30.625" style="412" customWidth="1"/>
    <col min="9213" max="9213" width="17" style="412" customWidth="1"/>
    <col min="9214" max="9214" width="13.5" style="412" customWidth="1"/>
    <col min="9215" max="9215" width="32.125" style="412" customWidth="1"/>
    <col min="9216" max="9216" width="15.5" style="412" customWidth="1"/>
    <col min="9217" max="9217" width="12.25" style="412" customWidth="1"/>
    <col min="9218" max="9466" width="9" style="412"/>
    <col min="9467" max="9467" width="4.875" style="412" customWidth="1"/>
    <col min="9468" max="9468" width="30.625" style="412" customWidth="1"/>
    <col min="9469" max="9469" width="17" style="412" customWidth="1"/>
    <col min="9470" max="9470" width="13.5" style="412" customWidth="1"/>
    <col min="9471" max="9471" width="32.125" style="412" customWidth="1"/>
    <col min="9472" max="9472" width="15.5" style="412" customWidth="1"/>
    <col min="9473" max="9473" width="12.25" style="412" customWidth="1"/>
    <col min="9474" max="9722" width="9" style="412"/>
    <col min="9723" max="9723" width="4.875" style="412" customWidth="1"/>
    <col min="9724" max="9724" width="30.625" style="412" customWidth="1"/>
    <col min="9725" max="9725" width="17" style="412" customWidth="1"/>
    <col min="9726" max="9726" width="13.5" style="412" customWidth="1"/>
    <col min="9727" max="9727" width="32.125" style="412" customWidth="1"/>
    <col min="9728" max="9728" width="15.5" style="412" customWidth="1"/>
    <col min="9729" max="9729" width="12.25" style="412" customWidth="1"/>
    <col min="9730" max="9978" width="9" style="412"/>
    <col min="9979" max="9979" width="4.875" style="412" customWidth="1"/>
    <col min="9980" max="9980" width="30.625" style="412" customWidth="1"/>
    <col min="9981" max="9981" width="17" style="412" customWidth="1"/>
    <col min="9982" max="9982" width="13.5" style="412" customWidth="1"/>
    <col min="9983" max="9983" width="32.125" style="412" customWidth="1"/>
    <col min="9984" max="9984" width="15.5" style="412" customWidth="1"/>
    <col min="9985" max="9985" width="12.25" style="412" customWidth="1"/>
    <col min="9986" max="10234" width="9" style="412"/>
    <col min="10235" max="10235" width="4.875" style="412" customWidth="1"/>
    <col min="10236" max="10236" width="30.625" style="412" customWidth="1"/>
    <col min="10237" max="10237" width="17" style="412" customWidth="1"/>
    <col min="10238" max="10238" width="13.5" style="412" customWidth="1"/>
    <col min="10239" max="10239" width="32.125" style="412" customWidth="1"/>
    <col min="10240" max="10240" width="15.5" style="412" customWidth="1"/>
    <col min="10241" max="10241" width="12.25" style="412" customWidth="1"/>
    <col min="10242" max="10490" width="9" style="412"/>
    <col min="10491" max="10491" width="4.875" style="412" customWidth="1"/>
    <col min="10492" max="10492" width="30.625" style="412" customWidth="1"/>
    <col min="10493" max="10493" width="17" style="412" customWidth="1"/>
    <col min="10494" max="10494" width="13.5" style="412" customWidth="1"/>
    <col min="10495" max="10495" width="32.125" style="412" customWidth="1"/>
    <col min="10496" max="10496" width="15.5" style="412" customWidth="1"/>
    <col min="10497" max="10497" width="12.25" style="412" customWidth="1"/>
    <col min="10498" max="10746" width="9" style="412"/>
    <col min="10747" max="10747" width="4.875" style="412" customWidth="1"/>
    <col min="10748" max="10748" width="30.625" style="412" customWidth="1"/>
    <col min="10749" max="10749" width="17" style="412" customWidth="1"/>
    <col min="10750" max="10750" width="13.5" style="412" customWidth="1"/>
    <col min="10751" max="10751" width="32.125" style="412" customWidth="1"/>
    <col min="10752" max="10752" width="15.5" style="412" customWidth="1"/>
    <col min="10753" max="10753" width="12.25" style="412" customWidth="1"/>
    <col min="10754" max="11002" width="9" style="412"/>
    <col min="11003" max="11003" width="4.875" style="412" customWidth="1"/>
    <col min="11004" max="11004" width="30.625" style="412" customWidth="1"/>
    <col min="11005" max="11005" width="17" style="412" customWidth="1"/>
    <col min="11006" max="11006" width="13.5" style="412" customWidth="1"/>
    <col min="11007" max="11007" width="32.125" style="412" customWidth="1"/>
    <col min="11008" max="11008" width="15.5" style="412" customWidth="1"/>
    <col min="11009" max="11009" width="12.25" style="412" customWidth="1"/>
    <col min="11010" max="11258" width="9" style="412"/>
    <col min="11259" max="11259" width="4.875" style="412" customWidth="1"/>
    <col min="11260" max="11260" width="30.625" style="412" customWidth="1"/>
    <col min="11261" max="11261" width="17" style="412" customWidth="1"/>
    <col min="11262" max="11262" width="13.5" style="412" customWidth="1"/>
    <col min="11263" max="11263" width="32.125" style="412" customWidth="1"/>
    <col min="11264" max="11264" width="15.5" style="412" customWidth="1"/>
    <col min="11265" max="11265" width="12.25" style="412" customWidth="1"/>
    <col min="11266" max="11514" width="9" style="412"/>
    <col min="11515" max="11515" width="4.875" style="412" customWidth="1"/>
    <col min="11516" max="11516" width="30.625" style="412" customWidth="1"/>
    <col min="11517" max="11517" width="17" style="412" customWidth="1"/>
    <col min="11518" max="11518" width="13.5" style="412" customWidth="1"/>
    <col min="11519" max="11519" width="32.125" style="412" customWidth="1"/>
    <col min="11520" max="11520" width="15.5" style="412" customWidth="1"/>
    <col min="11521" max="11521" width="12.25" style="412" customWidth="1"/>
    <col min="11522" max="11770" width="9" style="412"/>
    <col min="11771" max="11771" width="4.875" style="412" customWidth="1"/>
    <col min="11772" max="11772" width="30.625" style="412" customWidth="1"/>
    <col min="11773" max="11773" width="17" style="412" customWidth="1"/>
    <col min="11774" max="11774" width="13.5" style="412" customWidth="1"/>
    <col min="11775" max="11775" width="32.125" style="412" customWidth="1"/>
    <col min="11776" max="11776" width="15.5" style="412" customWidth="1"/>
    <col min="11777" max="11777" width="12.25" style="412" customWidth="1"/>
    <col min="11778" max="12026" width="9" style="412"/>
    <col min="12027" max="12027" width="4.875" style="412" customWidth="1"/>
    <col min="12028" max="12028" width="30.625" style="412" customWidth="1"/>
    <col min="12029" max="12029" width="17" style="412" customWidth="1"/>
    <col min="12030" max="12030" width="13.5" style="412" customWidth="1"/>
    <col min="12031" max="12031" width="32.125" style="412" customWidth="1"/>
    <col min="12032" max="12032" width="15.5" style="412" customWidth="1"/>
    <col min="12033" max="12033" width="12.25" style="412" customWidth="1"/>
    <col min="12034" max="12282" width="9" style="412"/>
    <col min="12283" max="12283" width="4.875" style="412" customWidth="1"/>
    <col min="12284" max="12284" width="30.625" style="412" customWidth="1"/>
    <col min="12285" max="12285" width="17" style="412" customWidth="1"/>
    <col min="12286" max="12286" width="13.5" style="412" customWidth="1"/>
    <col min="12287" max="12287" width="32.125" style="412" customWidth="1"/>
    <col min="12288" max="12288" width="15.5" style="412" customWidth="1"/>
    <col min="12289" max="12289" width="12.25" style="412" customWidth="1"/>
    <col min="12290" max="12538" width="9" style="412"/>
    <col min="12539" max="12539" width="4.875" style="412" customWidth="1"/>
    <col min="12540" max="12540" width="30.625" style="412" customWidth="1"/>
    <col min="12541" max="12541" width="17" style="412" customWidth="1"/>
    <col min="12542" max="12542" width="13.5" style="412" customWidth="1"/>
    <col min="12543" max="12543" width="32.125" style="412" customWidth="1"/>
    <col min="12544" max="12544" width="15.5" style="412" customWidth="1"/>
    <col min="12545" max="12545" width="12.25" style="412" customWidth="1"/>
    <col min="12546" max="12794" width="9" style="412"/>
    <col min="12795" max="12795" width="4.875" style="412" customWidth="1"/>
    <col min="12796" max="12796" width="30.625" style="412" customWidth="1"/>
    <col min="12797" max="12797" width="17" style="412" customWidth="1"/>
    <col min="12798" max="12798" width="13.5" style="412" customWidth="1"/>
    <col min="12799" max="12799" width="32.125" style="412" customWidth="1"/>
    <col min="12800" max="12800" width="15.5" style="412" customWidth="1"/>
    <col min="12801" max="12801" width="12.25" style="412" customWidth="1"/>
    <col min="12802" max="13050" width="9" style="412"/>
    <col min="13051" max="13051" width="4.875" style="412" customWidth="1"/>
    <col min="13052" max="13052" width="30.625" style="412" customWidth="1"/>
    <col min="13053" max="13053" width="17" style="412" customWidth="1"/>
    <col min="13054" max="13054" width="13.5" style="412" customWidth="1"/>
    <col min="13055" max="13055" width="32.125" style="412" customWidth="1"/>
    <col min="13056" max="13056" width="15.5" style="412" customWidth="1"/>
    <col min="13057" max="13057" width="12.25" style="412" customWidth="1"/>
    <col min="13058" max="13306" width="9" style="412"/>
    <col min="13307" max="13307" width="4.875" style="412" customWidth="1"/>
    <col min="13308" max="13308" width="30.625" style="412" customWidth="1"/>
    <col min="13309" max="13309" width="17" style="412" customWidth="1"/>
    <col min="13310" max="13310" width="13.5" style="412" customWidth="1"/>
    <col min="13311" max="13311" width="32.125" style="412" customWidth="1"/>
    <col min="13312" max="13312" width="15.5" style="412" customWidth="1"/>
    <col min="13313" max="13313" width="12.25" style="412" customWidth="1"/>
    <col min="13314" max="13562" width="9" style="412"/>
    <col min="13563" max="13563" width="4.875" style="412" customWidth="1"/>
    <col min="13564" max="13564" width="30.625" style="412" customWidth="1"/>
    <col min="13565" max="13565" width="17" style="412" customWidth="1"/>
    <col min="13566" max="13566" width="13.5" style="412" customWidth="1"/>
    <col min="13567" max="13567" width="32.125" style="412" customWidth="1"/>
    <col min="13568" max="13568" width="15.5" style="412" customWidth="1"/>
    <col min="13569" max="13569" width="12.25" style="412" customWidth="1"/>
    <col min="13570" max="13818" width="9" style="412"/>
    <col min="13819" max="13819" width="4.875" style="412" customWidth="1"/>
    <col min="13820" max="13820" width="30.625" style="412" customWidth="1"/>
    <col min="13821" max="13821" width="17" style="412" customWidth="1"/>
    <col min="13822" max="13822" width="13.5" style="412" customWidth="1"/>
    <col min="13823" max="13823" width="32.125" style="412" customWidth="1"/>
    <col min="13824" max="13824" width="15.5" style="412" customWidth="1"/>
    <col min="13825" max="13825" width="12.25" style="412" customWidth="1"/>
    <col min="13826" max="14074" width="9" style="412"/>
    <col min="14075" max="14075" width="4.875" style="412" customWidth="1"/>
    <col min="14076" max="14076" width="30.625" style="412" customWidth="1"/>
    <col min="14077" max="14077" width="17" style="412" customWidth="1"/>
    <col min="14078" max="14078" width="13.5" style="412" customWidth="1"/>
    <col min="14079" max="14079" width="32.125" style="412" customWidth="1"/>
    <col min="14080" max="14080" width="15.5" style="412" customWidth="1"/>
    <col min="14081" max="14081" width="12.25" style="412" customWidth="1"/>
    <col min="14082" max="14330" width="9" style="412"/>
    <col min="14331" max="14331" width="4.875" style="412" customWidth="1"/>
    <col min="14332" max="14332" width="30.625" style="412" customWidth="1"/>
    <col min="14333" max="14333" width="17" style="412" customWidth="1"/>
    <col min="14334" max="14334" width="13.5" style="412" customWidth="1"/>
    <col min="14335" max="14335" width="32.125" style="412" customWidth="1"/>
    <col min="14336" max="14336" width="15.5" style="412" customWidth="1"/>
    <col min="14337" max="14337" width="12.25" style="412" customWidth="1"/>
    <col min="14338" max="14586" width="9" style="412"/>
    <col min="14587" max="14587" width="4.875" style="412" customWidth="1"/>
    <col min="14588" max="14588" width="30.625" style="412" customWidth="1"/>
    <col min="14589" max="14589" width="17" style="412" customWidth="1"/>
    <col min="14590" max="14590" width="13.5" style="412" customWidth="1"/>
    <col min="14591" max="14591" width="32.125" style="412" customWidth="1"/>
    <col min="14592" max="14592" width="15.5" style="412" customWidth="1"/>
    <col min="14593" max="14593" width="12.25" style="412" customWidth="1"/>
    <col min="14594" max="14842" width="9" style="412"/>
    <col min="14843" max="14843" width="4.875" style="412" customWidth="1"/>
    <col min="14844" max="14844" width="30.625" style="412" customWidth="1"/>
    <col min="14845" max="14845" width="17" style="412" customWidth="1"/>
    <col min="14846" max="14846" width="13.5" style="412" customWidth="1"/>
    <col min="14847" max="14847" width="32.125" style="412" customWidth="1"/>
    <col min="14848" max="14848" width="15.5" style="412" customWidth="1"/>
    <col min="14849" max="14849" width="12.25" style="412" customWidth="1"/>
    <col min="14850" max="15098" width="9" style="412"/>
    <col min="15099" max="15099" width="4.875" style="412" customWidth="1"/>
    <col min="15100" max="15100" width="30.625" style="412" customWidth="1"/>
    <col min="15101" max="15101" width="17" style="412" customWidth="1"/>
    <col min="15102" max="15102" width="13.5" style="412" customWidth="1"/>
    <col min="15103" max="15103" width="32.125" style="412" customWidth="1"/>
    <col min="15104" max="15104" width="15.5" style="412" customWidth="1"/>
    <col min="15105" max="15105" width="12.25" style="412" customWidth="1"/>
    <col min="15106" max="15354" width="9" style="412"/>
    <col min="15355" max="15355" width="4.875" style="412" customWidth="1"/>
    <col min="15356" max="15356" width="30.625" style="412" customWidth="1"/>
    <col min="15357" max="15357" width="17" style="412" customWidth="1"/>
    <col min="15358" max="15358" width="13.5" style="412" customWidth="1"/>
    <col min="15359" max="15359" width="32.125" style="412" customWidth="1"/>
    <col min="15360" max="15360" width="15.5" style="412" customWidth="1"/>
    <col min="15361" max="15361" width="12.25" style="412" customWidth="1"/>
    <col min="15362" max="15610" width="9" style="412"/>
    <col min="15611" max="15611" width="4.875" style="412" customWidth="1"/>
    <col min="15612" max="15612" width="30.625" style="412" customWidth="1"/>
    <col min="15613" max="15613" width="17" style="412" customWidth="1"/>
    <col min="15614" max="15614" width="13.5" style="412" customWidth="1"/>
    <col min="15615" max="15615" width="32.125" style="412" customWidth="1"/>
    <col min="15616" max="15616" width="15.5" style="412" customWidth="1"/>
    <col min="15617" max="15617" width="12.25" style="412" customWidth="1"/>
    <col min="15618" max="15866" width="9" style="412"/>
    <col min="15867" max="15867" width="4.875" style="412" customWidth="1"/>
    <col min="15868" max="15868" width="30.625" style="412" customWidth="1"/>
    <col min="15869" max="15869" width="17" style="412" customWidth="1"/>
    <col min="15870" max="15870" width="13.5" style="412" customWidth="1"/>
    <col min="15871" max="15871" width="32.125" style="412" customWidth="1"/>
    <col min="15872" max="15872" width="15.5" style="412" customWidth="1"/>
    <col min="15873" max="15873" width="12.25" style="412" customWidth="1"/>
    <col min="15874" max="16122" width="9" style="412"/>
    <col min="16123" max="16123" width="4.875" style="412" customWidth="1"/>
    <col min="16124" max="16124" width="30.625" style="412" customWidth="1"/>
    <col min="16125" max="16125" width="17" style="412" customWidth="1"/>
    <col min="16126" max="16126" width="13.5" style="412" customWidth="1"/>
    <col min="16127" max="16127" width="32.125" style="412" customWidth="1"/>
    <col min="16128" max="16128" width="15.5" style="412" customWidth="1"/>
    <col min="16129" max="16129" width="12.25" style="412" customWidth="1"/>
    <col min="16130" max="16384" width="9" style="412"/>
  </cols>
  <sheetData>
    <row r="1" spans="1:16" ht="21" customHeight="1">
      <c r="A1" s="503" t="s">
        <v>60</v>
      </c>
      <c r="B1" s="504"/>
      <c r="C1" s="505"/>
      <c r="D1" s="504"/>
      <c r="E1" s="504"/>
      <c r="F1" s="504"/>
      <c r="G1" s="506"/>
      <c r="H1" s="506"/>
      <c r="I1" s="503"/>
      <c r="J1" s="504"/>
      <c r="K1" s="504"/>
      <c r="L1" s="504"/>
      <c r="M1" s="504"/>
      <c r="N1" s="504"/>
      <c r="O1" s="507"/>
      <c r="P1" s="507"/>
    </row>
    <row r="2" spans="1:16" ht="23.25" customHeight="1">
      <c r="A2" s="508" t="s">
        <v>61</v>
      </c>
      <c r="B2" s="509"/>
      <c r="C2" s="510"/>
      <c r="D2" s="509"/>
      <c r="E2" s="509"/>
      <c r="F2" s="509"/>
      <c r="G2" s="511"/>
      <c r="H2" s="511"/>
      <c r="I2" s="508"/>
      <c r="J2" s="509"/>
      <c r="K2" s="509"/>
      <c r="L2" s="509"/>
      <c r="M2" s="509"/>
      <c r="N2" s="509"/>
      <c r="O2" s="512"/>
      <c r="P2" s="512"/>
    </row>
    <row r="3" spans="1:16" ht="18" customHeight="1">
      <c r="A3" s="416"/>
      <c r="B3" s="417"/>
      <c r="C3" s="417"/>
      <c r="D3" s="417"/>
      <c r="E3" s="417"/>
      <c r="F3" s="417"/>
      <c r="G3" s="418"/>
      <c r="H3" s="418"/>
      <c r="I3" s="416"/>
      <c r="J3" s="417"/>
      <c r="K3" s="417"/>
      <c r="L3" s="417"/>
      <c r="M3" s="417"/>
      <c r="N3" s="417"/>
      <c r="O3" s="441"/>
      <c r="P3" s="442" t="s">
        <v>2</v>
      </c>
    </row>
    <row r="4" spans="1:16" ht="150">
      <c r="A4" s="268" t="s">
        <v>3</v>
      </c>
      <c r="B4" s="419" t="s">
        <v>62</v>
      </c>
      <c r="C4" s="419" t="s">
        <v>63</v>
      </c>
      <c r="D4" s="419" t="s">
        <v>64</v>
      </c>
      <c r="E4" s="419" t="s">
        <v>4</v>
      </c>
      <c r="F4" s="419" t="s">
        <v>5</v>
      </c>
      <c r="G4" s="420" t="s">
        <v>65</v>
      </c>
      <c r="H4" s="420" t="s">
        <v>66</v>
      </c>
      <c r="I4" s="268" t="s">
        <v>67</v>
      </c>
      <c r="J4" s="419" t="s">
        <v>62</v>
      </c>
      <c r="K4" s="419" t="s">
        <v>63</v>
      </c>
      <c r="L4" s="419" t="s">
        <v>64</v>
      </c>
      <c r="M4" s="419" t="s">
        <v>4</v>
      </c>
      <c r="N4" s="419" t="s">
        <v>5</v>
      </c>
      <c r="O4" s="443" t="s">
        <v>65</v>
      </c>
      <c r="P4" s="444" t="s">
        <v>66</v>
      </c>
    </row>
    <row r="5" spans="1:16" ht="15.75" customHeight="1">
      <c r="A5" s="268" t="s">
        <v>68</v>
      </c>
      <c r="B5" s="421">
        <f>B6+B33</f>
        <v>4042.61</v>
      </c>
      <c r="C5" s="421">
        <f>C6+C33</f>
        <v>0</v>
      </c>
      <c r="D5" s="421">
        <f>D6+D33</f>
        <v>7242.84</v>
      </c>
      <c r="E5" s="421">
        <f>E6+E33</f>
        <v>5887.02</v>
      </c>
      <c r="F5" s="421">
        <f>F6+F33</f>
        <v>6970.75</v>
      </c>
      <c r="G5" s="422">
        <f>F5/D5*100</f>
        <v>96.243324441793504</v>
      </c>
      <c r="H5" s="423">
        <v>18.399999999999999</v>
      </c>
      <c r="I5" s="268" t="s">
        <v>68</v>
      </c>
      <c r="J5" s="421">
        <f>J6+J33</f>
        <v>4042.61</v>
      </c>
      <c r="K5" s="421">
        <f>K6+K33</f>
        <v>0</v>
      </c>
      <c r="L5" s="421">
        <f>L6+L33</f>
        <v>7242.84</v>
      </c>
      <c r="M5" s="421">
        <f>M6+M33</f>
        <v>5887.02</v>
      </c>
      <c r="N5" s="421">
        <f>N6+N33</f>
        <v>6970.75</v>
      </c>
      <c r="O5" s="339">
        <f>N5/L5*100</f>
        <v>96.243324441793504</v>
      </c>
      <c r="P5" s="445">
        <v>18.399999999999999</v>
      </c>
    </row>
    <row r="6" spans="1:16" ht="15.75" customHeight="1">
      <c r="A6" s="424" t="s">
        <v>69</v>
      </c>
      <c r="B6" s="421">
        <f>B7+B23</f>
        <v>440.5</v>
      </c>
      <c r="C6" s="421">
        <f>C7+C23</f>
        <v>0</v>
      </c>
      <c r="D6" s="421">
        <f>D7+D23</f>
        <v>440.5</v>
      </c>
      <c r="E6" s="421">
        <f>E7+E23</f>
        <v>178.7</v>
      </c>
      <c r="F6" s="421">
        <f>F7+F23</f>
        <v>168.41</v>
      </c>
      <c r="G6" s="422">
        <f t="shared" ref="G6:G19" si="0">F6/D6*100</f>
        <v>38.231555051078303</v>
      </c>
      <c r="H6" s="423">
        <v>-5.8</v>
      </c>
      <c r="I6" s="424" t="s">
        <v>70</v>
      </c>
      <c r="J6" s="421">
        <f>SUM(J7:J32)</f>
        <v>3999.18</v>
      </c>
      <c r="K6" s="421">
        <f>SUM(K7:K31)</f>
        <v>0</v>
      </c>
      <c r="L6" s="421">
        <f>SUM(L7:L31)</f>
        <v>7199.41</v>
      </c>
      <c r="M6" s="421">
        <f>M7+M9+M13+M14+M15+M16+M17+M18+M19+M25+M27</f>
        <v>4914.2700000000004</v>
      </c>
      <c r="N6" s="421">
        <f>SUM(N7:N31)</f>
        <v>5967.14</v>
      </c>
      <c r="O6" s="339">
        <f t="shared" ref="O6:O7" si="1">N6/L6*100</f>
        <v>82.883736306169496</v>
      </c>
      <c r="P6" s="445">
        <v>21.4</v>
      </c>
    </row>
    <row r="7" spans="1:16" ht="15.75" customHeight="1">
      <c r="A7" s="425" t="s">
        <v>71</v>
      </c>
      <c r="B7" s="426">
        <f>SUM(B8:B22)</f>
        <v>360.5</v>
      </c>
      <c r="C7" s="426">
        <v>0</v>
      </c>
      <c r="D7" s="426">
        <f>SUM(D8:D22)</f>
        <v>360.5</v>
      </c>
      <c r="E7" s="426">
        <f>E8+E9+E10+E11+E12+E13+E14+E15+E16+E18+E19</f>
        <v>149.72999999999999</v>
      </c>
      <c r="F7" s="426">
        <f>SUM(F8:F22)</f>
        <v>134.46</v>
      </c>
      <c r="G7" s="427">
        <f t="shared" si="0"/>
        <v>37.298196948682403</v>
      </c>
      <c r="H7" s="428">
        <v>-10.199999999999999</v>
      </c>
      <c r="I7" s="429" t="s">
        <v>72</v>
      </c>
      <c r="J7" s="426">
        <v>868.83</v>
      </c>
      <c r="K7" s="426"/>
      <c r="L7" s="426">
        <v>991.49</v>
      </c>
      <c r="M7" s="426">
        <v>950.81</v>
      </c>
      <c r="N7" s="426">
        <v>880.11</v>
      </c>
      <c r="O7" s="343">
        <f t="shared" si="1"/>
        <v>88.766402081715398</v>
      </c>
      <c r="P7" s="446">
        <v>-7.4</v>
      </c>
    </row>
    <row r="8" spans="1:16" ht="15.75" customHeight="1">
      <c r="A8" s="425" t="s">
        <v>73</v>
      </c>
      <c r="B8" s="426">
        <v>152</v>
      </c>
      <c r="C8" s="347">
        <v>0</v>
      </c>
      <c r="D8" s="426">
        <f>SUM(B8:C8)</f>
        <v>152</v>
      </c>
      <c r="E8" s="426">
        <v>75.95</v>
      </c>
      <c r="F8" s="347">
        <v>70.28</v>
      </c>
      <c r="G8" s="427">
        <f t="shared" si="0"/>
        <v>46.2368421052632</v>
      </c>
      <c r="H8" s="428">
        <v>-7.5</v>
      </c>
      <c r="I8" s="429" t="s">
        <v>74</v>
      </c>
      <c r="J8" s="426"/>
      <c r="K8" s="347"/>
      <c r="L8" s="426"/>
      <c r="M8" s="426"/>
      <c r="N8" s="347"/>
      <c r="O8" s="362"/>
      <c r="P8" s="446"/>
    </row>
    <row r="9" spans="1:16" ht="15.75" customHeight="1">
      <c r="A9" s="425" t="s">
        <v>75</v>
      </c>
      <c r="B9" s="426">
        <v>30</v>
      </c>
      <c r="C9" s="347">
        <v>0</v>
      </c>
      <c r="D9" s="426">
        <f t="shared" ref="D9:D22" si="2">SUM(B9:C9)</f>
        <v>30</v>
      </c>
      <c r="E9" s="426">
        <v>8.4600000000000009</v>
      </c>
      <c r="F9" s="347">
        <v>3.89</v>
      </c>
      <c r="G9" s="427">
        <f t="shared" si="0"/>
        <v>12.966666666666701</v>
      </c>
      <c r="H9" s="428">
        <v>-54</v>
      </c>
      <c r="I9" s="429" t="s">
        <v>76</v>
      </c>
      <c r="J9" s="426">
        <v>5.44</v>
      </c>
      <c r="K9" s="347"/>
      <c r="L9" s="426">
        <v>10.44</v>
      </c>
      <c r="M9" s="426">
        <v>4.5599999999999996</v>
      </c>
      <c r="N9" s="347">
        <v>8.26</v>
      </c>
      <c r="O9" s="343">
        <f>N9/L9*100</f>
        <v>79.118773946360193</v>
      </c>
      <c r="P9" s="446">
        <v>81.099999999999994</v>
      </c>
    </row>
    <row r="10" spans="1:16" ht="15.75" customHeight="1">
      <c r="A10" s="425" t="s">
        <v>77</v>
      </c>
      <c r="B10" s="426">
        <v>8</v>
      </c>
      <c r="C10" s="347">
        <v>0</v>
      </c>
      <c r="D10" s="426">
        <f t="shared" si="2"/>
        <v>8</v>
      </c>
      <c r="E10" s="426">
        <v>4.84</v>
      </c>
      <c r="F10" s="347">
        <v>7.51</v>
      </c>
      <c r="G10" s="427">
        <f t="shared" si="0"/>
        <v>93.875</v>
      </c>
      <c r="H10" s="428">
        <v>55.2</v>
      </c>
      <c r="I10" s="429" t="s">
        <v>78</v>
      </c>
      <c r="J10" s="426"/>
      <c r="K10" s="347"/>
      <c r="L10" s="426"/>
      <c r="M10" s="426"/>
      <c r="N10" s="347"/>
      <c r="O10" s="362"/>
      <c r="P10" s="446"/>
    </row>
    <row r="11" spans="1:16" ht="15.75" customHeight="1">
      <c r="A11" s="425" t="s">
        <v>79</v>
      </c>
      <c r="B11" s="426">
        <v>2</v>
      </c>
      <c r="C11" s="347">
        <v>0</v>
      </c>
      <c r="D11" s="426">
        <f t="shared" si="2"/>
        <v>2</v>
      </c>
      <c r="E11" s="426">
        <v>0.47</v>
      </c>
      <c r="F11" s="347">
        <v>0.06</v>
      </c>
      <c r="G11" s="427">
        <f t="shared" si="0"/>
        <v>3</v>
      </c>
      <c r="H11" s="428">
        <v>-87.2</v>
      </c>
      <c r="I11" s="429" t="s">
        <v>80</v>
      </c>
      <c r="J11" s="426"/>
      <c r="K11" s="347"/>
      <c r="L11" s="426"/>
      <c r="M11" s="426"/>
      <c r="N11" s="347"/>
      <c r="O11" s="362"/>
      <c r="P11" s="446"/>
    </row>
    <row r="12" spans="1:16" ht="15.75" customHeight="1">
      <c r="A12" s="425" t="s">
        <v>81</v>
      </c>
      <c r="B12" s="426">
        <v>40</v>
      </c>
      <c r="C12" s="347">
        <v>0</v>
      </c>
      <c r="D12" s="426">
        <f t="shared" si="2"/>
        <v>40</v>
      </c>
      <c r="E12" s="426">
        <v>15.63</v>
      </c>
      <c r="F12" s="347">
        <v>14.29</v>
      </c>
      <c r="G12" s="427">
        <f t="shared" si="0"/>
        <v>35.725000000000001</v>
      </c>
      <c r="H12" s="428">
        <v>-8.6</v>
      </c>
      <c r="I12" s="429" t="s">
        <v>82</v>
      </c>
      <c r="J12" s="426"/>
      <c r="K12" s="347"/>
      <c r="L12" s="426"/>
      <c r="M12" s="426"/>
      <c r="N12" s="347"/>
      <c r="O12" s="362"/>
      <c r="P12" s="446"/>
    </row>
    <row r="13" spans="1:16" ht="15.75" customHeight="1">
      <c r="A13" s="425" t="s">
        <v>83</v>
      </c>
      <c r="B13" s="426">
        <v>30</v>
      </c>
      <c r="C13" s="347">
        <v>0</v>
      </c>
      <c r="D13" s="426">
        <f t="shared" si="2"/>
        <v>30</v>
      </c>
      <c r="E13" s="426">
        <v>11.99</v>
      </c>
      <c r="F13" s="347">
        <v>9.75</v>
      </c>
      <c r="G13" s="427">
        <f t="shared" si="0"/>
        <v>32.5</v>
      </c>
      <c r="H13" s="428">
        <v>-18.7</v>
      </c>
      <c r="I13" s="429" t="s">
        <v>84</v>
      </c>
      <c r="J13" s="426">
        <v>104.74</v>
      </c>
      <c r="K13" s="347"/>
      <c r="L13" s="426">
        <v>104.74</v>
      </c>
      <c r="M13" s="426">
        <v>77.180000000000007</v>
      </c>
      <c r="N13" s="347">
        <v>106.59</v>
      </c>
      <c r="O13" s="343">
        <f>N13/L13*100</f>
        <v>101.76627840366601</v>
      </c>
      <c r="P13" s="446">
        <v>38.1</v>
      </c>
    </row>
    <row r="14" spans="1:16" ht="15.75" customHeight="1">
      <c r="A14" s="425" t="s">
        <v>85</v>
      </c>
      <c r="B14" s="426">
        <v>6</v>
      </c>
      <c r="C14" s="347">
        <v>0</v>
      </c>
      <c r="D14" s="426">
        <f t="shared" si="2"/>
        <v>6</v>
      </c>
      <c r="E14" s="426">
        <v>3.02</v>
      </c>
      <c r="F14" s="347">
        <v>2.6</v>
      </c>
      <c r="G14" s="427">
        <f t="shared" si="0"/>
        <v>43.3333333333333</v>
      </c>
      <c r="H14" s="428">
        <v>-13.9</v>
      </c>
      <c r="I14" s="429" t="s">
        <v>86</v>
      </c>
      <c r="J14" s="426">
        <v>429.51</v>
      </c>
      <c r="K14" s="347">
        <v>0</v>
      </c>
      <c r="L14" s="426">
        <v>1242.1400000000001</v>
      </c>
      <c r="M14" s="426">
        <v>1192.3699999999999</v>
      </c>
      <c r="N14" s="347">
        <v>1125.07</v>
      </c>
      <c r="O14" s="343">
        <f t="shared" ref="O14:O19" si="3">N14/L14*100</f>
        <v>90.575136458048206</v>
      </c>
      <c r="P14" s="446">
        <v>-5.6</v>
      </c>
    </row>
    <row r="15" spans="1:16" ht="15.75" customHeight="1">
      <c r="A15" s="425" t="s">
        <v>87</v>
      </c>
      <c r="B15" s="426">
        <v>55</v>
      </c>
      <c r="C15" s="347">
        <v>0</v>
      </c>
      <c r="D15" s="426">
        <f t="shared" si="2"/>
        <v>55</v>
      </c>
      <c r="E15" s="426">
        <v>16.37</v>
      </c>
      <c r="F15" s="347">
        <v>14.02</v>
      </c>
      <c r="G15" s="427">
        <f t="shared" si="0"/>
        <v>25.490909090909099</v>
      </c>
      <c r="H15" s="428">
        <v>-14.4</v>
      </c>
      <c r="I15" s="429" t="s">
        <v>88</v>
      </c>
      <c r="J15" s="426">
        <v>182.43</v>
      </c>
      <c r="K15" s="347"/>
      <c r="L15" s="426">
        <v>316.91000000000003</v>
      </c>
      <c r="M15" s="426">
        <v>224.42</v>
      </c>
      <c r="N15" s="347">
        <v>295.02</v>
      </c>
      <c r="O15" s="343">
        <f t="shared" si="3"/>
        <v>93.092676154113093</v>
      </c>
      <c r="P15" s="446">
        <v>31.5</v>
      </c>
    </row>
    <row r="16" spans="1:16" ht="15.75" customHeight="1">
      <c r="A16" s="429" t="s">
        <v>89</v>
      </c>
      <c r="B16" s="426">
        <v>2</v>
      </c>
      <c r="C16" s="347">
        <v>0</v>
      </c>
      <c r="D16" s="426">
        <f t="shared" si="2"/>
        <v>2</v>
      </c>
      <c r="E16" s="426">
        <v>0.92</v>
      </c>
      <c r="F16" s="347">
        <v>5.65</v>
      </c>
      <c r="G16" s="427">
        <f t="shared" si="0"/>
        <v>282.5</v>
      </c>
      <c r="H16" s="428">
        <v>514.1</v>
      </c>
      <c r="I16" s="429" t="s">
        <v>90</v>
      </c>
      <c r="J16" s="426">
        <v>264.64</v>
      </c>
      <c r="K16" s="347"/>
      <c r="L16" s="426">
        <v>268.24</v>
      </c>
      <c r="M16" s="426">
        <v>86.54</v>
      </c>
      <c r="N16" s="347">
        <v>227.6</v>
      </c>
      <c r="O16" s="343">
        <f t="shared" si="3"/>
        <v>84.849388607217406</v>
      </c>
      <c r="P16" s="446">
        <v>163</v>
      </c>
    </row>
    <row r="17" spans="1:16" ht="15.75" customHeight="1">
      <c r="A17" s="425" t="s">
        <v>91</v>
      </c>
      <c r="B17" s="426"/>
      <c r="C17" s="347"/>
      <c r="D17" s="426">
        <f t="shared" si="2"/>
        <v>0</v>
      </c>
      <c r="E17" s="426"/>
      <c r="F17" s="347"/>
      <c r="G17" s="427"/>
      <c r="H17" s="428">
        <v>0</v>
      </c>
      <c r="I17" s="429" t="s">
        <v>92</v>
      </c>
      <c r="J17" s="426">
        <v>368.74</v>
      </c>
      <c r="K17" s="347"/>
      <c r="L17" s="426">
        <v>1124.67</v>
      </c>
      <c r="M17" s="426">
        <v>986.5</v>
      </c>
      <c r="N17" s="347">
        <v>880.49</v>
      </c>
      <c r="O17" s="343">
        <f t="shared" si="3"/>
        <v>78.288742475570601</v>
      </c>
      <c r="P17" s="446">
        <v>-10.7</v>
      </c>
    </row>
    <row r="18" spans="1:16" ht="15.75" customHeight="1">
      <c r="A18" s="429" t="s">
        <v>93</v>
      </c>
      <c r="B18" s="426">
        <v>30</v>
      </c>
      <c r="C18" s="347">
        <v>0</v>
      </c>
      <c r="D18" s="426">
        <f t="shared" si="2"/>
        <v>30</v>
      </c>
      <c r="E18" s="426">
        <v>10.77</v>
      </c>
      <c r="F18" s="347">
        <v>4.46</v>
      </c>
      <c r="G18" s="427">
        <f t="shared" si="0"/>
        <v>14.866666666666699</v>
      </c>
      <c r="H18" s="428">
        <v>-58.6</v>
      </c>
      <c r="I18" s="429" t="s">
        <v>94</v>
      </c>
      <c r="J18" s="426">
        <v>1101.79</v>
      </c>
      <c r="K18" s="347"/>
      <c r="L18" s="426">
        <v>1445.15</v>
      </c>
      <c r="M18" s="426">
        <v>996.52</v>
      </c>
      <c r="N18" s="347">
        <v>1356.12</v>
      </c>
      <c r="O18" s="343">
        <f t="shared" si="3"/>
        <v>93.839393834549995</v>
      </c>
      <c r="P18" s="446">
        <v>36.1</v>
      </c>
    </row>
    <row r="19" spans="1:16" ht="15.75" customHeight="1">
      <c r="A19" s="429" t="s">
        <v>95</v>
      </c>
      <c r="B19" s="426">
        <v>5.5</v>
      </c>
      <c r="C19" s="347">
        <v>0</v>
      </c>
      <c r="D19" s="426">
        <f t="shared" si="2"/>
        <v>5.5</v>
      </c>
      <c r="E19" s="426">
        <v>1.31</v>
      </c>
      <c r="F19" s="347">
        <v>1.95</v>
      </c>
      <c r="G19" s="427">
        <f t="shared" si="0"/>
        <v>35.454545454545503</v>
      </c>
      <c r="H19" s="428">
        <v>48.9</v>
      </c>
      <c r="I19" s="429" t="s">
        <v>96</v>
      </c>
      <c r="J19" s="426">
        <v>225.4</v>
      </c>
      <c r="K19" s="426"/>
      <c r="L19" s="426">
        <v>665.41</v>
      </c>
      <c r="M19" s="426">
        <v>262.70999999999998</v>
      </c>
      <c r="N19" s="426">
        <v>570.29</v>
      </c>
      <c r="O19" s="343">
        <f t="shared" si="3"/>
        <v>85.7050540268406</v>
      </c>
      <c r="P19" s="446">
        <v>117.1</v>
      </c>
    </row>
    <row r="20" spans="1:16" ht="15.75" customHeight="1">
      <c r="A20" s="429" t="s">
        <v>97</v>
      </c>
      <c r="B20" s="426">
        <v>0</v>
      </c>
      <c r="C20" s="426">
        <v>0</v>
      </c>
      <c r="D20" s="426">
        <f t="shared" si="2"/>
        <v>0</v>
      </c>
      <c r="E20" s="426">
        <v>0</v>
      </c>
      <c r="F20" s="426">
        <v>0</v>
      </c>
      <c r="G20" s="430"/>
      <c r="H20" s="428">
        <v>0</v>
      </c>
      <c r="I20" s="429" t="s">
        <v>98</v>
      </c>
      <c r="J20" s="426"/>
      <c r="K20" s="347"/>
      <c r="L20" s="426"/>
      <c r="M20" s="426"/>
      <c r="N20" s="347"/>
      <c r="O20" s="362"/>
      <c r="P20" s="446"/>
    </row>
    <row r="21" spans="1:16" ht="15.75" customHeight="1">
      <c r="A21" s="429"/>
      <c r="B21" s="426">
        <v>0</v>
      </c>
      <c r="C21" s="426">
        <v>0</v>
      </c>
      <c r="D21" s="426">
        <f t="shared" si="2"/>
        <v>0</v>
      </c>
      <c r="E21" s="426"/>
      <c r="F21" s="426">
        <v>0</v>
      </c>
      <c r="G21" s="430"/>
      <c r="H21" s="428">
        <v>0</v>
      </c>
      <c r="I21" s="429" t="s">
        <v>99</v>
      </c>
      <c r="J21" s="426"/>
      <c r="K21" s="347"/>
      <c r="L21" s="426"/>
      <c r="M21" s="426"/>
      <c r="N21" s="347"/>
      <c r="O21" s="362"/>
      <c r="P21" s="446"/>
    </row>
    <row r="22" spans="1:16" ht="15.75" customHeight="1">
      <c r="A22" s="429" t="s">
        <v>23</v>
      </c>
      <c r="B22" s="426">
        <v>0</v>
      </c>
      <c r="C22" s="426">
        <v>0</v>
      </c>
      <c r="D22" s="426">
        <f t="shared" si="2"/>
        <v>0</v>
      </c>
      <c r="E22" s="426"/>
      <c r="F22" s="426">
        <v>0</v>
      </c>
      <c r="G22" s="430"/>
      <c r="H22" s="428">
        <v>0</v>
      </c>
      <c r="I22" s="429" t="s">
        <v>100</v>
      </c>
      <c r="J22" s="426"/>
      <c r="K22" s="347"/>
      <c r="L22" s="426"/>
      <c r="M22" s="426"/>
      <c r="N22" s="347"/>
      <c r="O22" s="362"/>
      <c r="P22" s="446"/>
    </row>
    <row r="23" spans="1:16" ht="15.75" customHeight="1">
      <c r="A23" s="425" t="s">
        <v>101</v>
      </c>
      <c r="B23" s="426">
        <f t="shared" ref="B23:F23" si="4">SUM(B24:B30)</f>
        <v>80</v>
      </c>
      <c r="C23" s="426">
        <v>0</v>
      </c>
      <c r="D23" s="426">
        <f t="shared" si="4"/>
        <v>80</v>
      </c>
      <c r="E23" s="426">
        <f>E25+E27+E26</f>
        <v>28.97</v>
      </c>
      <c r="F23" s="426">
        <f t="shared" si="4"/>
        <v>33.950000000000003</v>
      </c>
      <c r="G23" s="427">
        <f t="shared" ref="G23" si="5">F23/D23*100</f>
        <v>42.4375</v>
      </c>
      <c r="H23" s="428">
        <v>17.2</v>
      </c>
      <c r="I23" s="429" t="s">
        <v>102</v>
      </c>
      <c r="J23" s="426"/>
      <c r="K23" s="347"/>
      <c r="L23" s="426"/>
      <c r="M23" s="426"/>
      <c r="N23" s="347"/>
      <c r="O23" s="362"/>
      <c r="P23" s="446"/>
    </row>
    <row r="24" spans="1:16" ht="15.75" customHeight="1">
      <c r="A24" s="425" t="s">
        <v>103</v>
      </c>
      <c r="B24" s="426"/>
      <c r="C24" s="426">
        <v>0</v>
      </c>
      <c r="D24" s="426">
        <v>0</v>
      </c>
      <c r="E24" s="426"/>
      <c r="F24" s="426">
        <v>0</v>
      </c>
      <c r="G24" s="430"/>
      <c r="H24" s="428">
        <v>0</v>
      </c>
      <c r="I24" s="429" t="s">
        <v>104</v>
      </c>
      <c r="J24" s="426"/>
      <c r="K24" s="347"/>
      <c r="L24" s="426"/>
      <c r="M24" s="426"/>
      <c r="N24" s="347"/>
      <c r="O24" s="362"/>
      <c r="P24" s="446"/>
    </row>
    <row r="25" spans="1:16" ht="15.75" customHeight="1">
      <c r="A25" s="425" t="s">
        <v>105</v>
      </c>
      <c r="B25" s="426">
        <v>50</v>
      </c>
      <c r="C25" s="347">
        <v>0</v>
      </c>
      <c r="D25" s="426">
        <f t="shared" ref="D25:D31" si="6">SUM(B25:C25)</f>
        <v>50</v>
      </c>
      <c r="E25" s="348">
        <v>19.8</v>
      </c>
      <c r="F25" s="347">
        <v>11.27</v>
      </c>
      <c r="G25" s="427">
        <f t="shared" ref="G25:G27" si="7">F25/D25*100</f>
        <v>22.54</v>
      </c>
      <c r="H25" s="428">
        <v>-43.1</v>
      </c>
      <c r="I25" s="429" t="s">
        <v>106</v>
      </c>
      <c r="J25" s="426">
        <v>146.12</v>
      </c>
      <c r="K25" s="347"/>
      <c r="L25" s="426">
        <v>462.2</v>
      </c>
      <c r="M25" s="426">
        <v>131.57</v>
      </c>
      <c r="N25" s="347">
        <v>309.69</v>
      </c>
      <c r="O25" s="343">
        <f t="shared" ref="O25" si="8">N25/L25*100</f>
        <v>67.003461704889702</v>
      </c>
      <c r="P25" s="446">
        <v>135.4</v>
      </c>
    </row>
    <row r="26" spans="1:16" ht="15.75" customHeight="1">
      <c r="A26" s="425" t="s">
        <v>107</v>
      </c>
      <c r="B26" s="426">
        <v>7</v>
      </c>
      <c r="C26" s="347">
        <v>0</v>
      </c>
      <c r="D26" s="426">
        <f t="shared" si="6"/>
        <v>7</v>
      </c>
      <c r="E26" s="348">
        <v>1.48</v>
      </c>
      <c r="F26" s="347">
        <v>0.49</v>
      </c>
      <c r="G26" s="427">
        <f t="shared" si="7"/>
        <v>7</v>
      </c>
      <c r="H26" s="428">
        <v>-66.900000000000006</v>
      </c>
      <c r="I26" s="429" t="s">
        <v>108</v>
      </c>
      <c r="J26" s="426"/>
      <c r="K26" s="347"/>
      <c r="L26" s="426"/>
      <c r="M26" s="426"/>
      <c r="N26" s="347"/>
      <c r="O26" s="362"/>
      <c r="P26" s="446"/>
    </row>
    <row r="27" spans="1:16" ht="15.75" customHeight="1">
      <c r="A27" s="425" t="s">
        <v>109</v>
      </c>
      <c r="B27" s="426">
        <v>23</v>
      </c>
      <c r="C27" s="347">
        <v>0</v>
      </c>
      <c r="D27" s="426">
        <f t="shared" si="6"/>
        <v>23</v>
      </c>
      <c r="E27" s="348">
        <v>7.69</v>
      </c>
      <c r="F27" s="347">
        <v>7.19</v>
      </c>
      <c r="G27" s="427">
        <f t="shared" si="7"/>
        <v>31.260869565217401</v>
      </c>
      <c r="H27" s="428">
        <v>-6.5</v>
      </c>
      <c r="I27" s="429" t="s">
        <v>110</v>
      </c>
      <c r="J27" s="433">
        <v>96.04</v>
      </c>
      <c r="K27" s="347"/>
      <c r="L27" s="426">
        <v>362.52</v>
      </c>
      <c r="M27" s="426">
        <v>1.0900000000000001</v>
      </c>
      <c r="N27" s="347">
        <v>207.9</v>
      </c>
      <c r="O27" s="343">
        <f t="shared" ref="O27:O29" si="9">N27/L27*100</f>
        <v>57.348560079443899</v>
      </c>
      <c r="P27" s="446">
        <v>18973.400000000001</v>
      </c>
    </row>
    <row r="28" spans="1:16" ht="15.75" customHeight="1">
      <c r="A28" s="425" t="s">
        <v>111</v>
      </c>
      <c r="B28" s="426"/>
      <c r="C28" s="347"/>
      <c r="D28" s="426">
        <f t="shared" si="6"/>
        <v>0</v>
      </c>
      <c r="E28" s="426"/>
      <c r="F28" s="347"/>
      <c r="G28" s="430"/>
      <c r="H28" s="431">
        <v>0</v>
      </c>
      <c r="I28" s="429" t="s">
        <v>112</v>
      </c>
      <c r="J28" s="433">
        <v>50</v>
      </c>
      <c r="K28" s="347"/>
      <c r="L28" s="426">
        <v>50</v>
      </c>
      <c r="M28" s="426"/>
      <c r="N28" s="347"/>
      <c r="O28" s="343">
        <f t="shared" si="9"/>
        <v>0</v>
      </c>
      <c r="P28" s="447"/>
    </row>
    <row r="29" spans="1:16" ht="15.75" customHeight="1">
      <c r="A29" s="425" t="s">
        <v>113</v>
      </c>
      <c r="B29" s="426"/>
      <c r="C29" s="347"/>
      <c r="D29" s="426">
        <f t="shared" si="6"/>
        <v>0</v>
      </c>
      <c r="E29" s="426"/>
      <c r="F29" s="347"/>
      <c r="G29" s="430"/>
      <c r="H29" s="431">
        <v>0</v>
      </c>
      <c r="I29" s="429" t="s">
        <v>114</v>
      </c>
      <c r="J29" s="433">
        <v>155.5</v>
      </c>
      <c r="K29" s="347"/>
      <c r="L29" s="426">
        <v>155.5</v>
      </c>
      <c r="M29" s="426"/>
      <c r="N29" s="347"/>
      <c r="O29" s="343">
        <f t="shared" si="9"/>
        <v>0</v>
      </c>
      <c r="P29" s="447"/>
    </row>
    <row r="30" spans="1:16" ht="15.75" customHeight="1">
      <c r="A30" s="425" t="s">
        <v>115</v>
      </c>
      <c r="B30" s="426"/>
      <c r="C30" s="347">
        <v>0</v>
      </c>
      <c r="D30" s="426">
        <f t="shared" si="6"/>
        <v>0</v>
      </c>
      <c r="E30" s="426"/>
      <c r="F30" s="347">
        <v>15</v>
      </c>
      <c r="G30" s="430"/>
      <c r="H30" s="431">
        <v>0</v>
      </c>
      <c r="I30" s="429" t="s">
        <v>116</v>
      </c>
      <c r="J30" s="433"/>
      <c r="K30" s="347"/>
      <c r="L30" s="426"/>
      <c r="M30" s="426"/>
      <c r="N30" s="347"/>
      <c r="O30" s="362"/>
      <c r="P30" s="447"/>
    </row>
    <row r="31" spans="1:16" ht="15.75" customHeight="1">
      <c r="A31" s="432"/>
      <c r="B31" s="433"/>
      <c r="C31" s="347"/>
      <c r="D31" s="426">
        <f t="shared" si="6"/>
        <v>0</v>
      </c>
      <c r="E31" s="426"/>
      <c r="F31" s="347"/>
      <c r="G31" s="430"/>
      <c r="H31" s="431">
        <v>0</v>
      </c>
      <c r="I31" s="429" t="s">
        <v>117</v>
      </c>
      <c r="J31" s="433"/>
      <c r="K31" s="347"/>
      <c r="L31" s="426">
        <f t="shared" ref="L31:L32" si="10">SUM(J31:K31)</f>
        <v>0</v>
      </c>
      <c r="M31" s="426"/>
      <c r="N31" s="347"/>
      <c r="O31" s="362"/>
      <c r="P31" s="447"/>
    </row>
    <row r="32" spans="1:16" ht="15.75" customHeight="1">
      <c r="A32" s="432"/>
      <c r="B32" s="434"/>
      <c r="C32" s="361"/>
      <c r="D32" s="435"/>
      <c r="E32" s="435"/>
      <c r="F32" s="361"/>
      <c r="G32" s="430"/>
      <c r="H32" s="431">
        <v>0</v>
      </c>
      <c r="I32" s="429"/>
      <c r="J32" s="433"/>
      <c r="K32" s="347"/>
      <c r="L32" s="426">
        <f t="shared" si="10"/>
        <v>0</v>
      </c>
      <c r="M32" s="426"/>
      <c r="N32" s="347"/>
      <c r="O32" s="362"/>
      <c r="P32" s="447"/>
    </row>
    <row r="33" spans="1:16" ht="15.75" customHeight="1">
      <c r="A33" s="424" t="s">
        <v>118</v>
      </c>
      <c r="B33" s="421">
        <f>SUM(B34:B38)+B42</f>
        <v>3602.11</v>
      </c>
      <c r="C33" s="421">
        <f>SUM(C34:C38)+C42</f>
        <v>0</v>
      </c>
      <c r="D33" s="421">
        <f>SUM(D34:D38)+D42</f>
        <v>6802.34</v>
      </c>
      <c r="E33" s="421">
        <f>E34+E36+E42</f>
        <v>5708.32</v>
      </c>
      <c r="F33" s="421">
        <f>SUM(F34:F38)+F42</f>
        <v>6802.34</v>
      </c>
      <c r="G33" s="422">
        <f t="shared" ref="G33:G34" si="11">F33/D33*100</f>
        <v>100</v>
      </c>
      <c r="H33" s="423">
        <v>19.2</v>
      </c>
      <c r="I33" s="424" t="s">
        <v>119</v>
      </c>
      <c r="J33" s="421">
        <f>SUM(J34,J35,J36,J39,J40,J44)</f>
        <v>43.43</v>
      </c>
      <c r="K33" s="421">
        <f>SUM(K34,K35,K36,K39,K40,K44)</f>
        <v>0</v>
      </c>
      <c r="L33" s="421">
        <f>SUM(L34,L35,L36,L39,L40,L44)</f>
        <v>43.43</v>
      </c>
      <c r="M33" s="421">
        <f>M34+M39+M44</f>
        <v>972.75</v>
      </c>
      <c r="N33" s="421">
        <f>SUM(N34,N35,N36,N39,N40,N44)</f>
        <v>1003.61</v>
      </c>
      <c r="O33" s="339">
        <f>N33/L33*100</f>
        <v>2310.8680635505398</v>
      </c>
      <c r="P33" s="448">
        <f>(N33-M33)/M33*100</f>
        <v>3.1724492418401402</v>
      </c>
    </row>
    <row r="34" spans="1:16" ht="15.75" customHeight="1">
      <c r="A34" s="436" t="s">
        <v>120</v>
      </c>
      <c r="B34" s="347">
        <v>2644.5</v>
      </c>
      <c r="C34" s="437">
        <v>0</v>
      </c>
      <c r="D34" s="426">
        <v>5844.73</v>
      </c>
      <c r="E34" s="426">
        <v>5468.2</v>
      </c>
      <c r="F34" s="347">
        <v>5844.73</v>
      </c>
      <c r="G34" s="427">
        <f t="shared" si="11"/>
        <v>100</v>
      </c>
      <c r="H34" s="428">
        <v>6.9</v>
      </c>
      <c r="I34" s="436" t="s">
        <v>121</v>
      </c>
      <c r="J34" s="361">
        <v>7.7</v>
      </c>
      <c r="K34" s="449"/>
      <c r="L34" s="435">
        <v>7.7</v>
      </c>
      <c r="M34" s="450">
        <v>15.15</v>
      </c>
      <c r="N34" s="361">
        <v>22.56</v>
      </c>
      <c r="O34" s="343">
        <f t="shared" ref="O34" si="12">N34/L34*100</f>
        <v>292.98701298701297</v>
      </c>
      <c r="P34" s="446">
        <v>48.9</v>
      </c>
    </row>
    <row r="35" spans="1:16" ht="15.75" customHeight="1">
      <c r="A35" s="436" t="s">
        <v>122</v>
      </c>
      <c r="B35" s="347"/>
      <c r="C35" s="437"/>
      <c r="D35" s="426">
        <f t="shared" ref="D35:D42" si="13">SUM(B35:C35)</f>
        <v>0</v>
      </c>
      <c r="E35" s="426"/>
      <c r="F35" s="347"/>
      <c r="G35" s="430"/>
      <c r="H35" s="431">
        <v>0</v>
      </c>
      <c r="I35" s="436" t="s">
        <v>123</v>
      </c>
      <c r="J35" s="361"/>
      <c r="K35" s="449"/>
      <c r="L35" s="435"/>
      <c r="M35" s="435"/>
      <c r="N35" s="361"/>
      <c r="O35" s="362"/>
      <c r="P35" s="451"/>
    </row>
    <row r="36" spans="1:16" ht="15.75" customHeight="1">
      <c r="A36" s="436" t="s">
        <v>124</v>
      </c>
      <c r="B36" s="347">
        <v>35.729999999999997</v>
      </c>
      <c r="C36" s="437"/>
      <c r="D36" s="426">
        <f t="shared" si="13"/>
        <v>35.729999999999997</v>
      </c>
      <c r="E36" s="426">
        <v>35.729999999999997</v>
      </c>
      <c r="F36" s="347">
        <v>35.729999999999997</v>
      </c>
      <c r="G36" s="427">
        <f t="shared" ref="G36" si="14">F36/D36*100</f>
        <v>100</v>
      </c>
      <c r="H36" s="431">
        <v>0</v>
      </c>
      <c r="I36" s="436" t="s">
        <v>125</v>
      </c>
      <c r="J36" s="361"/>
      <c r="K36" s="449"/>
      <c r="L36" s="435"/>
      <c r="M36" s="435"/>
      <c r="N36" s="361"/>
      <c r="O36" s="362"/>
      <c r="P36" s="451"/>
    </row>
    <row r="37" spans="1:16" ht="15.75" customHeight="1">
      <c r="A37" s="436" t="s">
        <v>126</v>
      </c>
      <c r="B37" s="347"/>
      <c r="C37" s="437"/>
      <c r="D37" s="426">
        <f t="shared" si="13"/>
        <v>0</v>
      </c>
      <c r="E37" s="426"/>
      <c r="F37" s="347"/>
      <c r="G37" s="430"/>
      <c r="H37" s="431">
        <v>0</v>
      </c>
      <c r="I37" s="436" t="s">
        <v>127</v>
      </c>
      <c r="J37" s="361"/>
      <c r="K37" s="449"/>
      <c r="L37" s="435"/>
      <c r="M37" s="435"/>
      <c r="N37" s="361"/>
      <c r="O37" s="362"/>
      <c r="P37" s="451"/>
    </row>
    <row r="38" spans="1:16" ht="15.75" customHeight="1">
      <c r="A38" s="436" t="s">
        <v>128</v>
      </c>
      <c r="B38" s="347"/>
      <c r="C38" s="347"/>
      <c r="D38" s="426">
        <f t="shared" si="13"/>
        <v>0</v>
      </c>
      <c r="E38" s="426"/>
      <c r="F38" s="347">
        <f t="shared" ref="F38" si="15">SUM(F39:F41)</f>
        <v>0</v>
      </c>
      <c r="G38" s="430"/>
      <c r="H38" s="431">
        <v>0</v>
      </c>
      <c r="I38" s="436" t="s">
        <v>129</v>
      </c>
      <c r="J38" s="361">
        <v>0</v>
      </c>
      <c r="K38" s="361">
        <f t="shared" ref="K38" si="16">SUM(K39:K41)</f>
        <v>0</v>
      </c>
      <c r="L38" s="435">
        <v>0</v>
      </c>
      <c r="M38" s="435"/>
      <c r="N38" s="361">
        <v>0</v>
      </c>
      <c r="O38" s="362"/>
      <c r="P38" s="451"/>
    </row>
    <row r="39" spans="1:16" ht="15.75" customHeight="1">
      <c r="A39" s="436" t="s">
        <v>130</v>
      </c>
      <c r="B39" s="347"/>
      <c r="C39" s="437"/>
      <c r="D39" s="426">
        <f t="shared" si="13"/>
        <v>0</v>
      </c>
      <c r="E39" s="426"/>
      <c r="F39" s="347"/>
      <c r="G39" s="430"/>
      <c r="H39" s="431">
        <v>0</v>
      </c>
      <c r="I39" s="436" t="s">
        <v>131</v>
      </c>
      <c r="J39" s="361">
        <v>35.729999999999997</v>
      </c>
      <c r="K39" s="449"/>
      <c r="L39" s="435">
        <v>35.729999999999997</v>
      </c>
      <c r="M39" s="450">
        <v>35.729999999999997</v>
      </c>
      <c r="N39" s="361">
        <v>156.53</v>
      </c>
      <c r="O39" s="343">
        <f t="shared" ref="O39" si="17">N39/L39*100</f>
        <v>438.09123985446399</v>
      </c>
      <c r="P39" s="446">
        <v>338.1</v>
      </c>
    </row>
    <row r="40" spans="1:16" ht="15.75" customHeight="1">
      <c r="A40" s="436" t="s">
        <v>132</v>
      </c>
      <c r="B40" s="347"/>
      <c r="C40" s="437"/>
      <c r="D40" s="426">
        <f t="shared" si="13"/>
        <v>0</v>
      </c>
      <c r="E40" s="426"/>
      <c r="F40" s="347"/>
      <c r="G40" s="430"/>
      <c r="H40" s="431">
        <v>0</v>
      </c>
      <c r="I40" s="436" t="s">
        <v>133</v>
      </c>
      <c r="J40" s="361">
        <f>SUM(J41:J43)</f>
        <v>0</v>
      </c>
      <c r="K40" s="449"/>
      <c r="L40" s="435">
        <f t="shared" ref="L40:L44" si="18">SUM(J40:K40)</f>
        <v>0</v>
      </c>
      <c r="M40" s="435"/>
      <c r="N40" s="361"/>
      <c r="O40" s="362"/>
      <c r="P40" s="447"/>
    </row>
    <row r="41" spans="1:16" ht="15.75" customHeight="1">
      <c r="A41" s="425" t="s">
        <v>134</v>
      </c>
      <c r="B41" s="347"/>
      <c r="C41" s="347"/>
      <c r="D41" s="426">
        <f t="shared" si="13"/>
        <v>0</v>
      </c>
      <c r="E41" s="426"/>
      <c r="F41" s="347"/>
      <c r="G41" s="430"/>
      <c r="H41" s="431">
        <v>0</v>
      </c>
      <c r="I41" s="436" t="s">
        <v>135</v>
      </c>
      <c r="J41" s="361"/>
      <c r="K41" s="361"/>
      <c r="L41" s="435">
        <f t="shared" si="18"/>
        <v>0</v>
      </c>
      <c r="M41" s="435"/>
      <c r="N41" s="361"/>
      <c r="O41" s="362"/>
      <c r="P41" s="447"/>
    </row>
    <row r="42" spans="1:16" ht="15.75" customHeight="1">
      <c r="A42" s="436" t="s">
        <v>136</v>
      </c>
      <c r="B42" s="437">
        <v>921.88</v>
      </c>
      <c r="C42" s="437"/>
      <c r="D42" s="426">
        <f t="shared" si="13"/>
        <v>921.88</v>
      </c>
      <c r="E42" s="426">
        <v>204.39</v>
      </c>
      <c r="F42" s="347">
        <v>921.88</v>
      </c>
      <c r="G42" s="427">
        <f t="shared" ref="G42" si="19">F42/D42*100</f>
        <v>100</v>
      </c>
      <c r="H42" s="428">
        <v>351</v>
      </c>
      <c r="I42" s="436" t="s">
        <v>137</v>
      </c>
      <c r="J42" s="449"/>
      <c r="K42" s="449"/>
      <c r="L42" s="435">
        <f t="shared" si="18"/>
        <v>0</v>
      </c>
      <c r="M42" s="435"/>
      <c r="N42" s="361"/>
      <c r="O42" s="362"/>
      <c r="P42" s="447"/>
    </row>
    <row r="43" spans="1:16" ht="15.75" customHeight="1">
      <c r="A43" s="438"/>
      <c r="B43" s="439"/>
      <c r="C43" s="439"/>
      <c r="D43" s="439"/>
      <c r="E43" s="439"/>
      <c r="F43" s="439"/>
      <c r="G43" s="440"/>
      <c r="H43" s="440"/>
      <c r="I43" s="436" t="s">
        <v>138</v>
      </c>
      <c r="J43" s="361"/>
      <c r="K43" s="361"/>
      <c r="L43" s="435">
        <f t="shared" si="18"/>
        <v>0</v>
      </c>
      <c r="M43" s="435"/>
      <c r="N43" s="361"/>
      <c r="O43" s="362"/>
      <c r="P43" s="447"/>
    </row>
    <row r="44" spans="1:16" ht="15.75" customHeight="1">
      <c r="A44" s="438"/>
      <c r="B44" s="439"/>
      <c r="C44" s="439"/>
      <c r="D44" s="439"/>
      <c r="E44" s="439"/>
      <c r="F44" s="439"/>
      <c r="G44" s="440"/>
      <c r="H44" s="440"/>
      <c r="I44" s="436" t="s">
        <v>139</v>
      </c>
      <c r="J44" s="361"/>
      <c r="K44" s="361"/>
      <c r="L44" s="435">
        <f t="shared" si="18"/>
        <v>0</v>
      </c>
      <c r="M44" s="450">
        <v>921.87</v>
      </c>
      <c r="N44" s="361">
        <v>824.52</v>
      </c>
      <c r="O44" s="362"/>
      <c r="P44" s="446">
        <v>-10.6</v>
      </c>
    </row>
    <row r="45" spans="1:16" s="411" customFormat="1" ht="86.25" customHeight="1">
      <c r="A45" s="513" t="s">
        <v>140</v>
      </c>
      <c r="B45" s="514"/>
      <c r="C45" s="515"/>
      <c r="D45" s="514"/>
      <c r="E45" s="514"/>
      <c r="F45" s="514"/>
      <c r="G45" s="516"/>
      <c r="H45" s="516"/>
      <c r="I45" s="513"/>
      <c r="J45" s="514"/>
      <c r="K45" s="514"/>
      <c r="L45" s="514"/>
      <c r="M45" s="514"/>
      <c r="N45" s="514"/>
      <c r="O45" s="517"/>
      <c r="P45" s="517"/>
    </row>
  </sheetData>
  <mergeCells count="3">
    <mergeCell ref="A1:P1"/>
    <mergeCell ref="A2:P2"/>
    <mergeCell ref="A45:P45"/>
  </mergeCells>
  <phoneticPr fontId="93"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ignoredErrors>
    <ignoredError sqref="D20:D22 D23 L33" formula="1"/>
  </ignoredErrors>
</worksheet>
</file>

<file path=xl/worksheets/sheet30.xml><?xml version="1.0" encoding="utf-8"?>
<worksheet xmlns="http://schemas.openxmlformats.org/spreadsheetml/2006/main" xmlns:r="http://schemas.openxmlformats.org/officeDocument/2006/relationships">
  <sheetPr>
    <pageSetUpPr fitToPage="1"/>
  </sheetPr>
  <dimension ref="A1:D35"/>
  <sheetViews>
    <sheetView workbookViewId="0">
      <selection sqref="A1:D1"/>
    </sheetView>
  </sheetViews>
  <sheetFormatPr defaultColWidth="9" defaultRowHeight="13.5"/>
  <cols>
    <col min="1" max="3" width="22.125" customWidth="1"/>
    <col min="4" max="4" width="27" customWidth="1"/>
    <col min="5" max="5" width="28.875" customWidth="1"/>
  </cols>
  <sheetData>
    <row r="1" spans="1:4" ht="89.25" customHeight="1">
      <c r="A1" s="518" t="s">
        <v>1820</v>
      </c>
      <c r="B1" s="518"/>
      <c r="C1" s="518"/>
      <c r="D1" s="518"/>
    </row>
    <row r="2" spans="1:4" ht="27" customHeight="1">
      <c r="A2" s="549" t="s">
        <v>1821</v>
      </c>
      <c r="B2" s="550"/>
      <c r="C2" s="550"/>
      <c r="D2" s="550"/>
    </row>
    <row r="3" spans="1:4" ht="37.5" customHeight="1">
      <c r="A3" s="550"/>
      <c r="B3" s="550"/>
      <c r="C3" s="550"/>
      <c r="D3" s="550"/>
    </row>
    <row r="4" spans="1:4" ht="27" customHeight="1">
      <c r="A4" s="550"/>
      <c r="B4" s="550"/>
      <c r="C4" s="550"/>
      <c r="D4" s="550"/>
    </row>
    <row r="5" spans="1:4" ht="36.75" customHeight="1">
      <c r="A5" s="550"/>
      <c r="B5" s="550"/>
      <c r="C5" s="550"/>
      <c r="D5" s="550"/>
    </row>
    <row r="6" spans="1:4" ht="36.75" customHeight="1">
      <c r="A6" s="550"/>
      <c r="B6" s="550"/>
      <c r="C6" s="550"/>
      <c r="D6" s="550"/>
    </row>
    <row r="7" spans="1:4" ht="36.75" customHeight="1">
      <c r="A7" s="550"/>
      <c r="B7" s="550"/>
      <c r="C7" s="550"/>
      <c r="D7" s="550"/>
    </row>
    <row r="8" spans="1:4" ht="75" customHeight="1">
      <c r="A8" s="550"/>
      <c r="B8" s="550"/>
      <c r="C8" s="550"/>
      <c r="D8" s="550"/>
    </row>
    <row r="9" spans="1:4" ht="16.5" customHeight="1">
      <c r="A9" s="550"/>
      <c r="B9" s="550"/>
      <c r="C9" s="550"/>
      <c r="D9" s="550"/>
    </row>
    <row r="10" spans="1:4" ht="13.5" customHeight="1">
      <c r="A10" s="550"/>
      <c r="B10" s="550"/>
      <c r="C10" s="550"/>
      <c r="D10" s="550"/>
    </row>
    <row r="11" spans="1:4" ht="27" customHeight="1">
      <c r="A11" s="550"/>
      <c r="B11" s="550"/>
      <c r="C11" s="550"/>
      <c r="D11" s="550"/>
    </row>
    <row r="12" spans="1:4" ht="1.5" customHeight="1">
      <c r="A12" s="550"/>
      <c r="B12" s="550"/>
      <c r="C12" s="550"/>
      <c r="D12" s="550"/>
    </row>
    <row r="13" spans="1:4" ht="14.25" hidden="1" customHeight="1">
      <c r="A13" s="550"/>
      <c r="B13" s="550"/>
      <c r="C13" s="550"/>
      <c r="D13" s="550"/>
    </row>
    <row r="14" spans="1:4" ht="14.25" hidden="1" customHeight="1">
      <c r="A14" s="550"/>
      <c r="B14" s="550"/>
      <c r="C14" s="550"/>
      <c r="D14" s="550"/>
    </row>
    <row r="15" spans="1:4" ht="14.25" hidden="1" customHeight="1">
      <c r="A15" s="550"/>
      <c r="B15" s="550"/>
      <c r="C15" s="550"/>
      <c r="D15" s="550"/>
    </row>
    <row r="16" spans="1:4" ht="14.25" hidden="1" customHeight="1">
      <c r="A16" s="550"/>
      <c r="B16" s="550"/>
      <c r="C16" s="550"/>
      <c r="D16" s="550"/>
    </row>
    <row r="17" spans="1:4" ht="14.25" hidden="1" customHeight="1">
      <c r="A17" s="550"/>
      <c r="B17" s="550"/>
      <c r="C17" s="550"/>
      <c r="D17" s="550"/>
    </row>
    <row r="18" spans="1:4" ht="14.25" hidden="1" customHeight="1">
      <c r="A18" s="550"/>
      <c r="B18" s="550"/>
      <c r="C18" s="550"/>
      <c r="D18" s="550"/>
    </row>
    <row r="19" spans="1:4" ht="14.25" hidden="1" customHeight="1">
      <c r="A19" s="550"/>
      <c r="B19" s="550"/>
      <c r="C19" s="550"/>
      <c r="D19" s="550"/>
    </row>
    <row r="20" spans="1:4" ht="14.25" hidden="1" customHeight="1">
      <c r="A20" s="550"/>
      <c r="B20" s="550"/>
      <c r="C20" s="550"/>
      <c r="D20" s="550"/>
    </row>
    <row r="21" spans="1:4" ht="14.25" hidden="1" customHeight="1">
      <c r="A21" s="550"/>
      <c r="B21" s="550"/>
      <c r="C21" s="550"/>
      <c r="D21" s="550"/>
    </row>
    <row r="22" spans="1:4" ht="14.25" hidden="1" customHeight="1">
      <c r="A22" s="550"/>
      <c r="B22" s="550"/>
      <c r="C22" s="550"/>
      <c r="D22" s="550"/>
    </row>
    <row r="23" spans="1:4" ht="14.25" hidden="1" customHeight="1">
      <c r="A23" s="550"/>
      <c r="B23" s="550"/>
      <c r="C23" s="550"/>
      <c r="D23" s="550"/>
    </row>
    <row r="24" spans="1:4" ht="14.25" hidden="1" customHeight="1">
      <c r="A24" s="550"/>
      <c r="B24" s="550"/>
      <c r="C24" s="550"/>
      <c r="D24" s="550"/>
    </row>
    <row r="25" spans="1:4" ht="14.25" hidden="1" customHeight="1">
      <c r="A25" s="550"/>
      <c r="B25" s="550"/>
      <c r="C25" s="550"/>
      <c r="D25" s="550"/>
    </row>
    <row r="26" spans="1:4" ht="14.25" hidden="1" customHeight="1">
      <c r="A26" s="550"/>
      <c r="B26" s="550"/>
      <c r="C26" s="550"/>
      <c r="D26" s="550"/>
    </row>
    <row r="27" spans="1:4" ht="29.25" hidden="1" customHeight="1">
      <c r="A27" s="550"/>
      <c r="B27" s="550"/>
      <c r="C27" s="550"/>
      <c r="D27" s="550"/>
    </row>
    <row r="28" spans="1:4" ht="14.25" hidden="1" customHeight="1">
      <c r="A28" s="550"/>
      <c r="B28" s="550"/>
      <c r="C28" s="550"/>
      <c r="D28" s="550"/>
    </row>
    <row r="29" spans="1:4" ht="14.25" hidden="1" customHeight="1">
      <c r="A29" s="550"/>
      <c r="B29" s="550"/>
      <c r="C29" s="550"/>
      <c r="D29" s="550"/>
    </row>
    <row r="30" spans="1:4" ht="14.25" hidden="1" customHeight="1">
      <c r="A30" s="550"/>
      <c r="B30" s="550"/>
      <c r="C30" s="550"/>
      <c r="D30" s="550"/>
    </row>
    <row r="31" spans="1:4" ht="14.25" hidden="1" customHeight="1">
      <c r="A31" s="550"/>
      <c r="B31" s="550"/>
      <c r="C31" s="550"/>
      <c r="D31" s="550"/>
    </row>
    <row r="32" spans="1:4" ht="14.25" hidden="1" customHeight="1">
      <c r="A32" s="550"/>
      <c r="B32" s="550"/>
      <c r="C32" s="550"/>
      <c r="D32" s="550"/>
    </row>
    <row r="33" spans="1:4" ht="14.25" hidden="1" customHeight="1">
      <c r="A33" s="550"/>
      <c r="B33" s="550"/>
      <c r="C33" s="550"/>
      <c r="D33" s="550"/>
    </row>
    <row r="34" spans="1:4" ht="14.25" hidden="1" customHeight="1">
      <c r="A34" s="550"/>
      <c r="B34" s="550"/>
      <c r="C34" s="550"/>
      <c r="D34" s="550"/>
    </row>
    <row r="35" spans="1:4" ht="14.25" hidden="1" customHeight="1">
      <c r="A35" s="550"/>
      <c r="B35" s="550"/>
      <c r="C35" s="550"/>
      <c r="D35" s="550"/>
    </row>
  </sheetData>
  <mergeCells count="2">
    <mergeCell ref="A1:D1"/>
    <mergeCell ref="A2:D35"/>
  </mergeCells>
  <phoneticPr fontId="93" type="noConversion"/>
  <pageMargins left="0.70866141732283505" right="0.70866141732283505" top="1.37795275590551" bottom="0.74803149606299202" header="0.31496062992126" footer="0.31496062992126"/>
  <pageSetup paperSize="9" scale="96" orientation="portrait"/>
</worksheet>
</file>

<file path=xl/worksheets/sheet31.xml><?xml version="1.0" encoding="utf-8"?>
<worksheet xmlns="http://schemas.openxmlformats.org/spreadsheetml/2006/main" xmlns:r="http://schemas.openxmlformats.org/officeDocument/2006/relationships">
  <dimension ref="A1:B38"/>
  <sheetViews>
    <sheetView topLeftCell="A31" workbookViewId="0">
      <selection activeCell="B43" sqref="B43"/>
    </sheetView>
  </sheetViews>
  <sheetFormatPr defaultColWidth="9" defaultRowHeight="13.5"/>
  <cols>
    <col min="1" max="1" width="56.25" style="41" customWidth="1"/>
    <col min="2" max="2" width="36.5" style="54" customWidth="1"/>
    <col min="3" max="16384" width="9" style="41"/>
  </cols>
  <sheetData>
    <row r="1" spans="1:2" s="53" customFormat="1" ht="18.75">
      <c r="A1" s="541" t="s">
        <v>1822</v>
      </c>
      <c r="B1" s="541"/>
    </row>
    <row r="2" spans="1:2" ht="30" customHeight="1">
      <c r="A2" s="589" t="s">
        <v>1823</v>
      </c>
      <c r="B2" s="590"/>
    </row>
    <row r="3" spans="1:2" ht="21" customHeight="1">
      <c r="B3" s="45" t="s">
        <v>2</v>
      </c>
    </row>
    <row r="4" spans="1:2" ht="33.75" customHeight="1">
      <c r="A4" s="46" t="s">
        <v>1824</v>
      </c>
      <c r="B4" s="55" t="s">
        <v>62</v>
      </c>
    </row>
    <row r="5" spans="1:2" ht="20.25" customHeight="1">
      <c r="A5" s="50" t="s">
        <v>1825</v>
      </c>
      <c r="B5" s="56"/>
    </row>
    <row r="6" spans="1:2" ht="20.25" customHeight="1">
      <c r="A6" s="57" t="s">
        <v>1826</v>
      </c>
      <c r="B6" s="58"/>
    </row>
    <row r="7" spans="1:2" ht="20.25" customHeight="1">
      <c r="A7" s="57" t="s">
        <v>1827</v>
      </c>
      <c r="B7" s="58"/>
    </row>
    <row r="8" spans="1:2" ht="20.25" customHeight="1">
      <c r="A8" s="57" t="s">
        <v>1828</v>
      </c>
      <c r="B8" s="58"/>
    </row>
    <row r="9" spans="1:2" ht="20.25" customHeight="1">
      <c r="A9" s="59" t="s">
        <v>1829</v>
      </c>
      <c r="B9" s="56"/>
    </row>
    <row r="10" spans="1:2" ht="20.25" customHeight="1">
      <c r="A10" s="57" t="s">
        <v>1826</v>
      </c>
      <c r="B10" s="58"/>
    </row>
    <row r="11" spans="1:2" ht="20.25" customHeight="1">
      <c r="A11" s="57" t="s">
        <v>1827</v>
      </c>
      <c r="B11" s="58"/>
    </row>
    <row r="12" spans="1:2" ht="20.25" customHeight="1">
      <c r="A12" s="57" t="s">
        <v>1828</v>
      </c>
      <c r="B12" s="58"/>
    </row>
    <row r="13" spans="1:2" ht="20.25" customHeight="1">
      <c r="A13" s="50" t="s">
        <v>1830</v>
      </c>
      <c r="B13" s="56"/>
    </row>
    <row r="14" spans="1:2" ht="20.25" customHeight="1">
      <c r="A14" s="57" t="s">
        <v>1826</v>
      </c>
      <c r="B14" s="58"/>
    </row>
    <row r="15" spans="1:2" ht="20.25" customHeight="1">
      <c r="A15" s="57" t="s">
        <v>1827</v>
      </c>
      <c r="B15" s="58"/>
    </row>
    <row r="16" spans="1:2" ht="20.25" customHeight="1">
      <c r="A16" s="57" t="s">
        <v>1828</v>
      </c>
      <c r="B16" s="58"/>
    </row>
    <row r="17" spans="1:2" ht="20.25" customHeight="1">
      <c r="A17" s="50" t="s">
        <v>1831</v>
      </c>
      <c r="B17" s="56"/>
    </row>
    <row r="18" spans="1:2" ht="20.25" customHeight="1">
      <c r="A18" s="57" t="s">
        <v>1826</v>
      </c>
      <c r="B18" s="58"/>
    </row>
    <row r="19" spans="1:2" ht="20.25" customHeight="1">
      <c r="A19" s="57" t="s">
        <v>1827</v>
      </c>
      <c r="B19" s="58"/>
    </row>
    <row r="20" spans="1:2" ht="20.25" customHeight="1">
      <c r="A20" s="57" t="s">
        <v>1828</v>
      </c>
      <c r="B20" s="58"/>
    </row>
    <row r="21" spans="1:2" ht="20.25" customHeight="1">
      <c r="A21" s="50" t="s">
        <v>1832</v>
      </c>
      <c r="B21" s="56"/>
    </row>
    <row r="22" spans="1:2" ht="20.25" customHeight="1">
      <c r="A22" s="57" t="s">
        <v>1826</v>
      </c>
      <c r="B22" s="58"/>
    </row>
    <row r="23" spans="1:2" ht="20.25" customHeight="1">
      <c r="A23" s="57" t="s">
        <v>1827</v>
      </c>
      <c r="B23" s="58"/>
    </row>
    <row r="24" spans="1:2" ht="20.25" customHeight="1">
      <c r="A24" s="57" t="s">
        <v>1828</v>
      </c>
      <c r="B24" s="58"/>
    </row>
    <row r="25" spans="1:2" ht="20.25" customHeight="1">
      <c r="A25" s="50" t="s">
        <v>1833</v>
      </c>
      <c r="B25" s="56"/>
    </row>
    <row r="26" spans="1:2" ht="20.25" customHeight="1">
      <c r="A26" s="57" t="s">
        <v>1826</v>
      </c>
      <c r="B26" s="58"/>
    </row>
    <row r="27" spans="1:2" ht="20.25" customHeight="1">
      <c r="A27" s="57" t="s">
        <v>1827</v>
      </c>
      <c r="B27" s="58"/>
    </row>
    <row r="28" spans="1:2" ht="20.25" customHeight="1">
      <c r="A28" s="57" t="s">
        <v>1828</v>
      </c>
      <c r="B28" s="58"/>
    </row>
    <row r="29" spans="1:2" ht="20.25" customHeight="1">
      <c r="A29" s="50" t="s">
        <v>1834</v>
      </c>
      <c r="B29" s="56"/>
    </row>
    <row r="30" spans="1:2" ht="20.25" customHeight="1">
      <c r="A30" s="57" t="s">
        <v>1826</v>
      </c>
      <c r="B30" s="58"/>
    </row>
    <row r="31" spans="1:2" ht="20.25" customHeight="1">
      <c r="A31" s="57" t="s">
        <v>1827</v>
      </c>
      <c r="B31" s="58"/>
    </row>
    <row r="32" spans="1:2" ht="20.25" customHeight="1">
      <c r="A32" s="57" t="s">
        <v>1828</v>
      </c>
      <c r="B32" s="58"/>
    </row>
    <row r="33" spans="1:2" ht="20.25" customHeight="1">
      <c r="A33" s="48"/>
      <c r="B33" s="60"/>
    </row>
    <row r="34" spans="1:2" ht="20.25" customHeight="1">
      <c r="A34" s="52" t="s">
        <v>1835</v>
      </c>
      <c r="B34" s="56"/>
    </row>
    <row r="35" spans="1:2" ht="20.25" customHeight="1">
      <c r="A35" s="57" t="s">
        <v>1826</v>
      </c>
      <c r="B35" s="58"/>
    </row>
    <row r="36" spans="1:2" ht="20.25" customHeight="1">
      <c r="A36" s="57" t="s">
        <v>1827</v>
      </c>
      <c r="B36" s="58"/>
    </row>
    <row r="37" spans="1:2" ht="20.25" customHeight="1">
      <c r="A37" s="57" t="s">
        <v>1828</v>
      </c>
      <c r="B37" s="58"/>
    </row>
    <row r="38" spans="1:2">
      <c r="A38" s="41" t="s">
        <v>1313</v>
      </c>
    </row>
  </sheetData>
  <mergeCells count="2">
    <mergeCell ref="A1:B1"/>
    <mergeCell ref="A2:B2"/>
  </mergeCells>
  <phoneticPr fontId="93"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dimension ref="A1:B22"/>
  <sheetViews>
    <sheetView topLeftCell="A13" workbookViewId="0">
      <selection activeCell="B27" sqref="B27"/>
    </sheetView>
  </sheetViews>
  <sheetFormatPr defaultColWidth="9" defaultRowHeight="13.5"/>
  <cols>
    <col min="1" max="1" width="65.5" style="41" customWidth="1"/>
    <col min="2" max="2" width="35.75" style="41" customWidth="1"/>
    <col min="3" max="16384" width="9" style="41"/>
  </cols>
  <sheetData>
    <row r="1" spans="1:2" ht="27" customHeight="1">
      <c r="A1" s="541" t="s">
        <v>1836</v>
      </c>
      <c r="B1" s="541"/>
    </row>
    <row r="2" spans="1:2" ht="27">
      <c r="A2" s="589" t="s">
        <v>1837</v>
      </c>
      <c r="B2" s="590"/>
    </row>
    <row r="3" spans="1:2" ht="29.25" customHeight="1">
      <c r="A3" s="44"/>
      <c r="B3" s="45" t="s">
        <v>2</v>
      </c>
    </row>
    <row r="4" spans="1:2" ht="29.25" customHeight="1">
      <c r="A4" s="46" t="s">
        <v>1824</v>
      </c>
      <c r="B4" s="47" t="s">
        <v>62</v>
      </c>
    </row>
    <row r="5" spans="1:2" ht="29.25" customHeight="1">
      <c r="A5" s="50" t="s">
        <v>1838</v>
      </c>
      <c r="B5" s="51"/>
    </row>
    <row r="6" spans="1:2" ht="29.25" customHeight="1">
      <c r="A6" s="48" t="s">
        <v>1839</v>
      </c>
      <c r="B6" s="49"/>
    </row>
    <row r="7" spans="1:2" ht="29.25" customHeight="1">
      <c r="A7" s="50" t="s">
        <v>1840</v>
      </c>
      <c r="B7" s="51"/>
    </row>
    <row r="8" spans="1:2" ht="29.25" customHeight="1">
      <c r="A8" s="48" t="s">
        <v>1839</v>
      </c>
      <c r="B8" s="49"/>
    </row>
    <row r="9" spans="1:2" ht="29.25" customHeight="1">
      <c r="A9" s="50" t="s">
        <v>1841</v>
      </c>
      <c r="B9" s="51"/>
    </row>
    <row r="10" spans="1:2" ht="29.25" customHeight="1">
      <c r="A10" s="48" t="s">
        <v>1839</v>
      </c>
      <c r="B10" s="49"/>
    </row>
    <row r="11" spans="1:2" ht="29.25" customHeight="1">
      <c r="A11" s="50" t="s">
        <v>1842</v>
      </c>
      <c r="B11" s="51"/>
    </row>
    <row r="12" spans="1:2" ht="29.25" customHeight="1">
      <c r="A12" s="48" t="s">
        <v>1843</v>
      </c>
      <c r="B12" s="49"/>
    </row>
    <row r="13" spans="1:2" ht="29.25" customHeight="1">
      <c r="A13" s="50" t="s">
        <v>1844</v>
      </c>
      <c r="B13" s="51"/>
    </row>
    <row r="14" spans="1:2" ht="29.25" customHeight="1">
      <c r="A14" s="48" t="s">
        <v>1843</v>
      </c>
      <c r="B14" s="49"/>
    </row>
    <row r="15" spans="1:2" ht="29.25" customHeight="1">
      <c r="A15" s="50" t="s">
        <v>1845</v>
      </c>
      <c r="B15" s="51"/>
    </row>
    <row r="16" spans="1:2" ht="29.25" customHeight="1">
      <c r="A16" s="48" t="s">
        <v>1846</v>
      </c>
      <c r="B16" s="49"/>
    </row>
    <row r="17" spans="1:2" ht="29.25" customHeight="1">
      <c r="A17" s="50" t="s">
        <v>1847</v>
      </c>
      <c r="B17" s="51"/>
    </row>
    <row r="18" spans="1:2" ht="29.25" customHeight="1">
      <c r="A18" s="48" t="s">
        <v>1848</v>
      </c>
      <c r="B18" s="49"/>
    </row>
    <row r="19" spans="1:2" ht="29.25" customHeight="1">
      <c r="A19" s="48"/>
      <c r="B19" s="49"/>
    </row>
    <row r="20" spans="1:2" ht="29.25" customHeight="1">
      <c r="A20" s="52" t="s">
        <v>1849</v>
      </c>
      <c r="B20" s="51"/>
    </row>
    <row r="21" spans="1:2" ht="29.25" customHeight="1">
      <c r="A21" s="46" t="s">
        <v>1850</v>
      </c>
      <c r="B21" s="49"/>
    </row>
    <row r="22" spans="1:2">
      <c r="A22" s="41" t="s">
        <v>1313</v>
      </c>
    </row>
  </sheetData>
  <mergeCells count="2">
    <mergeCell ref="A1:B1"/>
    <mergeCell ref="A2:B2"/>
  </mergeCells>
  <phoneticPr fontId="93"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sheetPr>
    <pageSetUpPr fitToPage="1"/>
  </sheetPr>
  <dimension ref="A1:B22"/>
  <sheetViews>
    <sheetView topLeftCell="A16" workbookViewId="0">
      <selection activeCell="A22" sqref="A22"/>
    </sheetView>
  </sheetViews>
  <sheetFormatPr defaultColWidth="9" defaultRowHeight="13.5"/>
  <cols>
    <col min="1" max="1" width="61.5" style="42" customWidth="1"/>
    <col min="2" max="2" width="33.25" style="42" customWidth="1"/>
    <col min="3" max="16384" width="9" style="42"/>
  </cols>
  <sheetData>
    <row r="1" spans="1:2" ht="29.25" customHeight="1">
      <c r="A1" s="541" t="s">
        <v>1851</v>
      </c>
      <c r="B1" s="541"/>
    </row>
    <row r="2" spans="1:2" ht="28.5" customHeight="1">
      <c r="A2" s="591" t="s">
        <v>1852</v>
      </c>
      <c r="B2" s="592"/>
    </row>
    <row r="3" spans="1:2" ht="23.25" customHeight="1">
      <c r="A3" s="44"/>
      <c r="B3" s="45" t="s">
        <v>2</v>
      </c>
    </row>
    <row r="4" spans="1:2" s="41" customFormat="1" ht="33" customHeight="1">
      <c r="A4" s="46" t="s">
        <v>1824</v>
      </c>
      <c r="B4" s="47" t="s">
        <v>62</v>
      </c>
    </row>
    <row r="5" spans="1:2" s="41" customFormat="1" ht="27.75" customHeight="1">
      <c r="A5" s="48" t="s">
        <v>1853</v>
      </c>
      <c r="B5" s="49"/>
    </row>
    <row r="6" spans="1:2" s="41" customFormat="1" ht="27.75" customHeight="1">
      <c r="A6" s="48" t="s">
        <v>1854</v>
      </c>
      <c r="B6" s="49"/>
    </row>
    <row r="7" spans="1:2" s="41" customFormat="1" ht="27.75" customHeight="1">
      <c r="A7" s="48" t="s">
        <v>1855</v>
      </c>
      <c r="B7" s="49"/>
    </row>
    <row r="8" spans="1:2" s="41" customFormat="1" ht="27.75" customHeight="1">
      <c r="A8" s="48" t="s">
        <v>1856</v>
      </c>
      <c r="B8" s="49"/>
    </row>
    <row r="9" spans="1:2" s="41" customFormat="1" ht="27.75" customHeight="1">
      <c r="A9" s="48" t="s">
        <v>1857</v>
      </c>
      <c r="B9" s="49"/>
    </row>
    <row r="10" spans="1:2" s="41" customFormat="1" ht="27.75" customHeight="1">
      <c r="A10" s="48" t="s">
        <v>1858</v>
      </c>
      <c r="B10" s="49"/>
    </row>
    <row r="11" spans="1:2" s="41" customFormat="1" ht="27.75" customHeight="1">
      <c r="A11" s="48" t="s">
        <v>1859</v>
      </c>
      <c r="B11" s="49"/>
    </row>
    <row r="12" spans="1:2" s="41" customFormat="1" ht="27.75" customHeight="1">
      <c r="A12" s="48" t="s">
        <v>1860</v>
      </c>
      <c r="B12" s="49"/>
    </row>
    <row r="13" spans="1:2" s="41" customFormat="1" ht="27.75" customHeight="1">
      <c r="A13" s="48" t="s">
        <v>1861</v>
      </c>
      <c r="B13" s="49"/>
    </row>
    <row r="14" spans="1:2" s="41" customFormat="1" ht="27.75" customHeight="1">
      <c r="A14" s="48" t="s">
        <v>1862</v>
      </c>
      <c r="B14" s="49"/>
    </row>
    <row r="15" spans="1:2" s="41" customFormat="1" ht="27.75" customHeight="1">
      <c r="A15" s="48" t="s">
        <v>1863</v>
      </c>
      <c r="B15" s="49"/>
    </row>
    <row r="16" spans="1:2" s="41" customFormat="1" ht="27.75" customHeight="1">
      <c r="A16" s="48" t="s">
        <v>1864</v>
      </c>
      <c r="B16" s="49"/>
    </row>
    <row r="17" spans="1:2" s="41" customFormat="1" ht="27.75" customHeight="1">
      <c r="A17" s="48" t="s">
        <v>1865</v>
      </c>
      <c r="B17" s="49"/>
    </row>
    <row r="18" spans="1:2" s="41" customFormat="1" ht="27.75" customHeight="1">
      <c r="A18" s="48" t="s">
        <v>1866</v>
      </c>
      <c r="B18" s="49"/>
    </row>
    <row r="19" spans="1:2" s="41" customFormat="1" ht="27.75" customHeight="1">
      <c r="A19" s="48"/>
      <c r="B19" s="49"/>
    </row>
    <row r="20" spans="1:2" s="41" customFormat="1" ht="27.75" customHeight="1">
      <c r="A20" s="46" t="s">
        <v>1867</v>
      </c>
      <c r="B20" s="49"/>
    </row>
    <row r="21" spans="1:2" s="41" customFormat="1" ht="27.75" customHeight="1">
      <c r="A21" s="46" t="s">
        <v>1868</v>
      </c>
      <c r="B21" s="49"/>
    </row>
    <row r="22" spans="1:2">
      <c r="A22" s="42" t="s">
        <v>1313</v>
      </c>
    </row>
  </sheetData>
  <mergeCells count="2">
    <mergeCell ref="A1:B1"/>
    <mergeCell ref="A2:B2"/>
  </mergeCells>
  <phoneticPr fontId="93"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sheetPr>
    <pageSetUpPr fitToPage="1"/>
  </sheetPr>
  <dimension ref="A1:D36"/>
  <sheetViews>
    <sheetView workbookViewId="0">
      <selection activeCell="E24" sqref="E24"/>
    </sheetView>
  </sheetViews>
  <sheetFormatPr defaultColWidth="9" defaultRowHeight="13.5"/>
  <cols>
    <col min="1" max="4" width="23.625" customWidth="1"/>
    <col min="5" max="5" width="28.875" customWidth="1"/>
  </cols>
  <sheetData>
    <row r="1" spans="1:4" ht="72" customHeight="1">
      <c r="A1" s="518" t="s">
        <v>1869</v>
      </c>
      <c r="B1" s="518"/>
      <c r="C1" s="518"/>
      <c r="D1" s="518"/>
    </row>
    <row r="2" spans="1:4" ht="13.5" customHeight="1">
      <c r="A2" s="561" t="s">
        <v>1870</v>
      </c>
      <c r="B2" s="562"/>
      <c r="C2" s="562"/>
      <c r="D2" s="562"/>
    </row>
    <row r="3" spans="1:4" ht="13.5" customHeight="1">
      <c r="A3" s="562"/>
      <c r="B3" s="562"/>
      <c r="C3" s="562"/>
      <c r="D3" s="562"/>
    </row>
    <row r="4" spans="1:4" ht="13.5" customHeight="1">
      <c r="A4" s="562"/>
      <c r="B4" s="562"/>
      <c r="C4" s="562"/>
      <c r="D4" s="562"/>
    </row>
    <row r="5" spans="1:4" ht="13.5" customHeight="1">
      <c r="A5" s="562"/>
      <c r="B5" s="562"/>
      <c r="C5" s="562"/>
      <c r="D5" s="562"/>
    </row>
    <row r="6" spans="1:4" ht="13.5" customHeight="1">
      <c r="A6" s="562"/>
      <c r="B6" s="562"/>
      <c r="C6" s="562"/>
      <c r="D6" s="562"/>
    </row>
    <row r="7" spans="1:4" ht="13.5" customHeight="1">
      <c r="A7" s="562"/>
      <c r="B7" s="562"/>
      <c r="C7" s="562"/>
      <c r="D7" s="562"/>
    </row>
    <row r="8" spans="1:4" ht="13.5" customHeight="1">
      <c r="A8" s="562"/>
      <c r="B8" s="562"/>
      <c r="C8" s="562"/>
      <c r="D8" s="562"/>
    </row>
    <row r="9" spans="1:4" ht="13.5" customHeight="1">
      <c r="A9" s="562"/>
      <c r="B9" s="562"/>
      <c r="C9" s="562"/>
      <c r="D9" s="562"/>
    </row>
    <row r="10" spans="1:4" ht="13.5" customHeight="1">
      <c r="A10" s="562"/>
      <c r="B10" s="562"/>
      <c r="C10" s="562"/>
      <c r="D10" s="562"/>
    </row>
    <row r="11" spans="1:4" ht="13.5" customHeight="1">
      <c r="A11" s="562"/>
      <c r="B11" s="562"/>
      <c r="C11" s="562"/>
      <c r="D11" s="562"/>
    </row>
    <row r="12" spans="1:4" ht="13.5" customHeight="1">
      <c r="A12" s="562"/>
      <c r="B12" s="562"/>
      <c r="C12" s="562"/>
      <c r="D12" s="562"/>
    </row>
    <row r="13" spans="1:4" ht="13.5" customHeight="1">
      <c r="A13" s="562"/>
      <c r="B13" s="562"/>
      <c r="C13" s="562"/>
      <c r="D13" s="562"/>
    </row>
    <row r="14" spans="1:4" ht="13.5" customHeight="1">
      <c r="A14" s="562"/>
      <c r="B14" s="562"/>
      <c r="C14" s="562"/>
      <c r="D14" s="562"/>
    </row>
    <row r="15" spans="1:4" ht="13.5" customHeight="1">
      <c r="A15" s="562"/>
      <c r="B15" s="562"/>
      <c r="C15" s="562"/>
      <c r="D15" s="562"/>
    </row>
    <row r="16" spans="1:4" ht="13.5" customHeight="1">
      <c r="A16" s="562"/>
      <c r="B16" s="562"/>
      <c r="C16" s="562"/>
      <c r="D16" s="562"/>
    </row>
    <row r="17" spans="1:4" ht="13.5" customHeight="1">
      <c r="A17" s="562"/>
      <c r="B17" s="562"/>
      <c r="C17" s="562"/>
      <c r="D17" s="562"/>
    </row>
    <row r="18" spans="1:4" ht="13.5" customHeight="1">
      <c r="A18" s="562"/>
      <c r="B18" s="562"/>
      <c r="C18" s="562"/>
      <c r="D18" s="562"/>
    </row>
    <row r="19" spans="1:4" ht="13.5" customHeight="1">
      <c r="A19" s="562"/>
      <c r="B19" s="562"/>
      <c r="C19" s="562"/>
      <c r="D19" s="562"/>
    </row>
    <row r="20" spans="1:4" ht="13.5" customHeight="1">
      <c r="A20" s="562"/>
      <c r="B20" s="562"/>
      <c r="C20" s="562"/>
      <c r="D20" s="562"/>
    </row>
    <row r="21" spans="1:4" ht="13.5" customHeight="1">
      <c r="A21" s="562"/>
      <c r="B21" s="562"/>
      <c r="C21" s="562"/>
      <c r="D21" s="562"/>
    </row>
    <row r="22" spans="1:4" ht="13.5" customHeight="1">
      <c r="A22" s="562"/>
      <c r="B22" s="562"/>
      <c r="C22" s="562"/>
      <c r="D22" s="562"/>
    </row>
    <row r="23" spans="1:4" ht="13.5" customHeight="1">
      <c r="A23" s="562"/>
      <c r="B23" s="562"/>
      <c r="C23" s="562"/>
      <c r="D23" s="562"/>
    </row>
    <row r="24" spans="1:4" ht="13.5" customHeight="1">
      <c r="A24" s="562"/>
      <c r="B24" s="562"/>
      <c r="C24" s="562"/>
      <c r="D24" s="562"/>
    </row>
    <row r="25" spans="1:4" ht="13.5" customHeight="1">
      <c r="A25" s="562"/>
      <c r="B25" s="562"/>
      <c r="C25" s="562"/>
      <c r="D25" s="562"/>
    </row>
    <row r="26" spans="1:4" ht="13.5" customHeight="1">
      <c r="A26" s="562"/>
      <c r="B26" s="562"/>
      <c r="C26" s="562"/>
      <c r="D26" s="562"/>
    </row>
    <row r="27" spans="1:4" ht="13.5" customHeight="1">
      <c r="A27" s="562"/>
      <c r="B27" s="562"/>
      <c r="C27" s="562"/>
      <c r="D27" s="562"/>
    </row>
    <row r="28" spans="1:4" ht="13.5" customHeight="1">
      <c r="A28" s="562"/>
      <c r="B28" s="562"/>
      <c r="C28" s="562"/>
      <c r="D28" s="562"/>
    </row>
    <row r="29" spans="1:4" ht="13.5" customHeight="1">
      <c r="A29" s="562"/>
      <c r="B29" s="562"/>
      <c r="C29" s="562"/>
      <c r="D29" s="562"/>
    </row>
    <row r="30" spans="1:4" ht="13.5" customHeight="1">
      <c r="A30" s="562"/>
      <c r="B30" s="562"/>
      <c r="C30" s="562"/>
      <c r="D30" s="562"/>
    </row>
    <row r="31" spans="1:4" ht="13.5" customHeight="1">
      <c r="A31" s="562"/>
      <c r="B31" s="562"/>
      <c r="C31" s="562"/>
      <c r="D31" s="562"/>
    </row>
    <row r="32" spans="1:4" ht="13.5" customHeight="1">
      <c r="A32" s="562"/>
      <c r="B32" s="562"/>
      <c r="C32" s="562"/>
      <c r="D32" s="562"/>
    </row>
    <row r="33" spans="1:4" ht="13.5" customHeight="1">
      <c r="A33" s="562"/>
      <c r="B33" s="562"/>
      <c r="C33" s="562"/>
      <c r="D33" s="562"/>
    </row>
    <row r="34" spans="1:4" ht="13.5" customHeight="1">
      <c r="A34" s="562"/>
      <c r="B34" s="562"/>
      <c r="C34" s="562"/>
      <c r="D34" s="562"/>
    </row>
    <row r="35" spans="1:4" ht="13.5" customHeight="1">
      <c r="A35" s="562"/>
      <c r="B35" s="562"/>
      <c r="C35" s="562"/>
      <c r="D35" s="562"/>
    </row>
    <row r="36" spans="1:4" ht="13.5" customHeight="1"/>
  </sheetData>
  <mergeCells count="2">
    <mergeCell ref="A1:D1"/>
    <mergeCell ref="A2:D35"/>
  </mergeCells>
  <phoneticPr fontId="93" type="noConversion"/>
  <pageMargins left="0.70866141732283505" right="0.70866141732283505" top="1.37795275590551" bottom="0.74803149606299202" header="0.31496062992126" footer="0.31496062992126"/>
  <pageSetup paperSize="9" scale="90" fitToHeight="0" orientation="portrait"/>
</worksheet>
</file>

<file path=xl/worksheets/sheet35.xml><?xml version="1.0" encoding="utf-8"?>
<worksheet xmlns="http://schemas.openxmlformats.org/spreadsheetml/2006/main" xmlns:r="http://schemas.openxmlformats.org/officeDocument/2006/relationships">
  <dimension ref="A1:G56"/>
  <sheetViews>
    <sheetView zoomScale="115" zoomScaleNormal="115" workbookViewId="0">
      <pane ySplit="6" topLeftCell="A24" activePane="bottomLeft" state="frozen"/>
      <selection pane="bottomLeft" activeCell="B64" sqref="B64"/>
    </sheetView>
  </sheetViews>
  <sheetFormatPr defaultColWidth="10" defaultRowHeight="13.5"/>
  <cols>
    <col min="1" max="1" width="26.125" style="22" customWidth="1"/>
    <col min="2" max="7" width="11.375" style="22" customWidth="1"/>
    <col min="8" max="9" width="9.75" style="22" customWidth="1"/>
    <col min="10" max="16384" width="10" style="22"/>
  </cols>
  <sheetData>
    <row r="1" spans="1:7" s="20" customFormat="1" ht="27.2" customHeight="1">
      <c r="A1" s="503" t="s">
        <v>1871</v>
      </c>
      <c r="B1" s="503"/>
    </row>
    <row r="2" spans="1:7" s="21" customFormat="1" ht="28.7" customHeight="1">
      <c r="A2" s="593" t="s">
        <v>1872</v>
      </c>
      <c r="B2" s="593"/>
      <c r="C2" s="593"/>
      <c r="D2" s="593"/>
      <c r="E2" s="593"/>
      <c r="F2" s="593"/>
      <c r="G2" s="593"/>
    </row>
    <row r="3" spans="1:7" ht="14.25" customHeight="1">
      <c r="A3" s="29"/>
      <c r="B3" s="29"/>
      <c r="G3" s="24" t="s">
        <v>1873</v>
      </c>
    </row>
    <row r="4" spans="1:7" ht="14.25" customHeight="1">
      <c r="A4" s="594" t="s">
        <v>1874</v>
      </c>
      <c r="B4" s="594" t="s">
        <v>1875</v>
      </c>
      <c r="C4" s="594"/>
      <c r="D4" s="594"/>
      <c r="E4" s="594" t="s">
        <v>1876</v>
      </c>
      <c r="F4" s="594"/>
      <c r="G4" s="594"/>
    </row>
    <row r="5" spans="1:7" ht="14.25" customHeight="1">
      <c r="A5" s="594"/>
      <c r="B5" s="36"/>
      <c r="C5" s="35" t="s">
        <v>1877</v>
      </c>
      <c r="D5" s="35" t="s">
        <v>1878</v>
      </c>
      <c r="E5" s="36"/>
      <c r="F5" s="35" t="s">
        <v>1877</v>
      </c>
      <c r="G5" s="35" t="s">
        <v>1878</v>
      </c>
    </row>
    <row r="6" spans="1:7" ht="13.5" customHeight="1">
      <c r="A6" s="35" t="s">
        <v>1879</v>
      </c>
      <c r="B6" s="35" t="s">
        <v>1880</v>
      </c>
      <c r="C6" s="35" t="s">
        <v>1881</v>
      </c>
      <c r="D6" s="35" t="s">
        <v>1882</v>
      </c>
      <c r="E6" s="35" t="s">
        <v>1883</v>
      </c>
      <c r="F6" s="35" t="s">
        <v>1884</v>
      </c>
      <c r="G6" s="35" t="s">
        <v>1885</v>
      </c>
    </row>
    <row r="7" spans="1:7" ht="13.5" hidden="1" customHeight="1">
      <c r="A7" s="35" t="s">
        <v>1886</v>
      </c>
      <c r="B7" s="35"/>
      <c r="C7" s="35"/>
      <c r="D7" s="35"/>
      <c r="E7" s="35"/>
      <c r="F7" s="35"/>
      <c r="G7" s="35"/>
    </row>
    <row r="8" spans="1:7" ht="13.5" hidden="1" customHeight="1">
      <c r="A8" s="35" t="s">
        <v>1887</v>
      </c>
      <c r="B8" s="35"/>
      <c r="C8" s="35"/>
      <c r="D8" s="35"/>
      <c r="E8" s="35"/>
      <c r="F8" s="35"/>
      <c r="G8" s="35"/>
    </row>
    <row r="9" spans="1:7" ht="13.5" hidden="1" customHeight="1">
      <c r="A9" s="35" t="s">
        <v>1888</v>
      </c>
      <c r="B9" s="35"/>
      <c r="C9" s="35"/>
      <c r="D9" s="35"/>
      <c r="E9" s="35"/>
      <c r="F9" s="35"/>
      <c r="G9" s="35"/>
    </row>
    <row r="10" spans="1:7" ht="13.5" hidden="1" customHeight="1">
      <c r="A10" s="37" t="s">
        <v>1889</v>
      </c>
      <c r="B10" s="38"/>
      <c r="C10" s="38"/>
      <c r="D10" s="38"/>
      <c r="E10" s="38"/>
      <c r="F10" s="38"/>
      <c r="G10" s="38"/>
    </row>
    <row r="11" spans="1:7" ht="13.5" hidden="1" customHeight="1">
      <c r="A11" s="39" t="s">
        <v>1725</v>
      </c>
      <c r="B11" s="40"/>
      <c r="C11" s="40"/>
      <c r="D11" s="40"/>
      <c r="E11" s="40"/>
      <c r="F11" s="40"/>
      <c r="G11" s="40"/>
    </row>
    <row r="12" spans="1:7" ht="13.5" hidden="1" customHeight="1">
      <c r="A12" s="39" t="s">
        <v>1726</v>
      </c>
      <c r="B12" s="40"/>
      <c r="C12" s="40"/>
      <c r="D12" s="40"/>
      <c r="E12" s="40"/>
      <c r="F12" s="40"/>
      <c r="G12" s="40"/>
    </row>
    <row r="13" spans="1:7" ht="13.5" hidden="1" customHeight="1">
      <c r="A13" s="39" t="s">
        <v>1727</v>
      </c>
      <c r="B13" s="40"/>
      <c r="C13" s="40"/>
      <c r="D13" s="40"/>
      <c r="E13" s="40"/>
      <c r="F13" s="40"/>
      <c r="G13" s="40"/>
    </row>
    <row r="14" spans="1:7" ht="13.5" hidden="1" customHeight="1">
      <c r="A14" s="39" t="s">
        <v>1728</v>
      </c>
      <c r="B14" s="40"/>
      <c r="C14" s="40"/>
      <c r="D14" s="40"/>
      <c r="E14" s="40"/>
      <c r="F14" s="40"/>
      <c r="G14" s="40"/>
    </row>
    <row r="15" spans="1:7" ht="13.5" hidden="1" customHeight="1">
      <c r="A15" s="39" t="s">
        <v>1735</v>
      </c>
      <c r="B15" s="40"/>
      <c r="C15" s="40"/>
      <c r="D15" s="40"/>
      <c r="E15" s="40"/>
      <c r="F15" s="40"/>
      <c r="G15" s="40"/>
    </row>
    <row r="16" spans="1:7" ht="13.5" hidden="1" customHeight="1">
      <c r="A16" s="39" t="s">
        <v>1729</v>
      </c>
      <c r="B16" s="40"/>
      <c r="C16" s="40"/>
      <c r="D16" s="40"/>
      <c r="E16" s="40"/>
      <c r="F16" s="40"/>
      <c r="G16" s="40"/>
    </row>
    <row r="17" spans="1:7" ht="13.5" hidden="1" customHeight="1">
      <c r="A17" s="39" t="s">
        <v>1730</v>
      </c>
      <c r="B17" s="40"/>
      <c r="C17" s="40"/>
      <c r="D17" s="40"/>
      <c r="E17" s="40"/>
      <c r="F17" s="40"/>
      <c r="G17" s="40"/>
    </row>
    <row r="18" spans="1:7" ht="13.5" hidden="1" customHeight="1">
      <c r="A18" s="39" t="s">
        <v>1731</v>
      </c>
      <c r="B18" s="40"/>
      <c r="C18" s="40"/>
      <c r="D18" s="40"/>
      <c r="E18" s="40"/>
      <c r="F18" s="40"/>
      <c r="G18" s="40"/>
    </row>
    <row r="19" spans="1:7" ht="13.5" hidden="1" customHeight="1">
      <c r="A19" s="39" t="s">
        <v>1732</v>
      </c>
      <c r="B19" s="40"/>
      <c r="C19" s="40"/>
      <c r="D19" s="40"/>
      <c r="E19" s="40"/>
      <c r="F19" s="40"/>
      <c r="G19" s="40"/>
    </row>
    <row r="20" spans="1:7" ht="13.5" hidden="1" customHeight="1">
      <c r="A20" s="39" t="s">
        <v>1733</v>
      </c>
      <c r="B20" s="40"/>
      <c r="C20" s="40"/>
      <c r="D20" s="40"/>
      <c r="E20" s="40"/>
      <c r="F20" s="40"/>
      <c r="G20" s="40"/>
    </row>
    <row r="21" spans="1:7" ht="13.5" hidden="1" customHeight="1">
      <c r="A21" s="39" t="s">
        <v>1734</v>
      </c>
      <c r="B21" s="40"/>
      <c r="C21" s="40"/>
      <c r="D21" s="40"/>
      <c r="E21" s="40"/>
      <c r="F21" s="40"/>
      <c r="G21" s="40"/>
    </row>
    <row r="22" spans="1:7" ht="13.5" hidden="1" customHeight="1">
      <c r="A22" s="39" t="s">
        <v>1736</v>
      </c>
      <c r="B22" s="40"/>
      <c r="C22" s="40"/>
      <c r="D22" s="40"/>
      <c r="E22" s="40"/>
      <c r="F22" s="40"/>
      <c r="G22" s="40"/>
    </row>
    <row r="23" spans="1:7" ht="13.5" hidden="1" customHeight="1">
      <c r="A23" s="39" t="s">
        <v>1737</v>
      </c>
      <c r="B23" s="40"/>
      <c r="C23" s="40"/>
      <c r="D23" s="40"/>
      <c r="E23" s="40"/>
      <c r="F23" s="40"/>
      <c r="G23" s="40"/>
    </row>
    <row r="24" spans="1:7" ht="13.5" hidden="1" customHeight="1">
      <c r="A24" s="39" t="s">
        <v>1738</v>
      </c>
      <c r="B24" s="40"/>
      <c r="C24" s="40"/>
      <c r="D24" s="40"/>
      <c r="E24" s="40"/>
      <c r="F24" s="40"/>
      <c r="G24" s="40"/>
    </row>
    <row r="25" spans="1:7" ht="13.5" hidden="1" customHeight="1">
      <c r="A25" s="39" t="s">
        <v>1739</v>
      </c>
      <c r="B25" s="40"/>
      <c r="C25" s="40"/>
      <c r="D25" s="40"/>
      <c r="E25" s="40"/>
      <c r="F25" s="40"/>
      <c r="G25" s="40"/>
    </row>
    <row r="26" spans="1:7" ht="13.5" hidden="1" customHeight="1">
      <c r="A26" s="39" t="s">
        <v>1740</v>
      </c>
      <c r="B26" s="40"/>
      <c r="C26" s="40"/>
      <c r="D26" s="40"/>
      <c r="E26" s="40"/>
      <c r="F26" s="40"/>
      <c r="G26" s="40"/>
    </row>
    <row r="27" spans="1:7" ht="13.5" hidden="1" customHeight="1">
      <c r="A27" s="39" t="s">
        <v>1741</v>
      </c>
      <c r="B27" s="40"/>
      <c r="C27" s="40"/>
      <c r="D27" s="40"/>
      <c r="E27" s="40"/>
      <c r="F27" s="40"/>
      <c r="G27" s="40"/>
    </row>
    <row r="28" spans="1:7" ht="13.5" hidden="1" customHeight="1">
      <c r="A28" s="39" t="s">
        <v>1742</v>
      </c>
      <c r="B28" s="40"/>
      <c r="C28" s="40"/>
      <c r="D28" s="40"/>
      <c r="E28" s="40"/>
      <c r="F28" s="40"/>
      <c r="G28" s="40"/>
    </row>
    <row r="29" spans="1:7" ht="13.5" hidden="1" customHeight="1">
      <c r="A29" s="39" t="s">
        <v>1890</v>
      </c>
      <c r="B29" s="40"/>
      <c r="C29" s="40"/>
      <c r="D29" s="40"/>
      <c r="E29" s="40"/>
      <c r="F29" s="40"/>
      <c r="G29" s="40"/>
    </row>
    <row r="30" spans="1:7" ht="13.5" hidden="1" customHeight="1">
      <c r="A30" s="39" t="s">
        <v>1745</v>
      </c>
      <c r="B30" s="40"/>
      <c r="C30" s="40"/>
      <c r="D30" s="40"/>
      <c r="E30" s="40"/>
      <c r="F30" s="40"/>
      <c r="G30" s="40"/>
    </row>
    <row r="31" spans="1:7" ht="13.5" hidden="1" customHeight="1">
      <c r="A31" s="39" t="s">
        <v>1746</v>
      </c>
      <c r="B31" s="40"/>
      <c r="C31" s="40"/>
      <c r="D31" s="40"/>
      <c r="E31" s="40"/>
      <c r="F31" s="40"/>
      <c r="G31" s="40"/>
    </row>
    <row r="32" spans="1:7" ht="13.5" hidden="1" customHeight="1">
      <c r="A32" s="39" t="s">
        <v>1747</v>
      </c>
      <c r="B32" s="40"/>
      <c r="C32" s="40"/>
      <c r="D32" s="40"/>
      <c r="E32" s="40"/>
      <c r="F32" s="40"/>
      <c r="G32" s="40"/>
    </row>
    <row r="33" spans="1:7" ht="13.5" hidden="1" customHeight="1">
      <c r="A33" s="39" t="s">
        <v>1748</v>
      </c>
      <c r="B33" s="40"/>
      <c r="C33" s="40"/>
      <c r="D33" s="40"/>
      <c r="E33" s="40"/>
      <c r="F33" s="40"/>
      <c r="G33" s="40"/>
    </row>
    <row r="34" spans="1:7" ht="13.5" hidden="1" customHeight="1">
      <c r="A34" s="39" t="s">
        <v>1749</v>
      </c>
      <c r="B34" s="40"/>
      <c r="C34" s="40"/>
      <c r="D34" s="40"/>
      <c r="E34" s="40"/>
      <c r="F34" s="40"/>
      <c r="G34" s="40"/>
    </row>
    <row r="35" spans="1:7" ht="13.5" hidden="1" customHeight="1">
      <c r="A35" s="40" t="s">
        <v>1750</v>
      </c>
      <c r="B35" s="40"/>
      <c r="C35" s="40"/>
      <c r="D35" s="40"/>
      <c r="E35" s="40"/>
      <c r="F35" s="40"/>
      <c r="G35" s="40"/>
    </row>
    <row r="36" spans="1:7" ht="13.5" hidden="1" customHeight="1">
      <c r="A36" s="39" t="s">
        <v>1751</v>
      </c>
      <c r="B36" s="40"/>
      <c r="C36" s="40"/>
      <c r="D36" s="40"/>
      <c r="E36" s="40"/>
      <c r="F36" s="40"/>
      <c r="G36" s="40"/>
    </row>
    <row r="37" spans="1:7" ht="13.5" hidden="1" customHeight="1">
      <c r="A37" s="39" t="s">
        <v>1753</v>
      </c>
      <c r="B37" s="40"/>
      <c r="C37" s="40"/>
      <c r="D37" s="40"/>
      <c r="E37" s="40"/>
      <c r="F37" s="40"/>
      <c r="G37" s="40"/>
    </row>
    <row r="38" spans="1:7" ht="13.5" hidden="1" customHeight="1">
      <c r="A38" s="39" t="s">
        <v>1754</v>
      </c>
      <c r="B38" s="40"/>
      <c r="C38" s="40"/>
      <c r="D38" s="40"/>
      <c r="E38" s="40"/>
      <c r="F38" s="40"/>
      <c r="G38" s="40"/>
    </row>
    <row r="39" spans="1:7" ht="13.5" hidden="1" customHeight="1">
      <c r="A39" s="39" t="s">
        <v>1755</v>
      </c>
      <c r="B39" s="40"/>
      <c r="C39" s="40"/>
      <c r="D39" s="40"/>
      <c r="E39" s="40"/>
      <c r="F39" s="40"/>
      <c r="G39" s="40"/>
    </row>
    <row r="40" spans="1:7" ht="13.5" hidden="1" customHeight="1">
      <c r="A40" s="39" t="s">
        <v>1756</v>
      </c>
      <c r="B40" s="40"/>
      <c r="C40" s="40"/>
      <c r="D40" s="40"/>
      <c r="E40" s="40"/>
      <c r="F40" s="40"/>
      <c r="G40" s="40"/>
    </row>
    <row r="41" spans="1:7" ht="13.5" hidden="1" customHeight="1">
      <c r="A41" s="39" t="s">
        <v>1757</v>
      </c>
      <c r="B41" s="40"/>
      <c r="C41" s="40"/>
      <c r="D41" s="40"/>
      <c r="E41" s="40"/>
      <c r="F41" s="40"/>
      <c r="G41" s="40"/>
    </row>
    <row r="42" spans="1:7" ht="13.5" hidden="1" customHeight="1">
      <c r="A42" s="39" t="s">
        <v>1752</v>
      </c>
      <c r="B42" s="40"/>
      <c r="C42" s="40"/>
      <c r="D42" s="40"/>
      <c r="E42" s="40"/>
      <c r="F42" s="40"/>
      <c r="G42" s="40"/>
    </row>
    <row r="43" spans="1:7" ht="13.5" hidden="1" customHeight="1">
      <c r="A43" s="39" t="s">
        <v>1758</v>
      </c>
      <c r="B43" s="40"/>
      <c r="C43" s="40"/>
      <c r="D43" s="40"/>
      <c r="E43" s="40"/>
      <c r="F43" s="40"/>
      <c r="G43" s="40"/>
    </row>
    <row r="44" spans="1:7" ht="13.5" hidden="1" customHeight="1">
      <c r="A44" s="39" t="s">
        <v>1759</v>
      </c>
      <c r="B44" s="40"/>
      <c r="C44" s="40"/>
      <c r="D44" s="40"/>
      <c r="E44" s="40"/>
      <c r="F44" s="40"/>
      <c r="G44" s="40"/>
    </row>
    <row r="45" spans="1:7" ht="13.5" hidden="1" customHeight="1">
      <c r="A45" s="39" t="s">
        <v>1760</v>
      </c>
      <c r="B45" s="40"/>
      <c r="C45" s="40"/>
      <c r="D45" s="40"/>
      <c r="E45" s="40"/>
      <c r="F45" s="40"/>
      <c r="G45" s="40"/>
    </row>
    <row r="46" spans="1:7" ht="13.5" hidden="1" customHeight="1">
      <c r="A46" s="39" t="s">
        <v>1761</v>
      </c>
      <c r="B46" s="40"/>
      <c r="C46" s="40"/>
      <c r="D46" s="40"/>
      <c r="E46" s="40"/>
      <c r="F46" s="40"/>
      <c r="G46" s="40"/>
    </row>
    <row r="47" spans="1:7" ht="13.5" hidden="1" customHeight="1">
      <c r="A47" s="40" t="s">
        <v>1762</v>
      </c>
      <c r="B47" s="40"/>
      <c r="C47" s="40"/>
      <c r="D47" s="40"/>
      <c r="E47" s="40"/>
      <c r="F47" s="40"/>
      <c r="G47" s="40"/>
    </row>
    <row r="48" spans="1:7" ht="13.5" hidden="1" customHeight="1">
      <c r="A48" s="39" t="s">
        <v>1763</v>
      </c>
      <c r="B48" s="40"/>
      <c r="C48" s="40"/>
      <c r="D48" s="40"/>
      <c r="E48" s="40"/>
      <c r="F48" s="40"/>
      <c r="G48" s="40"/>
    </row>
    <row r="49" spans="1:7" ht="13.5" hidden="1" customHeight="1">
      <c r="A49" s="39" t="s">
        <v>1764</v>
      </c>
      <c r="B49" s="40"/>
      <c r="C49" s="40"/>
      <c r="D49" s="40"/>
      <c r="E49" s="40"/>
      <c r="F49" s="40"/>
      <c r="G49" s="40"/>
    </row>
    <row r="50" spans="1:7" ht="13.5" hidden="1" customHeight="1">
      <c r="A50" s="39" t="s">
        <v>1765</v>
      </c>
      <c r="B50" s="40"/>
      <c r="C50" s="40"/>
      <c r="D50" s="40"/>
      <c r="E50" s="40"/>
      <c r="F50" s="40"/>
      <c r="G50" s="40"/>
    </row>
    <row r="51" spans="1:7" ht="13.5" hidden="1" customHeight="1">
      <c r="A51" s="39" t="s">
        <v>1766</v>
      </c>
      <c r="B51" s="40"/>
      <c r="C51" s="40"/>
      <c r="D51" s="40"/>
      <c r="E51" s="40"/>
      <c r="F51" s="40"/>
      <c r="G51" s="40"/>
    </row>
    <row r="52" spans="1:7" ht="13.5" hidden="1" customHeight="1">
      <c r="A52" s="39" t="s">
        <v>1767</v>
      </c>
      <c r="B52" s="40"/>
      <c r="C52" s="40"/>
      <c r="D52" s="40"/>
      <c r="E52" s="40"/>
      <c r="F52" s="40"/>
      <c r="G52" s="40"/>
    </row>
    <row r="53" spans="1:7" ht="13.5" hidden="1" customHeight="1">
      <c r="A53" s="39" t="s">
        <v>1768</v>
      </c>
      <c r="B53" s="40"/>
      <c r="C53" s="40"/>
      <c r="D53" s="40"/>
      <c r="E53" s="40"/>
      <c r="F53" s="40"/>
      <c r="G53" s="40"/>
    </row>
    <row r="54" spans="1:7">
      <c r="A54" s="595" t="s">
        <v>1891</v>
      </c>
      <c r="B54" s="595"/>
      <c r="C54" s="595"/>
      <c r="D54" s="595"/>
      <c r="E54" s="595"/>
      <c r="F54" s="595"/>
      <c r="G54" s="595"/>
    </row>
    <row r="55" spans="1:7">
      <c r="A55" s="596" t="s">
        <v>1892</v>
      </c>
      <c r="B55" s="596"/>
      <c r="C55" s="596"/>
      <c r="D55" s="596"/>
      <c r="E55" s="596"/>
      <c r="F55" s="596"/>
      <c r="G55" s="596"/>
    </row>
    <row r="56" spans="1:7">
      <c r="A56" s="30" t="s">
        <v>1313</v>
      </c>
    </row>
  </sheetData>
  <mergeCells count="7">
    <mergeCell ref="A55:G55"/>
    <mergeCell ref="A4:A5"/>
    <mergeCell ref="A1:B1"/>
    <mergeCell ref="A2:G2"/>
    <mergeCell ref="B4:D4"/>
    <mergeCell ref="E4:G4"/>
    <mergeCell ref="A54:G54"/>
  </mergeCells>
  <phoneticPr fontId="93"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dimension ref="A1:C15"/>
  <sheetViews>
    <sheetView workbookViewId="0">
      <selection activeCell="A15" sqref="A15"/>
    </sheetView>
  </sheetViews>
  <sheetFormatPr defaultColWidth="10" defaultRowHeight="13.5"/>
  <cols>
    <col min="1" max="1" width="54.75" style="22" customWidth="1"/>
    <col min="2" max="3" width="21.125" style="22" customWidth="1"/>
    <col min="4" max="16384" width="10" style="22"/>
  </cols>
  <sheetData>
    <row r="1" spans="1:3" s="34" customFormat="1" ht="26.25" customHeight="1">
      <c r="A1" s="31" t="s">
        <v>1893</v>
      </c>
    </row>
    <row r="2" spans="1:3" s="21" customFormat="1" ht="28.7" customHeight="1">
      <c r="A2" s="593" t="s">
        <v>1894</v>
      </c>
      <c r="B2" s="593"/>
      <c r="C2" s="593"/>
    </row>
    <row r="3" spans="1:3" ht="14.25" customHeight="1">
      <c r="A3" s="29"/>
      <c r="B3" s="29"/>
      <c r="C3" s="24" t="s">
        <v>1873</v>
      </c>
    </row>
    <row r="4" spans="1:3" ht="46.5" customHeight="1">
      <c r="A4" s="25" t="s">
        <v>1895</v>
      </c>
      <c r="B4" s="25" t="s">
        <v>62</v>
      </c>
      <c r="C4" s="25" t="s">
        <v>5</v>
      </c>
    </row>
    <row r="5" spans="1:3" ht="56.25" customHeight="1">
      <c r="A5" s="32" t="s">
        <v>1896</v>
      </c>
      <c r="B5" s="33"/>
      <c r="C5" s="33"/>
    </row>
    <row r="6" spans="1:3" ht="56.25" customHeight="1">
      <c r="A6" s="32" t="s">
        <v>1897</v>
      </c>
      <c r="B6" s="33"/>
      <c r="C6" s="33"/>
    </row>
    <row r="7" spans="1:3" ht="56.25" customHeight="1">
      <c r="A7" s="32" t="s">
        <v>1898</v>
      </c>
      <c r="B7" s="33"/>
      <c r="C7" s="33"/>
    </row>
    <row r="8" spans="1:3" ht="56.25" customHeight="1">
      <c r="A8" s="32" t="s">
        <v>1899</v>
      </c>
      <c r="B8" s="33"/>
      <c r="C8" s="33"/>
    </row>
    <row r="9" spans="1:3" ht="56.25" customHeight="1">
      <c r="A9" s="32" t="s">
        <v>1900</v>
      </c>
      <c r="B9" s="33"/>
      <c r="C9" s="33"/>
    </row>
    <row r="10" spans="1:3" ht="56.25" customHeight="1">
      <c r="A10" s="32" t="s">
        <v>1901</v>
      </c>
      <c r="B10" s="33"/>
      <c r="C10" s="33"/>
    </row>
    <row r="11" spans="1:3" ht="56.25" customHeight="1">
      <c r="A11" s="32" t="s">
        <v>1902</v>
      </c>
      <c r="B11" s="33"/>
      <c r="C11" s="33"/>
    </row>
    <row r="12" spans="1:3" ht="56.25" customHeight="1">
      <c r="A12" s="32" t="s">
        <v>1903</v>
      </c>
      <c r="B12" s="33"/>
      <c r="C12" s="33"/>
    </row>
    <row r="13" spans="1:3" ht="56.25" customHeight="1">
      <c r="A13" s="32" t="s">
        <v>1904</v>
      </c>
      <c r="B13" s="33"/>
      <c r="C13" s="33"/>
    </row>
    <row r="14" spans="1:3" ht="38.25" customHeight="1">
      <c r="A14" s="596" t="s">
        <v>1905</v>
      </c>
      <c r="B14" s="596"/>
      <c r="C14" s="596"/>
    </row>
    <row r="15" spans="1:3">
      <c r="A15" s="30" t="s">
        <v>1313</v>
      </c>
    </row>
  </sheetData>
  <mergeCells count="2">
    <mergeCell ref="A2:C2"/>
    <mergeCell ref="A14:C14"/>
  </mergeCells>
  <phoneticPr fontId="93"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dimension ref="A1:C13"/>
  <sheetViews>
    <sheetView topLeftCell="A13" workbookViewId="0">
      <selection activeCell="A13" sqref="A13"/>
    </sheetView>
  </sheetViews>
  <sheetFormatPr defaultColWidth="10" defaultRowHeight="13.5"/>
  <cols>
    <col min="1" max="1" width="49" style="22" customWidth="1"/>
    <col min="2" max="3" width="23.25" style="22" customWidth="1"/>
    <col min="4" max="4" width="9.75" style="22" customWidth="1"/>
    <col min="5" max="16384" width="10" style="22"/>
  </cols>
  <sheetData>
    <row r="1" spans="1:3" s="20" customFormat="1" ht="18" customHeight="1">
      <c r="A1" s="31" t="s">
        <v>1906</v>
      </c>
    </row>
    <row r="2" spans="1:3" s="21" customFormat="1" ht="48" customHeight="1">
      <c r="A2" s="593" t="s">
        <v>1907</v>
      </c>
      <c r="B2" s="593"/>
      <c r="C2" s="593"/>
    </row>
    <row r="3" spans="1:3" ht="33" customHeight="1">
      <c r="A3" s="29"/>
      <c r="B3" s="29"/>
      <c r="C3" s="24" t="s">
        <v>1873</v>
      </c>
    </row>
    <row r="4" spans="1:3" ht="66.75" customHeight="1">
      <c r="A4" s="25" t="s">
        <v>1895</v>
      </c>
      <c r="B4" s="25" t="s">
        <v>62</v>
      </c>
      <c r="C4" s="25" t="s">
        <v>5</v>
      </c>
    </row>
    <row r="5" spans="1:3" ht="58.5" customHeight="1">
      <c r="A5" s="32" t="s">
        <v>1908</v>
      </c>
      <c r="B5" s="33"/>
      <c r="C5" s="33"/>
    </row>
    <row r="6" spans="1:3" ht="58.5" customHeight="1">
      <c r="A6" s="32" t="s">
        <v>1909</v>
      </c>
      <c r="B6" s="33"/>
      <c r="C6" s="33"/>
    </row>
    <row r="7" spans="1:3" ht="58.5" customHeight="1">
      <c r="A7" s="32" t="s">
        <v>1910</v>
      </c>
      <c r="B7" s="33"/>
      <c r="C7" s="33"/>
    </row>
    <row r="8" spans="1:3" ht="58.5" customHeight="1">
      <c r="A8" s="32" t="s">
        <v>1911</v>
      </c>
      <c r="B8" s="33"/>
      <c r="C8" s="33"/>
    </row>
    <row r="9" spans="1:3" ht="58.5" customHeight="1">
      <c r="A9" s="32" t="s">
        <v>1912</v>
      </c>
      <c r="B9" s="33"/>
      <c r="C9" s="33"/>
    </row>
    <row r="10" spans="1:3" ht="58.5" customHeight="1">
      <c r="A10" s="32" t="s">
        <v>1913</v>
      </c>
      <c r="B10" s="33"/>
      <c r="C10" s="33"/>
    </row>
    <row r="11" spans="1:3" ht="58.5" customHeight="1">
      <c r="A11" s="32" t="s">
        <v>1914</v>
      </c>
      <c r="B11" s="33"/>
      <c r="C11" s="33"/>
    </row>
    <row r="12" spans="1:3" ht="33" customHeight="1">
      <c r="A12" s="596" t="s">
        <v>1915</v>
      </c>
      <c r="B12" s="596"/>
      <c r="C12" s="596"/>
    </row>
    <row r="13" spans="1:3">
      <c r="A13" s="30" t="s">
        <v>1313</v>
      </c>
    </row>
  </sheetData>
  <mergeCells count="2">
    <mergeCell ref="A2:C2"/>
    <mergeCell ref="A12:C12"/>
  </mergeCells>
  <phoneticPr fontId="93"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dimension ref="A1:D27"/>
  <sheetViews>
    <sheetView workbookViewId="0">
      <pane ySplit="4" topLeftCell="A26" activePane="bottomLeft" state="frozen"/>
      <selection pane="bottomLeft" activeCell="B33" sqref="B33"/>
    </sheetView>
  </sheetViews>
  <sheetFormatPr defaultColWidth="10" defaultRowHeight="13.5"/>
  <cols>
    <col min="1" max="1" width="33.375" style="22" customWidth="1"/>
    <col min="2" max="2" width="16.75" style="22" customWidth="1"/>
    <col min="3" max="4" width="21" style="22" customWidth="1"/>
    <col min="5" max="5" width="9.75" style="22" customWidth="1"/>
    <col min="6" max="16384" width="10" style="22"/>
  </cols>
  <sheetData>
    <row r="1" spans="1:4" s="20" customFormat="1" ht="24" customHeight="1">
      <c r="A1" s="23" t="s">
        <v>1916</v>
      </c>
    </row>
    <row r="2" spans="1:4" s="21" customFormat="1" ht="28.7" customHeight="1">
      <c r="A2" s="593" t="s">
        <v>1917</v>
      </c>
      <c r="B2" s="593"/>
      <c r="C2" s="593"/>
      <c r="D2" s="593"/>
    </row>
    <row r="3" spans="1:4" ht="14.25" customHeight="1">
      <c r="D3" s="24" t="s">
        <v>1873</v>
      </c>
    </row>
    <row r="4" spans="1:4" ht="28.5" customHeight="1">
      <c r="A4" s="25" t="s">
        <v>1895</v>
      </c>
      <c r="B4" s="25" t="s">
        <v>1918</v>
      </c>
      <c r="C4" s="25" t="s">
        <v>1919</v>
      </c>
      <c r="D4" s="25" t="s">
        <v>1920</v>
      </c>
    </row>
    <row r="5" spans="1:4" ht="28.5" customHeight="1">
      <c r="A5" s="26" t="s">
        <v>1921</v>
      </c>
      <c r="B5" s="27" t="s">
        <v>1922</v>
      </c>
      <c r="C5" s="27"/>
      <c r="D5" s="28"/>
    </row>
    <row r="6" spans="1:4" ht="28.5" customHeight="1">
      <c r="A6" s="26" t="s">
        <v>1923</v>
      </c>
      <c r="B6" s="27" t="s">
        <v>1881</v>
      </c>
      <c r="C6" s="27"/>
      <c r="D6" s="28"/>
    </row>
    <row r="7" spans="1:4" ht="28.5" customHeight="1">
      <c r="A7" s="26" t="s">
        <v>1924</v>
      </c>
      <c r="B7" s="27" t="s">
        <v>1882</v>
      </c>
      <c r="C7" s="27"/>
      <c r="D7" s="28"/>
    </row>
    <row r="8" spans="1:4" ht="28.5" customHeight="1">
      <c r="A8" s="26" t="s">
        <v>1925</v>
      </c>
      <c r="B8" s="27" t="s">
        <v>1926</v>
      </c>
      <c r="C8" s="27"/>
      <c r="D8" s="28"/>
    </row>
    <row r="9" spans="1:4" ht="28.5" customHeight="1">
      <c r="A9" s="26" t="s">
        <v>1924</v>
      </c>
      <c r="B9" s="27" t="s">
        <v>1884</v>
      </c>
      <c r="C9" s="27"/>
      <c r="D9" s="28"/>
    </row>
    <row r="10" spans="1:4" ht="28.5" customHeight="1">
      <c r="A10" s="26" t="s">
        <v>1927</v>
      </c>
      <c r="B10" s="27" t="s">
        <v>1928</v>
      </c>
      <c r="C10" s="27"/>
      <c r="D10" s="28"/>
    </row>
    <row r="11" spans="1:4" ht="28.5" customHeight="1">
      <c r="A11" s="26" t="s">
        <v>1923</v>
      </c>
      <c r="B11" s="27" t="s">
        <v>1929</v>
      </c>
      <c r="C11" s="27"/>
      <c r="D11" s="28"/>
    </row>
    <row r="12" spans="1:4" ht="28.5" customHeight="1">
      <c r="A12" s="26" t="s">
        <v>1925</v>
      </c>
      <c r="B12" s="27" t="s">
        <v>1930</v>
      </c>
      <c r="C12" s="27"/>
      <c r="D12" s="28"/>
    </row>
    <row r="13" spans="1:4" ht="28.5" customHeight="1">
      <c r="A13" s="26" t="s">
        <v>1931</v>
      </c>
      <c r="B13" s="27" t="s">
        <v>1932</v>
      </c>
      <c r="C13" s="27"/>
      <c r="D13" s="28"/>
    </row>
    <row r="14" spans="1:4" ht="28.5" customHeight="1">
      <c r="A14" s="26" t="s">
        <v>1923</v>
      </c>
      <c r="B14" s="27" t="s">
        <v>1933</v>
      </c>
      <c r="C14" s="27"/>
      <c r="D14" s="28"/>
    </row>
    <row r="15" spans="1:4" ht="28.5" customHeight="1">
      <c r="A15" s="26" t="s">
        <v>1925</v>
      </c>
      <c r="B15" s="27" t="s">
        <v>1934</v>
      </c>
      <c r="C15" s="27"/>
      <c r="D15" s="28"/>
    </row>
    <row r="16" spans="1:4" ht="28.5" customHeight="1">
      <c r="A16" s="26" t="s">
        <v>1935</v>
      </c>
      <c r="B16" s="27" t="s">
        <v>1936</v>
      </c>
      <c r="C16" s="27"/>
      <c r="D16" s="28"/>
    </row>
    <row r="17" spans="1:4" ht="28.5" customHeight="1">
      <c r="A17" s="26" t="s">
        <v>1923</v>
      </c>
      <c r="B17" s="27" t="s">
        <v>1937</v>
      </c>
      <c r="C17" s="27"/>
      <c r="D17" s="28"/>
    </row>
    <row r="18" spans="1:4" ht="28.5" customHeight="1">
      <c r="A18" s="26" t="s">
        <v>1938</v>
      </c>
      <c r="B18" s="27"/>
      <c r="C18" s="27"/>
      <c r="D18" s="28"/>
    </row>
    <row r="19" spans="1:4" ht="28.5" customHeight="1">
      <c r="A19" s="26" t="s">
        <v>1939</v>
      </c>
      <c r="B19" s="27" t="s">
        <v>1940</v>
      </c>
      <c r="C19" s="27"/>
      <c r="D19" s="28"/>
    </row>
    <row r="20" spans="1:4" ht="28.5" customHeight="1">
      <c r="A20" s="26" t="s">
        <v>1925</v>
      </c>
      <c r="B20" s="27" t="s">
        <v>1941</v>
      </c>
      <c r="C20" s="27"/>
      <c r="D20" s="28"/>
    </row>
    <row r="21" spans="1:4" ht="28.5" customHeight="1">
      <c r="A21" s="26" t="s">
        <v>1938</v>
      </c>
      <c r="B21" s="27"/>
      <c r="C21" s="27"/>
      <c r="D21" s="28"/>
    </row>
    <row r="22" spans="1:4" ht="28.5" customHeight="1">
      <c r="A22" s="26" t="s">
        <v>1942</v>
      </c>
      <c r="B22" s="27" t="s">
        <v>1943</v>
      </c>
      <c r="C22" s="27"/>
      <c r="D22" s="28"/>
    </row>
    <row r="23" spans="1:4" ht="28.5" customHeight="1">
      <c r="A23" s="26" t="s">
        <v>1944</v>
      </c>
      <c r="B23" s="27" t="s">
        <v>1945</v>
      </c>
      <c r="C23" s="27"/>
      <c r="D23" s="28"/>
    </row>
    <row r="24" spans="1:4" ht="28.5" customHeight="1">
      <c r="A24" s="26" t="s">
        <v>1923</v>
      </c>
      <c r="B24" s="27" t="s">
        <v>1946</v>
      </c>
      <c r="C24" s="27"/>
      <c r="D24" s="28"/>
    </row>
    <row r="25" spans="1:4" ht="28.5" customHeight="1">
      <c r="A25" s="26" t="s">
        <v>1925</v>
      </c>
      <c r="B25" s="27" t="s">
        <v>1947</v>
      </c>
      <c r="C25" s="27"/>
      <c r="D25" s="28"/>
    </row>
    <row r="26" spans="1:4" ht="43.5" customHeight="1">
      <c r="A26" s="596" t="s">
        <v>1948</v>
      </c>
      <c r="B26" s="596"/>
      <c r="C26" s="596"/>
      <c r="D26" s="596"/>
    </row>
    <row r="27" spans="1:4">
      <c r="A27" s="30" t="s">
        <v>1313</v>
      </c>
    </row>
  </sheetData>
  <mergeCells count="2">
    <mergeCell ref="A2:D2"/>
    <mergeCell ref="A26:D26"/>
  </mergeCells>
  <phoneticPr fontId="93"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dimension ref="A1:E12"/>
  <sheetViews>
    <sheetView workbookViewId="0">
      <selection activeCell="A12" sqref="A12"/>
    </sheetView>
  </sheetViews>
  <sheetFormatPr defaultColWidth="10" defaultRowHeight="13.5"/>
  <cols>
    <col min="1" max="1" width="35" style="13" customWidth="1"/>
    <col min="2" max="5" width="15.125" style="13" customWidth="1"/>
    <col min="6" max="6" width="9.75" style="13" customWidth="1"/>
    <col min="7" max="16384" width="10" style="13"/>
  </cols>
  <sheetData>
    <row r="1" spans="1:5" s="11" customFormat="1" ht="21" customHeight="1">
      <c r="A1" s="14" t="s">
        <v>1949</v>
      </c>
      <c r="B1" s="15"/>
      <c r="C1" s="15"/>
      <c r="D1" s="15"/>
    </row>
    <row r="2" spans="1:5" s="12" customFormat="1" ht="28.7" customHeight="1">
      <c r="A2" s="597" t="s">
        <v>1950</v>
      </c>
      <c r="B2" s="597"/>
      <c r="C2" s="597"/>
      <c r="D2" s="597"/>
      <c r="E2" s="597"/>
    </row>
    <row r="3" spans="1:5" ht="14.25" customHeight="1">
      <c r="A3" s="598" t="s">
        <v>1873</v>
      </c>
      <c r="B3" s="598"/>
      <c r="C3" s="598"/>
      <c r="D3" s="598"/>
      <c r="E3" s="598"/>
    </row>
    <row r="4" spans="1:5" ht="57.75" customHeight="1">
      <c r="A4" s="16" t="s">
        <v>1824</v>
      </c>
      <c r="B4" s="16" t="s">
        <v>1918</v>
      </c>
      <c r="C4" s="16" t="s">
        <v>1919</v>
      </c>
      <c r="D4" s="16" t="s">
        <v>1920</v>
      </c>
      <c r="E4" s="16" t="s">
        <v>1951</v>
      </c>
    </row>
    <row r="5" spans="1:5" ht="57.75" customHeight="1">
      <c r="A5" s="17" t="s">
        <v>1952</v>
      </c>
      <c r="B5" s="18" t="s">
        <v>1880</v>
      </c>
      <c r="C5" s="17"/>
      <c r="D5" s="17"/>
      <c r="E5" s="18"/>
    </row>
    <row r="6" spans="1:5" ht="57.75" customHeight="1">
      <c r="A6" s="17" t="s">
        <v>1953</v>
      </c>
      <c r="B6" s="18" t="s">
        <v>1881</v>
      </c>
      <c r="C6" s="17"/>
      <c r="D6" s="17"/>
      <c r="E6" s="18"/>
    </row>
    <row r="7" spans="1:5" ht="57.75" customHeight="1">
      <c r="A7" s="17" t="s">
        <v>1954</v>
      </c>
      <c r="B7" s="18" t="s">
        <v>1882</v>
      </c>
      <c r="C7" s="17"/>
      <c r="D7" s="17"/>
      <c r="E7" s="18"/>
    </row>
    <row r="8" spans="1:5" ht="57.75" customHeight="1">
      <c r="A8" s="17" t="s">
        <v>1955</v>
      </c>
      <c r="B8" s="18" t="s">
        <v>1883</v>
      </c>
      <c r="C8" s="17"/>
      <c r="D8" s="17"/>
      <c r="E8" s="18"/>
    </row>
    <row r="9" spans="1:5" ht="57.75" customHeight="1">
      <c r="A9" s="17" t="s">
        <v>1953</v>
      </c>
      <c r="B9" s="18" t="s">
        <v>1884</v>
      </c>
      <c r="C9" s="17"/>
      <c r="D9" s="17"/>
      <c r="E9" s="18"/>
    </row>
    <row r="10" spans="1:5" ht="57.75" customHeight="1">
      <c r="A10" s="17" t="s">
        <v>1954</v>
      </c>
      <c r="B10" s="18" t="s">
        <v>1885</v>
      </c>
      <c r="C10" s="17"/>
      <c r="D10" s="17"/>
      <c r="E10" s="18"/>
    </row>
    <row r="11" spans="1:5" ht="41.45" customHeight="1">
      <c r="A11" s="599" t="s">
        <v>1956</v>
      </c>
      <c r="B11" s="599"/>
      <c r="C11" s="599"/>
      <c r="D11" s="599"/>
      <c r="E11" s="599"/>
    </row>
    <row r="12" spans="1:5">
      <c r="A12" s="19" t="s">
        <v>1313</v>
      </c>
    </row>
  </sheetData>
  <mergeCells count="3">
    <mergeCell ref="A2:E2"/>
    <mergeCell ref="A3:E3"/>
    <mergeCell ref="A11:E11"/>
  </mergeCells>
  <phoneticPr fontId="93"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E35"/>
  <sheetViews>
    <sheetView workbookViewId="0">
      <selection activeCell="A2" sqref="A2:D35"/>
    </sheetView>
  </sheetViews>
  <sheetFormatPr defaultColWidth="9" defaultRowHeight="13.5"/>
  <cols>
    <col min="1" max="3" width="23.5" customWidth="1"/>
    <col min="4" max="4" width="28" customWidth="1"/>
    <col min="5" max="5" width="28.875" customWidth="1"/>
  </cols>
  <sheetData>
    <row r="1" spans="1:4" ht="76.5" customHeight="1">
      <c r="A1" s="518" t="s">
        <v>141</v>
      </c>
      <c r="B1" s="518"/>
      <c r="C1" s="518"/>
      <c r="D1" s="518"/>
    </row>
    <row r="2" spans="1:4" ht="13.5" customHeight="1">
      <c r="A2" s="519" t="s">
        <v>1972</v>
      </c>
      <c r="B2" s="520"/>
      <c r="C2" s="520"/>
      <c r="D2" s="520"/>
    </row>
    <row r="3" spans="1:4" ht="13.5" customHeight="1">
      <c r="A3" s="520"/>
      <c r="B3" s="520"/>
      <c r="C3" s="520"/>
      <c r="D3" s="520"/>
    </row>
    <row r="4" spans="1:4" ht="13.5" customHeight="1">
      <c r="A4" s="520"/>
      <c r="B4" s="520"/>
      <c r="C4" s="520"/>
      <c r="D4" s="520"/>
    </row>
    <row r="5" spans="1:4" ht="13.5" customHeight="1">
      <c r="A5" s="520"/>
      <c r="B5" s="520"/>
      <c r="C5" s="520"/>
      <c r="D5" s="520"/>
    </row>
    <row r="6" spans="1:4" ht="13.5" customHeight="1">
      <c r="A6" s="520"/>
      <c r="B6" s="520"/>
      <c r="C6" s="520"/>
      <c r="D6" s="520"/>
    </row>
    <row r="7" spans="1:4" ht="13.5" customHeight="1">
      <c r="A7" s="520"/>
      <c r="B7" s="520"/>
      <c r="C7" s="520"/>
      <c r="D7" s="520"/>
    </row>
    <row r="8" spans="1:4" ht="13.5" customHeight="1">
      <c r="A8" s="520"/>
      <c r="B8" s="520"/>
      <c r="C8" s="520"/>
      <c r="D8" s="520"/>
    </row>
    <row r="9" spans="1:4" ht="13.5" customHeight="1">
      <c r="A9" s="520"/>
      <c r="B9" s="520"/>
      <c r="C9" s="520"/>
      <c r="D9" s="520"/>
    </row>
    <row r="10" spans="1:4" ht="13.5" customHeight="1">
      <c r="A10" s="520"/>
      <c r="B10" s="520"/>
      <c r="C10" s="520"/>
      <c r="D10" s="520"/>
    </row>
    <row r="11" spans="1:4" ht="13.5" customHeight="1">
      <c r="A11" s="520"/>
      <c r="B11" s="520"/>
      <c r="C11" s="520"/>
      <c r="D11" s="520"/>
    </row>
    <row r="12" spans="1:4" ht="13.5" customHeight="1">
      <c r="A12" s="520"/>
      <c r="B12" s="520"/>
      <c r="C12" s="520"/>
      <c r="D12" s="520"/>
    </row>
    <row r="13" spans="1:4" ht="13.5" customHeight="1">
      <c r="A13" s="520"/>
      <c r="B13" s="520"/>
      <c r="C13" s="520"/>
      <c r="D13" s="520"/>
    </row>
    <row r="14" spans="1:4" ht="13.5" customHeight="1">
      <c r="A14" s="520"/>
      <c r="B14" s="520"/>
      <c r="C14" s="520"/>
      <c r="D14" s="520"/>
    </row>
    <row r="15" spans="1:4" ht="13.5" customHeight="1">
      <c r="A15" s="520"/>
      <c r="B15" s="520"/>
      <c r="C15" s="520"/>
      <c r="D15" s="520"/>
    </row>
    <row r="16" spans="1:4" ht="13.5" customHeight="1">
      <c r="A16" s="520"/>
      <c r="B16" s="520"/>
      <c r="C16" s="520"/>
      <c r="D16" s="520"/>
    </row>
    <row r="17" spans="1:5" ht="13.5" customHeight="1">
      <c r="A17" s="520"/>
      <c r="B17" s="520"/>
      <c r="C17" s="520"/>
      <c r="D17" s="520"/>
    </row>
    <row r="18" spans="1:5" ht="13.5" customHeight="1">
      <c r="A18" s="520"/>
      <c r="B18" s="520"/>
      <c r="C18" s="520"/>
      <c r="D18" s="520"/>
    </row>
    <row r="19" spans="1:5" ht="13.5" customHeight="1">
      <c r="A19" s="520"/>
      <c r="B19" s="520"/>
      <c r="C19" s="520"/>
      <c r="D19" s="520"/>
    </row>
    <row r="20" spans="1:5" ht="13.5" customHeight="1">
      <c r="A20" s="520"/>
      <c r="B20" s="520"/>
      <c r="C20" s="520"/>
      <c r="D20" s="520"/>
    </row>
    <row r="21" spans="1:5" ht="13.5" customHeight="1">
      <c r="A21" s="520"/>
      <c r="B21" s="520"/>
      <c r="C21" s="520"/>
      <c r="D21" s="520"/>
    </row>
    <row r="22" spans="1:5" ht="13.5" customHeight="1">
      <c r="A22" s="520"/>
      <c r="B22" s="520"/>
      <c r="C22" s="520"/>
      <c r="D22" s="520"/>
    </row>
    <row r="23" spans="1:5" ht="13.5" customHeight="1">
      <c r="A23" s="520"/>
      <c r="B23" s="520"/>
      <c r="C23" s="520"/>
      <c r="D23" s="520"/>
    </row>
    <row r="24" spans="1:5" ht="13.5" customHeight="1">
      <c r="A24" s="520"/>
      <c r="B24" s="520"/>
      <c r="C24" s="520"/>
      <c r="D24" s="520"/>
    </row>
    <row r="25" spans="1:5" ht="13.5" customHeight="1">
      <c r="A25" s="520"/>
      <c r="B25" s="520"/>
      <c r="C25" s="520"/>
      <c r="D25" s="520"/>
    </row>
    <row r="26" spans="1:5" ht="13.5" customHeight="1">
      <c r="A26" s="520"/>
      <c r="B26" s="520"/>
      <c r="C26" s="520"/>
      <c r="D26" s="520"/>
    </row>
    <row r="27" spans="1:5" ht="13.5" customHeight="1">
      <c r="A27" s="520"/>
      <c r="B27" s="520"/>
      <c r="C27" s="520"/>
      <c r="D27" s="520"/>
      <c r="E27" t="s">
        <v>142</v>
      </c>
    </row>
    <row r="28" spans="1:5" ht="13.5" customHeight="1">
      <c r="A28" s="520"/>
      <c r="B28" s="520"/>
      <c r="C28" s="520"/>
      <c r="D28" s="520"/>
    </row>
    <row r="29" spans="1:5" ht="13.5" customHeight="1">
      <c r="A29" s="520"/>
      <c r="B29" s="520"/>
      <c r="C29" s="520"/>
      <c r="D29" s="520"/>
    </row>
    <row r="30" spans="1:5" ht="13.5" customHeight="1">
      <c r="A30" s="520"/>
      <c r="B30" s="520"/>
      <c r="C30" s="520"/>
      <c r="D30" s="520"/>
    </row>
    <row r="31" spans="1:5" ht="13.5" customHeight="1">
      <c r="A31" s="520"/>
      <c r="B31" s="520"/>
      <c r="C31" s="520"/>
      <c r="D31" s="520"/>
    </row>
    <row r="32" spans="1:5" ht="13.5" customHeight="1">
      <c r="A32" s="520"/>
      <c r="B32" s="520"/>
      <c r="C32" s="520"/>
      <c r="D32" s="520"/>
    </row>
    <row r="33" spans="1:4" ht="13.5" customHeight="1">
      <c r="A33" s="520"/>
      <c r="B33" s="520"/>
      <c r="C33" s="520"/>
      <c r="D33" s="520"/>
    </row>
    <row r="34" spans="1:4" ht="13.5" customHeight="1">
      <c r="A34" s="520"/>
      <c r="B34" s="520"/>
      <c r="C34" s="520"/>
      <c r="D34" s="520"/>
    </row>
    <row r="35" spans="1:4" ht="13.5" customHeight="1">
      <c r="A35" s="520"/>
      <c r="B35" s="520"/>
      <c r="C35" s="520"/>
      <c r="D35" s="520"/>
    </row>
  </sheetData>
  <mergeCells count="2">
    <mergeCell ref="A1:D1"/>
    <mergeCell ref="A2:D35"/>
  </mergeCells>
  <phoneticPr fontId="93"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40.xml><?xml version="1.0" encoding="utf-8"?>
<worksheet xmlns="http://schemas.openxmlformats.org/spreadsheetml/2006/main" xmlns:r="http://schemas.openxmlformats.org/officeDocument/2006/relationships">
  <dimension ref="A1:F9"/>
  <sheetViews>
    <sheetView tabSelected="1" workbookViewId="0">
      <pane ySplit="4" topLeftCell="A5" activePane="bottomLeft" state="frozen"/>
      <selection pane="bottomLeft" activeCell="C14" sqref="C14"/>
    </sheetView>
  </sheetViews>
  <sheetFormatPr defaultColWidth="10" defaultRowHeight="13.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pans="1:6" s="1" customFormat="1" ht="19.5" customHeight="1">
      <c r="A1" s="503" t="s">
        <v>1957</v>
      </c>
      <c r="B1" s="503"/>
    </row>
    <row r="2" spans="1:6" s="2" customFormat="1" ht="28.7" customHeight="1">
      <c r="A2" s="600" t="s">
        <v>1958</v>
      </c>
      <c r="B2" s="600"/>
      <c r="C2" s="600"/>
      <c r="D2" s="600"/>
      <c r="E2" s="600"/>
      <c r="F2" s="600"/>
    </row>
    <row r="3" spans="1:6" ht="14.25" customHeight="1">
      <c r="A3" s="601" t="s">
        <v>1873</v>
      </c>
      <c r="B3" s="601"/>
      <c r="C3" s="601"/>
      <c r="D3" s="601"/>
      <c r="E3" s="601"/>
      <c r="F3" s="601"/>
    </row>
    <row r="4" spans="1:6" ht="62.25" customHeight="1">
      <c r="A4" s="5" t="s">
        <v>1959</v>
      </c>
      <c r="B4" s="5" t="s">
        <v>1960</v>
      </c>
      <c r="C4" s="5" t="s">
        <v>1961</v>
      </c>
      <c r="D4" s="5" t="s">
        <v>1962</v>
      </c>
      <c r="E4" s="5" t="s">
        <v>1963</v>
      </c>
      <c r="F4" s="5" t="s">
        <v>1964</v>
      </c>
    </row>
    <row r="5" spans="1:6" ht="62.25" customHeight="1">
      <c r="A5" s="6">
        <v>1</v>
      </c>
      <c r="B5" s="5"/>
      <c r="C5" s="7" t="s">
        <v>1965</v>
      </c>
      <c r="D5" s="5"/>
      <c r="E5" s="6" t="s">
        <v>1966</v>
      </c>
      <c r="F5" s="5"/>
    </row>
    <row r="6" spans="1:6" ht="62.25" customHeight="1">
      <c r="A6" s="6">
        <v>2</v>
      </c>
      <c r="B6" s="5"/>
      <c r="C6" s="7" t="s">
        <v>1967</v>
      </c>
      <c r="D6" s="5"/>
      <c r="E6" s="6" t="s">
        <v>1968</v>
      </c>
      <c r="F6" s="5"/>
    </row>
    <row r="7" spans="1:6" ht="62.25" customHeight="1">
      <c r="A7" s="6">
        <v>3</v>
      </c>
      <c r="B7" s="8"/>
      <c r="C7" s="8"/>
      <c r="D7" s="8"/>
      <c r="E7" s="8"/>
      <c r="F7" s="9"/>
    </row>
    <row r="8" spans="1:6" ht="33" customHeight="1">
      <c r="A8" s="602" t="s">
        <v>1969</v>
      </c>
      <c r="B8" s="602"/>
      <c r="C8" s="602"/>
      <c r="D8" s="602"/>
      <c r="E8" s="602"/>
      <c r="F8" s="602"/>
    </row>
    <row r="9" spans="1:6">
      <c r="A9" s="10" t="s">
        <v>1313</v>
      </c>
    </row>
  </sheetData>
  <mergeCells count="4">
    <mergeCell ref="A1:B1"/>
    <mergeCell ref="A2:F2"/>
    <mergeCell ref="A3:F3"/>
    <mergeCell ref="A8:F8"/>
  </mergeCells>
  <phoneticPr fontId="93" type="noConversion"/>
  <printOptions horizontalCentered="1"/>
  <pageMargins left="0.39370078740157499" right="0.39370078740157499" top="0.511811023622047" bottom="0.39370078740157499" header="0" footer="0"/>
  <pageSetup paperSize="9"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sheetPr filterMode="1">
    <tabColor rgb="FF00FF00"/>
  </sheetPr>
  <dimension ref="A1:J1485"/>
  <sheetViews>
    <sheetView showZeros="0" workbookViewId="0">
      <selection activeCell="B127" sqref="B127"/>
    </sheetView>
  </sheetViews>
  <sheetFormatPr defaultColWidth="21.5" defaultRowHeight="21.95" customHeight="1"/>
  <cols>
    <col min="1" max="1" width="56.625" style="182" customWidth="1"/>
    <col min="2" max="2" width="26.25" style="401" customWidth="1"/>
    <col min="3" max="3" width="8.25" style="402" customWidth="1"/>
    <col min="4" max="10" width="21.5" style="402"/>
    <col min="11" max="16384" width="21.5" style="182"/>
  </cols>
  <sheetData>
    <row r="1" spans="1:10" ht="21.95" customHeight="1">
      <c r="A1" s="503" t="s">
        <v>143</v>
      </c>
      <c r="B1" s="503"/>
    </row>
    <row r="2" spans="1:10" s="181" customFormat="1" ht="21.95" customHeight="1">
      <c r="A2" s="521" t="s">
        <v>144</v>
      </c>
      <c r="B2" s="521"/>
      <c r="C2" s="403"/>
      <c r="D2" s="403"/>
      <c r="E2" s="403"/>
      <c r="F2" s="403"/>
      <c r="G2" s="403"/>
      <c r="H2" s="403"/>
      <c r="I2" s="403"/>
      <c r="J2" s="403"/>
    </row>
    <row r="3" spans="1:10" s="181" customFormat="1" ht="18.75" customHeight="1">
      <c r="A3" s="116"/>
      <c r="B3" s="404"/>
      <c r="C3" s="403"/>
      <c r="D3" s="403"/>
      <c r="E3" s="403"/>
      <c r="F3" s="403"/>
      <c r="G3" s="403"/>
      <c r="H3" s="403"/>
      <c r="I3" s="403"/>
      <c r="J3" s="403"/>
    </row>
    <row r="4" spans="1:10" ht="24" customHeight="1">
      <c r="A4" s="522" t="s">
        <v>2</v>
      </c>
      <c r="B4" s="522"/>
    </row>
    <row r="5" spans="1:10" ht="20.100000000000001" customHeight="1">
      <c r="A5" s="159" t="s">
        <v>145</v>
      </c>
      <c r="B5" s="405" t="s">
        <v>146</v>
      </c>
    </row>
    <row r="6" spans="1:10" ht="20.100000000000001" customHeight="1">
      <c r="A6" s="406" t="s">
        <v>70</v>
      </c>
      <c r="B6" s="407">
        <f>B7+B292+B460+B530+B660+B731+B819+B887+B1035+B1346+B1417</f>
        <v>5967.14</v>
      </c>
    </row>
    <row r="7" spans="1:10" ht="16.5" customHeight="1">
      <c r="A7" s="216" t="s">
        <v>72</v>
      </c>
      <c r="B7" s="408">
        <f>B8+B29+B63+B118+B127+B187+B194+B233</f>
        <v>880.11</v>
      </c>
    </row>
    <row r="8" spans="1:10" ht="16.5" customHeight="1">
      <c r="A8" s="217" t="s">
        <v>147</v>
      </c>
      <c r="B8" s="408">
        <f>B9+B10+B19</f>
        <v>22.98</v>
      </c>
    </row>
    <row r="9" spans="1:10" ht="16.5" customHeight="1">
      <c r="A9" s="218" t="s">
        <v>148</v>
      </c>
      <c r="B9" s="408">
        <v>21.06</v>
      </c>
    </row>
    <row r="10" spans="1:10" ht="16.5" customHeight="1">
      <c r="A10" s="218" t="s">
        <v>149</v>
      </c>
      <c r="B10" s="408">
        <v>1.72</v>
      </c>
    </row>
    <row r="11" spans="1:10" ht="16.5" hidden="1" customHeight="1">
      <c r="A11" s="218" t="s">
        <v>150</v>
      </c>
      <c r="B11" s="409"/>
    </row>
    <row r="12" spans="1:10" ht="16.5" hidden="1" customHeight="1">
      <c r="A12" s="218" t="s">
        <v>151</v>
      </c>
      <c r="B12" s="409"/>
    </row>
    <row r="13" spans="1:10" ht="16.5" hidden="1" customHeight="1">
      <c r="A13" s="218" t="s">
        <v>152</v>
      </c>
      <c r="B13" s="409"/>
    </row>
    <row r="14" spans="1:10" ht="16.5" hidden="1" customHeight="1">
      <c r="A14" s="218" t="s">
        <v>153</v>
      </c>
      <c r="B14" s="409"/>
    </row>
    <row r="15" spans="1:10" ht="16.5" hidden="1" customHeight="1">
      <c r="A15" s="218" t="s">
        <v>154</v>
      </c>
      <c r="B15" s="409"/>
    </row>
    <row r="16" spans="1:10" ht="16.5" hidden="1" customHeight="1">
      <c r="A16" s="218" t="s">
        <v>155</v>
      </c>
      <c r="B16" s="409"/>
    </row>
    <row r="17" spans="1:2" ht="16.5" hidden="1" customHeight="1">
      <c r="A17" s="218" t="s">
        <v>156</v>
      </c>
      <c r="B17" s="409"/>
    </row>
    <row r="18" spans="1:2" ht="16.5" hidden="1" customHeight="1">
      <c r="A18" s="218" t="s">
        <v>157</v>
      </c>
      <c r="B18" s="409"/>
    </row>
    <row r="19" spans="1:2" ht="16.5" customHeight="1">
      <c r="A19" s="218" t="s">
        <v>158</v>
      </c>
      <c r="B19" s="408">
        <v>0.2</v>
      </c>
    </row>
    <row r="20" spans="1:2" ht="16.5" hidden="1" customHeight="1">
      <c r="A20" s="217" t="s">
        <v>159</v>
      </c>
      <c r="B20" s="409"/>
    </row>
    <row r="21" spans="1:2" ht="16.5" hidden="1" customHeight="1">
      <c r="A21" s="218" t="s">
        <v>148</v>
      </c>
      <c r="B21" s="409"/>
    </row>
    <row r="22" spans="1:2" ht="16.5" hidden="1" customHeight="1">
      <c r="A22" s="218" t="s">
        <v>149</v>
      </c>
      <c r="B22" s="409"/>
    </row>
    <row r="23" spans="1:2" ht="16.5" hidden="1" customHeight="1">
      <c r="A23" s="218" t="s">
        <v>150</v>
      </c>
      <c r="B23" s="409"/>
    </row>
    <row r="24" spans="1:2" ht="16.5" hidden="1" customHeight="1">
      <c r="A24" s="218" t="s">
        <v>160</v>
      </c>
      <c r="B24" s="409"/>
    </row>
    <row r="25" spans="1:2" ht="16.5" hidden="1" customHeight="1">
      <c r="A25" s="218" t="s">
        <v>161</v>
      </c>
      <c r="B25" s="409"/>
    </row>
    <row r="26" spans="1:2" ht="16.5" hidden="1" customHeight="1">
      <c r="A26" s="218" t="s">
        <v>162</v>
      </c>
      <c r="B26" s="409"/>
    </row>
    <row r="27" spans="1:2" ht="16.5" hidden="1" customHeight="1">
      <c r="A27" s="218" t="s">
        <v>157</v>
      </c>
      <c r="B27" s="409"/>
    </row>
    <row r="28" spans="1:2" ht="16.5" hidden="1" customHeight="1">
      <c r="A28" s="218" t="s">
        <v>163</v>
      </c>
      <c r="B28" s="409"/>
    </row>
    <row r="29" spans="1:2" ht="16.5" customHeight="1">
      <c r="A29" s="217" t="s">
        <v>164</v>
      </c>
      <c r="B29" s="408">
        <f>B30+B31+B36</f>
        <v>437.9</v>
      </c>
    </row>
    <row r="30" spans="1:2" ht="16.5" customHeight="1">
      <c r="A30" s="218" t="s">
        <v>148</v>
      </c>
      <c r="B30" s="408">
        <v>276.44</v>
      </c>
    </row>
    <row r="31" spans="1:2" ht="16.5" customHeight="1">
      <c r="A31" s="218" t="s">
        <v>149</v>
      </c>
      <c r="B31" s="408">
        <v>102.86</v>
      </c>
    </row>
    <row r="32" spans="1:2" ht="16.5" hidden="1" customHeight="1">
      <c r="A32" s="218" t="s">
        <v>150</v>
      </c>
      <c r="B32" s="409"/>
    </row>
    <row r="33" spans="1:2" ht="16.5" hidden="1" customHeight="1">
      <c r="A33" s="218" t="s">
        <v>165</v>
      </c>
      <c r="B33" s="409"/>
    </row>
    <row r="34" spans="1:2" ht="16.5" hidden="1" customHeight="1">
      <c r="A34" s="218" t="s">
        <v>166</v>
      </c>
      <c r="B34" s="409"/>
    </row>
    <row r="35" spans="1:2" ht="16.5" hidden="1" customHeight="1">
      <c r="A35" s="218" t="s">
        <v>167</v>
      </c>
      <c r="B35" s="409"/>
    </row>
    <row r="36" spans="1:2" ht="16.5" customHeight="1">
      <c r="A36" s="218" t="s">
        <v>168</v>
      </c>
      <c r="B36" s="408">
        <v>58.6</v>
      </c>
    </row>
    <row r="37" spans="1:2" ht="16.5" hidden="1" customHeight="1">
      <c r="A37" s="218" t="s">
        <v>169</v>
      </c>
      <c r="B37" s="409"/>
    </row>
    <row r="38" spans="1:2" ht="16.5" hidden="1" customHeight="1">
      <c r="A38" s="218" t="s">
        <v>157</v>
      </c>
      <c r="B38" s="409"/>
    </row>
    <row r="39" spans="1:2" ht="16.5" hidden="1" customHeight="1">
      <c r="A39" s="218" t="s">
        <v>170</v>
      </c>
      <c r="B39" s="409"/>
    </row>
    <row r="40" spans="1:2" ht="16.5" hidden="1" customHeight="1">
      <c r="A40" s="217" t="s">
        <v>171</v>
      </c>
      <c r="B40" s="409"/>
    </row>
    <row r="41" spans="1:2" ht="16.5" hidden="1" customHeight="1">
      <c r="A41" s="218" t="s">
        <v>148</v>
      </c>
      <c r="B41" s="409"/>
    </row>
    <row r="42" spans="1:2" ht="16.5" hidden="1" customHeight="1">
      <c r="A42" s="218" t="s">
        <v>149</v>
      </c>
      <c r="B42" s="409"/>
    </row>
    <row r="43" spans="1:2" ht="16.5" hidden="1" customHeight="1">
      <c r="A43" s="218" t="s">
        <v>150</v>
      </c>
      <c r="B43" s="409"/>
    </row>
    <row r="44" spans="1:2" ht="16.5" hidden="1" customHeight="1">
      <c r="A44" s="218" t="s">
        <v>172</v>
      </c>
      <c r="B44" s="409"/>
    </row>
    <row r="45" spans="1:2" ht="16.5" hidden="1" customHeight="1">
      <c r="A45" s="218" t="s">
        <v>173</v>
      </c>
      <c r="B45" s="409"/>
    </row>
    <row r="46" spans="1:2" ht="16.5" hidden="1" customHeight="1">
      <c r="A46" s="218" t="s">
        <v>174</v>
      </c>
      <c r="B46" s="409"/>
    </row>
    <row r="47" spans="1:2" ht="16.5" hidden="1" customHeight="1">
      <c r="A47" s="218" t="s">
        <v>175</v>
      </c>
      <c r="B47" s="409"/>
    </row>
    <row r="48" spans="1:2" ht="16.5" hidden="1" customHeight="1">
      <c r="A48" s="218" t="s">
        <v>176</v>
      </c>
      <c r="B48" s="409"/>
    </row>
    <row r="49" spans="1:2" ht="16.5" hidden="1" customHeight="1">
      <c r="A49" s="218" t="s">
        <v>177</v>
      </c>
      <c r="B49" s="409"/>
    </row>
    <row r="50" spans="1:2" ht="16.5" hidden="1" customHeight="1">
      <c r="A50" s="218" t="s">
        <v>157</v>
      </c>
      <c r="B50" s="409"/>
    </row>
    <row r="51" spans="1:2" ht="16.5" hidden="1" customHeight="1">
      <c r="A51" s="218" t="s">
        <v>178</v>
      </c>
      <c r="B51" s="409"/>
    </row>
    <row r="52" spans="1:2" ht="16.5" hidden="1" customHeight="1">
      <c r="A52" s="217" t="s">
        <v>179</v>
      </c>
      <c r="B52" s="409"/>
    </row>
    <row r="53" spans="1:2" ht="16.5" hidden="1" customHeight="1">
      <c r="A53" s="218" t="s">
        <v>148</v>
      </c>
      <c r="B53" s="409"/>
    </row>
    <row r="54" spans="1:2" ht="16.5" hidden="1" customHeight="1">
      <c r="A54" s="218" t="s">
        <v>149</v>
      </c>
      <c r="B54" s="409"/>
    </row>
    <row r="55" spans="1:2" ht="16.5" hidden="1" customHeight="1">
      <c r="A55" s="218" t="s">
        <v>150</v>
      </c>
      <c r="B55" s="409"/>
    </row>
    <row r="56" spans="1:2" ht="16.5" hidden="1" customHeight="1">
      <c r="A56" s="218" t="s">
        <v>180</v>
      </c>
      <c r="B56" s="409"/>
    </row>
    <row r="57" spans="1:2" ht="16.5" hidden="1" customHeight="1">
      <c r="A57" s="218" t="s">
        <v>181</v>
      </c>
      <c r="B57" s="409"/>
    </row>
    <row r="58" spans="1:2" ht="16.5" hidden="1" customHeight="1">
      <c r="A58" s="218" t="s">
        <v>182</v>
      </c>
      <c r="B58" s="409"/>
    </row>
    <row r="59" spans="1:2" ht="16.5" hidden="1" customHeight="1">
      <c r="A59" s="218" t="s">
        <v>183</v>
      </c>
      <c r="B59" s="409"/>
    </row>
    <row r="60" spans="1:2" ht="16.5" hidden="1" customHeight="1">
      <c r="A60" s="218" t="s">
        <v>184</v>
      </c>
      <c r="B60" s="409"/>
    </row>
    <row r="61" spans="1:2" ht="16.5" hidden="1" customHeight="1">
      <c r="A61" s="218" t="s">
        <v>157</v>
      </c>
      <c r="B61" s="409"/>
    </row>
    <row r="62" spans="1:2" ht="16.5" hidden="1" customHeight="1">
      <c r="A62" s="218" t="s">
        <v>185</v>
      </c>
      <c r="B62" s="409"/>
    </row>
    <row r="63" spans="1:2" ht="16.5" customHeight="1">
      <c r="A63" s="217" t="s">
        <v>186</v>
      </c>
      <c r="B63" s="408">
        <f>B64</f>
        <v>51.51</v>
      </c>
    </row>
    <row r="64" spans="1:2" ht="16.5" customHeight="1">
      <c r="A64" s="218" t="s">
        <v>148</v>
      </c>
      <c r="B64" s="408">
        <v>51.51</v>
      </c>
    </row>
    <row r="65" spans="1:2" ht="16.5" hidden="1" customHeight="1">
      <c r="A65" s="218" t="s">
        <v>149</v>
      </c>
      <c r="B65" s="409"/>
    </row>
    <row r="66" spans="1:2" ht="16.5" hidden="1" customHeight="1">
      <c r="A66" s="218" t="s">
        <v>150</v>
      </c>
      <c r="B66" s="409"/>
    </row>
    <row r="67" spans="1:2" ht="16.5" hidden="1" customHeight="1">
      <c r="A67" s="218" t="s">
        <v>187</v>
      </c>
      <c r="B67" s="409"/>
    </row>
    <row r="68" spans="1:2" ht="16.5" hidden="1" customHeight="1">
      <c r="A68" s="218" t="s">
        <v>188</v>
      </c>
      <c r="B68" s="409"/>
    </row>
    <row r="69" spans="1:2" ht="16.5" hidden="1" customHeight="1">
      <c r="A69" s="218" t="s">
        <v>189</v>
      </c>
      <c r="B69" s="409"/>
    </row>
    <row r="70" spans="1:2" ht="16.5" hidden="1" customHeight="1">
      <c r="A70" s="218" t="s">
        <v>190</v>
      </c>
      <c r="B70" s="409"/>
    </row>
    <row r="71" spans="1:2" ht="16.5" hidden="1" customHeight="1">
      <c r="A71" s="218" t="s">
        <v>191</v>
      </c>
      <c r="B71" s="409"/>
    </row>
    <row r="72" spans="1:2" ht="16.5" hidden="1" customHeight="1">
      <c r="A72" s="218" t="s">
        <v>157</v>
      </c>
      <c r="B72" s="409"/>
    </row>
    <row r="73" spans="1:2" ht="16.5" hidden="1" customHeight="1">
      <c r="A73" s="218" t="s">
        <v>192</v>
      </c>
      <c r="B73" s="409"/>
    </row>
    <row r="74" spans="1:2" ht="16.5" hidden="1" customHeight="1">
      <c r="A74" s="217" t="s">
        <v>193</v>
      </c>
      <c r="B74" s="409"/>
    </row>
    <row r="75" spans="1:2" ht="16.5" hidden="1" customHeight="1">
      <c r="A75" s="218" t="s">
        <v>148</v>
      </c>
      <c r="B75" s="409"/>
    </row>
    <row r="76" spans="1:2" ht="16.5" hidden="1" customHeight="1">
      <c r="A76" s="218" t="s">
        <v>149</v>
      </c>
      <c r="B76" s="409"/>
    </row>
    <row r="77" spans="1:2" ht="16.5" hidden="1" customHeight="1">
      <c r="A77" s="218" t="s">
        <v>150</v>
      </c>
      <c r="B77" s="409"/>
    </row>
    <row r="78" spans="1:2" ht="16.5" hidden="1" customHeight="1">
      <c r="A78" s="218" t="s">
        <v>194</v>
      </c>
      <c r="B78" s="409"/>
    </row>
    <row r="79" spans="1:2" ht="16.5" hidden="1" customHeight="1">
      <c r="A79" s="218" t="s">
        <v>195</v>
      </c>
      <c r="B79" s="409"/>
    </row>
    <row r="80" spans="1:2" ht="16.5" hidden="1" customHeight="1">
      <c r="A80" s="218" t="s">
        <v>196</v>
      </c>
      <c r="B80" s="409"/>
    </row>
    <row r="81" spans="1:2" ht="16.5" hidden="1" customHeight="1">
      <c r="A81" s="218" t="s">
        <v>197</v>
      </c>
      <c r="B81" s="409"/>
    </row>
    <row r="82" spans="1:2" ht="16.5" hidden="1" customHeight="1">
      <c r="A82" s="218" t="s">
        <v>198</v>
      </c>
      <c r="B82" s="409"/>
    </row>
    <row r="83" spans="1:2" ht="16.5" hidden="1" customHeight="1">
      <c r="A83" s="218" t="s">
        <v>190</v>
      </c>
      <c r="B83" s="409"/>
    </row>
    <row r="84" spans="1:2" ht="16.5" hidden="1" customHeight="1">
      <c r="A84" s="218" t="s">
        <v>157</v>
      </c>
      <c r="B84" s="409"/>
    </row>
    <row r="85" spans="1:2" ht="16.5" hidden="1" customHeight="1">
      <c r="A85" s="218" t="s">
        <v>199</v>
      </c>
      <c r="B85" s="409"/>
    </row>
    <row r="86" spans="1:2" ht="16.5" hidden="1" customHeight="1">
      <c r="A86" s="217" t="s">
        <v>200</v>
      </c>
      <c r="B86" s="409"/>
    </row>
    <row r="87" spans="1:2" ht="16.5" hidden="1" customHeight="1">
      <c r="A87" s="218" t="s">
        <v>148</v>
      </c>
      <c r="B87" s="409"/>
    </row>
    <row r="88" spans="1:2" ht="16.5" hidden="1" customHeight="1">
      <c r="A88" s="218" t="s">
        <v>149</v>
      </c>
      <c r="B88" s="409"/>
    </row>
    <row r="89" spans="1:2" ht="16.5" hidden="1" customHeight="1">
      <c r="A89" s="218" t="s">
        <v>150</v>
      </c>
      <c r="B89" s="409"/>
    </row>
    <row r="90" spans="1:2" ht="16.5" hidden="1" customHeight="1">
      <c r="A90" s="218" t="s">
        <v>201</v>
      </c>
      <c r="B90" s="409"/>
    </row>
    <row r="91" spans="1:2" ht="16.5" hidden="1" customHeight="1">
      <c r="A91" s="218" t="s">
        <v>202</v>
      </c>
      <c r="B91" s="409"/>
    </row>
    <row r="92" spans="1:2" ht="16.5" hidden="1" customHeight="1">
      <c r="A92" s="218" t="s">
        <v>190</v>
      </c>
      <c r="B92" s="409"/>
    </row>
    <row r="93" spans="1:2" ht="16.5" hidden="1" customHeight="1">
      <c r="A93" s="218" t="s">
        <v>157</v>
      </c>
      <c r="B93" s="409"/>
    </row>
    <row r="94" spans="1:2" ht="16.5" hidden="1" customHeight="1">
      <c r="A94" s="218" t="s">
        <v>203</v>
      </c>
      <c r="B94" s="409"/>
    </row>
    <row r="95" spans="1:2" ht="16.5" hidden="1" customHeight="1">
      <c r="A95" s="217" t="s">
        <v>204</v>
      </c>
      <c r="B95" s="409"/>
    </row>
    <row r="96" spans="1:2" ht="16.5" hidden="1" customHeight="1">
      <c r="A96" s="218" t="s">
        <v>148</v>
      </c>
      <c r="B96" s="409"/>
    </row>
    <row r="97" spans="1:2" ht="16.5" hidden="1" customHeight="1">
      <c r="A97" s="218" t="s">
        <v>149</v>
      </c>
      <c r="B97" s="409"/>
    </row>
    <row r="98" spans="1:2" ht="16.5" hidden="1" customHeight="1">
      <c r="A98" s="218" t="s">
        <v>150</v>
      </c>
      <c r="B98" s="409"/>
    </row>
    <row r="99" spans="1:2" ht="16.5" hidden="1" customHeight="1">
      <c r="A99" s="218" t="s">
        <v>205</v>
      </c>
      <c r="B99" s="409"/>
    </row>
    <row r="100" spans="1:2" ht="16.5" hidden="1" customHeight="1">
      <c r="A100" s="218" t="s">
        <v>206</v>
      </c>
      <c r="B100" s="409"/>
    </row>
    <row r="101" spans="1:2" ht="16.5" hidden="1" customHeight="1">
      <c r="A101" s="218" t="s">
        <v>190</v>
      </c>
      <c r="B101" s="409"/>
    </row>
    <row r="102" spans="1:2" ht="16.5" hidden="1" customHeight="1">
      <c r="A102" s="218" t="s">
        <v>207</v>
      </c>
      <c r="B102" s="409"/>
    </row>
    <row r="103" spans="1:2" ht="16.5" hidden="1" customHeight="1">
      <c r="A103" s="218" t="s">
        <v>208</v>
      </c>
      <c r="B103" s="409"/>
    </row>
    <row r="104" spans="1:2" ht="16.5" hidden="1" customHeight="1">
      <c r="A104" s="218" t="s">
        <v>209</v>
      </c>
      <c r="B104" s="409"/>
    </row>
    <row r="105" spans="1:2" ht="16.5" hidden="1" customHeight="1">
      <c r="A105" s="218" t="s">
        <v>210</v>
      </c>
      <c r="B105" s="409"/>
    </row>
    <row r="106" spans="1:2" ht="16.5" hidden="1" customHeight="1">
      <c r="A106" s="218" t="s">
        <v>157</v>
      </c>
      <c r="B106" s="409"/>
    </row>
    <row r="107" spans="1:2" ht="16.5" hidden="1" customHeight="1">
      <c r="A107" s="218" t="s">
        <v>211</v>
      </c>
      <c r="B107" s="409"/>
    </row>
    <row r="108" spans="1:2" ht="16.5" hidden="1" customHeight="1">
      <c r="A108" s="217" t="s">
        <v>212</v>
      </c>
      <c r="B108" s="409"/>
    </row>
    <row r="109" spans="1:2" ht="16.5" hidden="1" customHeight="1">
      <c r="A109" s="218" t="s">
        <v>148</v>
      </c>
      <c r="B109" s="409"/>
    </row>
    <row r="110" spans="1:2" ht="16.5" hidden="1" customHeight="1">
      <c r="A110" s="218" t="s">
        <v>149</v>
      </c>
      <c r="B110" s="409"/>
    </row>
    <row r="111" spans="1:2" ht="16.5" hidden="1" customHeight="1">
      <c r="A111" s="218" t="s">
        <v>150</v>
      </c>
      <c r="B111" s="409"/>
    </row>
    <row r="112" spans="1:2" ht="16.5" hidden="1" customHeight="1">
      <c r="A112" s="218" t="s">
        <v>213</v>
      </c>
      <c r="B112" s="409"/>
    </row>
    <row r="113" spans="1:2" ht="16.5" hidden="1" customHeight="1">
      <c r="A113" s="218" t="s">
        <v>214</v>
      </c>
      <c r="B113" s="409"/>
    </row>
    <row r="114" spans="1:2" ht="16.5" hidden="1" customHeight="1">
      <c r="A114" s="218" t="s">
        <v>215</v>
      </c>
      <c r="B114" s="409"/>
    </row>
    <row r="115" spans="1:2" ht="16.5" hidden="1" customHeight="1">
      <c r="A115" s="218" t="s">
        <v>216</v>
      </c>
      <c r="B115" s="409"/>
    </row>
    <row r="116" spans="1:2" ht="16.5" hidden="1" customHeight="1">
      <c r="A116" s="218" t="s">
        <v>157</v>
      </c>
      <c r="B116" s="409"/>
    </row>
    <row r="117" spans="1:2" ht="16.5" hidden="1" customHeight="1">
      <c r="A117" s="218" t="s">
        <v>217</v>
      </c>
      <c r="B117" s="409"/>
    </row>
    <row r="118" spans="1:2" ht="16.5" customHeight="1">
      <c r="A118" s="217" t="s">
        <v>218</v>
      </c>
      <c r="B118" s="408">
        <f>B119</f>
        <v>18.34</v>
      </c>
    </row>
    <row r="119" spans="1:2" ht="16.5" customHeight="1">
      <c r="A119" s="218" t="s">
        <v>148</v>
      </c>
      <c r="B119" s="408">
        <v>18.34</v>
      </c>
    </row>
    <row r="120" spans="1:2" ht="16.5" hidden="1" customHeight="1">
      <c r="A120" s="218" t="s">
        <v>149</v>
      </c>
      <c r="B120" s="409"/>
    </row>
    <row r="121" spans="1:2" ht="16.5" hidden="1" customHeight="1">
      <c r="A121" s="218" t="s">
        <v>150</v>
      </c>
      <c r="B121" s="409"/>
    </row>
    <row r="122" spans="1:2" ht="16.5" hidden="1" customHeight="1">
      <c r="A122" s="218" t="s">
        <v>219</v>
      </c>
      <c r="B122" s="409"/>
    </row>
    <row r="123" spans="1:2" ht="16.5" hidden="1" customHeight="1">
      <c r="A123" s="218" t="s">
        <v>220</v>
      </c>
      <c r="B123" s="409"/>
    </row>
    <row r="124" spans="1:2" ht="16.5" hidden="1" customHeight="1">
      <c r="A124" s="218" t="s">
        <v>221</v>
      </c>
      <c r="B124" s="409"/>
    </row>
    <row r="125" spans="1:2" ht="16.5" hidden="1" customHeight="1">
      <c r="A125" s="218" t="s">
        <v>157</v>
      </c>
      <c r="B125" s="409"/>
    </row>
    <row r="126" spans="1:2" ht="16.5" hidden="1" customHeight="1">
      <c r="A126" s="218" t="s">
        <v>222</v>
      </c>
      <c r="B126" s="409"/>
    </row>
    <row r="127" spans="1:2" ht="16.5" customHeight="1">
      <c r="A127" s="217" t="s">
        <v>223</v>
      </c>
      <c r="B127" s="408">
        <f>B135</f>
        <v>36.590000000000003</v>
      </c>
    </row>
    <row r="128" spans="1:2" ht="16.5" hidden="1" customHeight="1">
      <c r="A128" s="218" t="s">
        <v>148</v>
      </c>
      <c r="B128" s="409"/>
    </row>
    <row r="129" spans="1:2" ht="16.5" hidden="1" customHeight="1">
      <c r="A129" s="218" t="s">
        <v>149</v>
      </c>
      <c r="B129" s="409"/>
    </row>
    <row r="130" spans="1:2" ht="16.5" hidden="1" customHeight="1">
      <c r="A130" s="218" t="s">
        <v>150</v>
      </c>
      <c r="B130" s="409"/>
    </row>
    <row r="131" spans="1:2" ht="16.5" hidden="1" customHeight="1">
      <c r="A131" s="218" t="s">
        <v>224</v>
      </c>
      <c r="B131" s="409"/>
    </row>
    <row r="132" spans="1:2" ht="16.5" hidden="1" customHeight="1">
      <c r="A132" s="218" t="s">
        <v>225</v>
      </c>
      <c r="B132" s="409"/>
    </row>
    <row r="133" spans="1:2" ht="16.5" hidden="1" customHeight="1">
      <c r="A133" s="218" t="s">
        <v>226</v>
      </c>
      <c r="B133" s="409"/>
    </row>
    <row r="134" spans="1:2" ht="16.5" hidden="1" customHeight="1">
      <c r="A134" s="218" t="s">
        <v>227</v>
      </c>
      <c r="B134" s="409"/>
    </row>
    <row r="135" spans="1:2" ht="16.5" customHeight="1">
      <c r="A135" s="218" t="s">
        <v>228</v>
      </c>
      <c r="B135" s="408">
        <v>36.590000000000003</v>
      </c>
    </row>
    <row r="136" spans="1:2" ht="16.5" hidden="1" customHeight="1">
      <c r="A136" s="218" t="s">
        <v>157</v>
      </c>
      <c r="B136" s="409"/>
    </row>
    <row r="137" spans="1:2" ht="16.5" hidden="1" customHeight="1">
      <c r="A137" s="218" t="s">
        <v>229</v>
      </c>
      <c r="B137" s="409"/>
    </row>
    <row r="138" spans="1:2" ht="16.5" hidden="1" customHeight="1">
      <c r="A138" s="217" t="s">
        <v>230</v>
      </c>
      <c r="B138" s="409"/>
    </row>
    <row r="139" spans="1:2" ht="16.5" hidden="1" customHeight="1">
      <c r="A139" s="218" t="s">
        <v>148</v>
      </c>
      <c r="B139" s="409"/>
    </row>
    <row r="140" spans="1:2" ht="16.5" hidden="1" customHeight="1">
      <c r="A140" s="218" t="s">
        <v>149</v>
      </c>
      <c r="B140" s="409"/>
    </row>
    <row r="141" spans="1:2" ht="16.5" hidden="1" customHeight="1">
      <c r="A141" s="218" t="s">
        <v>150</v>
      </c>
      <c r="B141" s="409"/>
    </row>
    <row r="142" spans="1:2" ht="16.5" hidden="1" customHeight="1">
      <c r="A142" s="218" t="s">
        <v>231</v>
      </c>
      <c r="B142" s="409"/>
    </row>
    <row r="143" spans="1:2" ht="16.5" hidden="1" customHeight="1">
      <c r="A143" s="218" t="s">
        <v>232</v>
      </c>
      <c r="B143" s="409"/>
    </row>
    <row r="144" spans="1:2" ht="16.5" hidden="1" customHeight="1">
      <c r="A144" s="218" t="s">
        <v>233</v>
      </c>
      <c r="B144" s="409"/>
    </row>
    <row r="145" spans="1:2" ht="16.5" hidden="1" customHeight="1">
      <c r="A145" s="218" t="s">
        <v>234</v>
      </c>
      <c r="B145" s="409"/>
    </row>
    <row r="146" spans="1:2" ht="16.5" hidden="1" customHeight="1">
      <c r="A146" s="218" t="s">
        <v>235</v>
      </c>
      <c r="B146" s="409"/>
    </row>
    <row r="147" spans="1:2" ht="16.5" hidden="1" customHeight="1">
      <c r="A147" s="218" t="s">
        <v>236</v>
      </c>
      <c r="B147" s="409"/>
    </row>
    <row r="148" spans="1:2" ht="16.5" hidden="1" customHeight="1">
      <c r="A148" s="218" t="s">
        <v>237</v>
      </c>
      <c r="B148" s="409"/>
    </row>
    <row r="149" spans="1:2" ht="16.5" hidden="1" customHeight="1">
      <c r="A149" s="218" t="s">
        <v>238</v>
      </c>
      <c r="B149" s="409"/>
    </row>
    <row r="150" spans="1:2" ht="16.5" hidden="1" customHeight="1">
      <c r="A150" s="218" t="s">
        <v>157</v>
      </c>
      <c r="B150" s="409"/>
    </row>
    <row r="151" spans="1:2" ht="16.5" hidden="1" customHeight="1">
      <c r="A151" s="218" t="s">
        <v>239</v>
      </c>
      <c r="B151" s="409"/>
    </row>
    <row r="152" spans="1:2" ht="16.5" hidden="1" customHeight="1">
      <c r="A152" s="217" t="s">
        <v>240</v>
      </c>
      <c r="B152" s="409"/>
    </row>
    <row r="153" spans="1:2" ht="16.5" hidden="1" customHeight="1">
      <c r="A153" s="218" t="s">
        <v>148</v>
      </c>
      <c r="B153" s="409"/>
    </row>
    <row r="154" spans="1:2" ht="16.5" hidden="1" customHeight="1">
      <c r="A154" s="218" t="s">
        <v>149</v>
      </c>
      <c r="B154" s="409"/>
    </row>
    <row r="155" spans="1:2" ht="16.5" hidden="1" customHeight="1">
      <c r="A155" s="218" t="s">
        <v>150</v>
      </c>
      <c r="B155" s="409"/>
    </row>
    <row r="156" spans="1:2" ht="16.5" hidden="1" customHeight="1">
      <c r="A156" s="218" t="s">
        <v>241</v>
      </c>
      <c r="B156" s="409"/>
    </row>
    <row r="157" spans="1:2" ht="16.5" hidden="1" customHeight="1">
      <c r="A157" s="218" t="s">
        <v>157</v>
      </c>
      <c r="B157" s="409"/>
    </row>
    <row r="158" spans="1:2" ht="16.5" hidden="1" customHeight="1">
      <c r="A158" s="218" t="s">
        <v>242</v>
      </c>
      <c r="B158" s="409"/>
    </row>
    <row r="159" spans="1:2" ht="16.5" hidden="1" customHeight="1">
      <c r="A159" s="217" t="s">
        <v>243</v>
      </c>
      <c r="B159" s="409"/>
    </row>
    <row r="160" spans="1:2" ht="16.5" hidden="1" customHeight="1">
      <c r="A160" s="218" t="s">
        <v>148</v>
      </c>
      <c r="B160" s="409"/>
    </row>
    <row r="161" spans="1:2" ht="16.5" hidden="1" customHeight="1">
      <c r="A161" s="218" t="s">
        <v>149</v>
      </c>
      <c r="B161" s="409"/>
    </row>
    <row r="162" spans="1:2" ht="16.5" hidden="1" customHeight="1">
      <c r="A162" s="218" t="s">
        <v>150</v>
      </c>
      <c r="B162" s="409"/>
    </row>
    <row r="163" spans="1:2" ht="16.5" hidden="1" customHeight="1">
      <c r="A163" s="218" t="s">
        <v>244</v>
      </c>
      <c r="B163" s="409"/>
    </row>
    <row r="164" spans="1:2" ht="16.5" hidden="1" customHeight="1">
      <c r="A164" s="218" t="s">
        <v>245</v>
      </c>
      <c r="B164" s="409"/>
    </row>
    <row r="165" spans="1:2" ht="16.5" hidden="1" customHeight="1">
      <c r="A165" s="218" t="s">
        <v>157</v>
      </c>
      <c r="B165" s="409"/>
    </row>
    <row r="166" spans="1:2" ht="16.5" hidden="1" customHeight="1">
      <c r="A166" s="218" t="s">
        <v>246</v>
      </c>
      <c r="B166" s="409"/>
    </row>
    <row r="167" spans="1:2" ht="16.5" hidden="1" customHeight="1">
      <c r="A167" s="217" t="s">
        <v>247</v>
      </c>
      <c r="B167" s="409"/>
    </row>
    <row r="168" spans="1:2" ht="16.5" hidden="1" customHeight="1">
      <c r="A168" s="218" t="s">
        <v>148</v>
      </c>
      <c r="B168" s="409"/>
    </row>
    <row r="169" spans="1:2" ht="16.5" hidden="1" customHeight="1">
      <c r="A169" s="218" t="s">
        <v>149</v>
      </c>
      <c r="B169" s="409"/>
    </row>
    <row r="170" spans="1:2" ht="16.5" hidden="1" customHeight="1">
      <c r="A170" s="218" t="s">
        <v>150</v>
      </c>
      <c r="B170" s="409"/>
    </row>
    <row r="171" spans="1:2" ht="16.5" hidden="1" customHeight="1">
      <c r="A171" s="218" t="s">
        <v>248</v>
      </c>
      <c r="B171" s="409"/>
    </row>
    <row r="172" spans="1:2" ht="16.5" hidden="1" customHeight="1">
      <c r="A172" s="218" t="s">
        <v>249</v>
      </c>
      <c r="B172" s="409"/>
    </row>
    <row r="173" spans="1:2" ht="16.5" hidden="1" customHeight="1">
      <c r="A173" s="217" t="s">
        <v>250</v>
      </c>
      <c r="B173" s="409"/>
    </row>
    <row r="174" spans="1:2" ht="16.5" hidden="1" customHeight="1">
      <c r="A174" s="218" t="s">
        <v>148</v>
      </c>
      <c r="B174" s="409"/>
    </row>
    <row r="175" spans="1:2" ht="16.5" hidden="1" customHeight="1">
      <c r="A175" s="218" t="s">
        <v>149</v>
      </c>
      <c r="B175" s="409"/>
    </row>
    <row r="176" spans="1:2" ht="16.5" hidden="1" customHeight="1">
      <c r="A176" s="218" t="s">
        <v>150</v>
      </c>
      <c r="B176" s="409"/>
    </row>
    <row r="177" spans="1:2" ht="16.5" hidden="1" customHeight="1">
      <c r="A177" s="218" t="s">
        <v>162</v>
      </c>
      <c r="B177" s="409"/>
    </row>
    <row r="178" spans="1:2" ht="16.5" hidden="1" customHeight="1">
      <c r="A178" s="218" t="s">
        <v>157</v>
      </c>
      <c r="B178" s="409"/>
    </row>
    <row r="179" spans="1:2" ht="16.5" hidden="1" customHeight="1">
      <c r="A179" s="218" t="s">
        <v>251</v>
      </c>
      <c r="B179" s="409"/>
    </row>
    <row r="180" spans="1:2" ht="16.5" hidden="1" customHeight="1">
      <c r="A180" s="217" t="s">
        <v>252</v>
      </c>
      <c r="B180" s="409"/>
    </row>
    <row r="181" spans="1:2" ht="16.5" hidden="1" customHeight="1">
      <c r="A181" s="218" t="s">
        <v>148</v>
      </c>
      <c r="B181" s="409"/>
    </row>
    <row r="182" spans="1:2" ht="16.5" hidden="1" customHeight="1">
      <c r="A182" s="218" t="s">
        <v>149</v>
      </c>
      <c r="B182" s="409"/>
    </row>
    <row r="183" spans="1:2" ht="16.5" hidden="1" customHeight="1">
      <c r="A183" s="218" t="s">
        <v>150</v>
      </c>
      <c r="B183" s="409"/>
    </row>
    <row r="184" spans="1:2" ht="16.5" hidden="1" customHeight="1">
      <c r="A184" s="218" t="s">
        <v>253</v>
      </c>
      <c r="B184" s="409"/>
    </row>
    <row r="185" spans="1:2" ht="16.5" hidden="1" customHeight="1">
      <c r="A185" s="218" t="s">
        <v>157</v>
      </c>
      <c r="B185" s="409"/>
    </row>
    <row r="186" spans="1:2" ht="16.5" hidden="1" customHeight="1">
      <c r="A186" s="218" t="s">
        <v>254</v>
      </c>
      <c r="B186" s="409"/>
    </row>
    <row r="187" spans="1:2" ht="16.5" customHeight="1">
      <c r="A187" s="217" t="s">
        <v>255</v>
      </c>
      <c r="B187" s="408">
        <f>B188+B193</f>
        <v>296.83</v>
      </c>
    </row>
    <row r="188" spans="1:2" ht="16.5" customHeight="1">
      <c r="A188" s="218" t="s">
        <v>148</v>
      </c>
      <c r="B188" s="408">
        <v>291.83</v>
      </c>
    </row>
    <row r="189" spans="1:2" ht="16.5" hidden="1" customHeight="1">
      <c r="A189" s="218" t="s">
        <v>149</v>
      </c>
      <c r="B189" s="409"/>
    </row>
    <row r="190" spans="1:2" ht="16.5" hidden="1" customHeight="1">
      <c r="A190" s="218" t="s">
        <v>150</v>
      </c>
      <c r="B190" s="409"/>
    </row>
    <row r="191" spans="1:2" ht="16.5" hidden="1" customHeight="1">
      <c r="A191" s="218" t="s">
        <v>256</v>
      </c>
      <c r="B191" s="409"/>
    </row>
    <row r="192" spans="1:2" ht="16.5" hidden="1" customHeight="1">
      <c r="A192" s="218" t="s">
        <v>157</v>
      </c>
      <c r="B192" s="409"/>
    </row>
    <row r="193" spans="1:2" ht="16.5" customHeight="1">
      <c r="A193" s="218" t="s">
        <v>257</v>
      </c>
      <c r="B193" s="408">
        <v>5</v>
      </c>
    </row>
    <row r="194" spans="1:2" ht="16.5" customHeight="1">
      <c r="A194" s="217" t="s">
        <v>258</v>
      </c>
      <c r="B194" s="408">
        <f>B200</f>
        <v>11.64</v>
      </c>
    </row>
    <row r="195" spans="1:2" ht="16.5" hidden="1" customHeight="1">
      <c r="A195" s="218" t="s">
        <v>148</v>
      </c>
      <c r="B195" s="409"/>
    </row>
    <row r="196" spans="1:2" ht="16.5" hidden="1" customHeight="1">
      <c r="A196" s="218" t="s">
        <v>149</v>
      </c>
      <c r="B196" s="409"/>
    </row>
    <row r="197" spans="1:2" ht="16.5" hidden="1" customHeight="1">
      <c r="A197" s="218" t="s">
        <v>150</v>
      </c>
      <c r="B197" s="409"/>
    </row>
    <row r="198" spans="1:2" ht="16.5" hidden="1" customHeight="1">
      <c r="A198" s="218" t="s">
        <v>259</v>
      </c>
      <c r="B198" s="409"/>
    </row>
    <row r="199" spans="1:2" ht="16.5" hidden="1" customHeight="1">
      <c r="A199" s="218" t="s">
        <v>157</v>
      </c>
      <c r="B199" s="409"/>
    </row>
    <row r="200" spans="1:2" ht="16.5" customHeight="1">
      <c r="A200" s="218" t="s">
        <v>260</v>
      </c>
      <c r="B200" s="408">
        <v>11.64</v>
      </c>
    </row>
    <row r="201" spans="1:2" ht="16.5" hidden="1" customHeight="1">
      <c r="A201" s="217" t="s">
        <v>261</v>
      </c>
      <c r="B201" s="409"/>
    </row>
    <row r="202" spans="1:2" ht="16.5" hidden="1" customHeight="1">
      <c r="A202" s="218" t="s">
        <v>148</v>
      </c>
      <c r="B202" s="409"/>
    </row>
    <row r="203" spans="1:2" ht="16.5" hidden="1" customHeight="1">
      <c r="A203" s="218" t="s">
        <v>149</v>
      </c>
      <c r="B203" s="409"/>
    </row>
    <row r="204" spans="1:2" ht="16.5" hidden="1" customHeight="1">
      <c r="A204" s="218" t="s">
        <v>150</v>
      </c>
      <c r="B204" s="409"/>
    </row>
    <row r="205" spans="1:2" ht="16.5" hidden="1" customHeight="1">
      <c r="A205" s="218" t="s">
        <v>157</v>
      </c>
      <c r="B205" s="409"/>
    </row>
    <row r="206" spans="1:2" ht="16.5" hidden="1" customHeight="1">
      <c r="A206" s="218" t="s">
        <v>262</v>
      </c>
      <c r="B206" s="409"/>
    </row>
    <row r="207" spans="1:2" ht="16.5" hidden="1" customHeight="1">
      <c r="A207" s="217" t="s">
        <v>263</v>
      </c>
      <c r="B207" s="409"/>
    </row>
    <row r="208" spans="1:2" ht="16.5" hidden="1" customHeight="1">
      <c r="A208" s="218" t="s">
        <v>148</v>
      </c>
      <c r="B208" s="409"/>
    </row>
    <row r="209" spans="1:2" ht="16.5" hidden="1" customHeight="1">
      <c r="A209" s="218" t="s">
        <v>149</v>
      </c>
      <c r="B209" s="409"/>
    </row>
    <row r="210" spans="1:2" ht="16.5" hidden="1" customHeight="1">
      <c r="A210" s="218" t="s">
        <v>150</v>
      </c>
      <c r="B210" s="409"/>
    </row>
    <row r="211" spans="1:2" ht="16.5" hidden="1" customHeight="1">
      <c r="A211" s="218" t="s">
        <v>264</v>
      </c>
      <c r="B211" s="409"/>
    </row>
    <row r="212" spans="1:2" ht="16.5" hidden="1" customHeight="1">
      <c r="A212" s="218" t="s">
        <v>265</v>
      </c>
      <c r="B212" s="409"/>
    </row>
    <row r="213" spans="1:2" ht="16.5" hidden="1" customHeight="1">
      <c r="A213" s="218" t="s">
        <v>157</v>
      </c>
      <c r="B213" s="409"/>
    </row>
    <row r="214" spans="1:2" ht="16.5" hidden="1" customHeight="1">
      <c r="A214" s="218" t="s">
        <v>266</v>
      </c>
      <c r="B214" s="409"/>
    </row>
    <row r="215" spans="1:2" ht="16.5" hidden="1" customHeight="1">
      <c r="A215" s="217" t="s">
        <v>267</v>
      </c>
      <c r="B215" s="409"/>
    </row>
    <row r="216" spans="1:2" ht="16.5" hidden="1" customHeight="1">
      <c r="A216" s="218" t="s">
        <v>148</v>
      </c>
      <c r="B216" s="409"/>
    </row>
    <row r="217" spans="1:2" ht="16.5" hidden="1" customHeight="1">
      <c r="A217" s="218" t="s">
        <v>149</v>
      </c>
      <c r="B217" s="409"/>
    </row>
    <row r="218" spans="1:2" ht="16.5" hidden="1" customHeight="1">
      <c r="A218" s="218" t="s">
        <v>150</v>
      </c>
      <c r="B218" s="409"/>
    </row>
    <row r="219" spans="1:2" ht="16.5" hidden="1" customHeight="1">
      <c r="A219" s="218" t="s">
        <v>157</v>
      </c>
      <c r="B219" s="409"/>
    </row>
    <row r="220" spans="1:2" ht="16.5" hidden="1" customHeight="1">
      <c r="A220" s="218" t="s">
        <v>268</v>
      </c>
      <c r="B220" s="409"/>
    </row>
    <row r="221" spans="1:2" ht="16.5" hidden="1" customHeight="1">
      <c r="A221" s="217" t="s">
        <v>269</v>
      </c>
      <c r="B221" s="409"/>
    </row>
    <row r="222" spans="1:2" ht="16.5" hidden="1" customHeight="1">
      <c r="A222" s="218" t="s">
        <v>148</v>
      </c>
      <c r="B222" s="409"/>
    </row>
    <row r="223" spans="1:2" ht="16.5" hidden="1" customHeight="1">
      <c r="A223" s="218" t="s">
        <v>149</v>
      </c>
      <c r="B223" s="409"/>
    </row>
    <row r="224" spans="1:2" ht="16.5" hidden="1" customHeight="1">
      <c r="A224" s="218" t="s">
        <v>150</v>
      </c>
      <c r="B224" s="409"/>
    </row>
    <row r="225" spans="1:2" ht="16.5" hidden="1" customHeight="1">
      <c r="A225" s="218" t="s">
        <v>157</v>
      </c>
      <c r="B225" s="409"/>
    </row>
    <row r="226" spans="1:2" ht="16.5" hidden="1" customHeight="1">
      <c r="A226" s="218" t="s">
        <v>269</v>
      </c>
      <c r="B226" s="409"/>
    </row>
    <row r="227" spans="1:2" ht="16.5" hidden="1" customHeight="1">
      <c r="A227" s="217" t="s">
        <v>270</v>
      </c>
      <c r="B227" s="409"/>
    </row>
    <row r="228" spans="1:2" ht="16.5" hidden="1" customHeight="1">
      <c r="A228" s="218" t="s">
        <v>148</v>
      </c>
      <c r="B228" s="409"/>
    </row>
    <row r="229" spans="1:2" ht="16.5" hidden="1" customHeight="1">
      <c r="A229" s="218" t="s">
        <v>149</v>
      </c>
      <c r="B229" s="409"/>
    </row>
    <row r="230" spans="1:2" ht="16.5" hidden="1" customHeight="1">
      <c r="A230" s="218" t="s">
        <v>150</v>
      </c>
      <c r="B230" s="409"/>
    </row>
    <row r="231" spans="1:2" ht="16.5" hidden="1" customHeight="1">
      <c r="A231" s="218" t="s">
        <v>157</v>
      </c>
      <c r="B231" s="409"/>
    </row>
    <row r="232" spans="1:2" ht="16.5" hidden="1" customHeight="1">
      <c r="A232" s="218" t="s">
        <v>271</v>
      </c>
      <c r="B232" s="409"/>
    </row>
    <row r="233" spans="1:2" ht="16.5" customHeight="1">
      <c r="A233" s="217" t="s">
        <v>272</v>
      </c>
      <c r="B233" s="408">
        <f>B249</f>
        <v>4.32</v>
      </c>
    </row>
    <row r="234" spans="1:2" ht="16.5" hidden="1" customHeight="1">
      <c r="A234" s="218" t="s">
        <v>148</v>
      </c>
      <c r="B234" s="409"/>
    </row>
    <row r="235" spans="1:2" ht="16.5" hidden="1" customHeight="1">
      <c r="A235" s="218" t="s">
        <v>149</v>
      </c>
      <c r="B235" s="409"/>
    </row>
    <row r="236" spans="1:2" ht="16.5" hidden="1" customHeight="1">
      <c r="A236" s="218" t="s">
        <v>150</v>
      </c>
      <c r="B236" s="409"/>
    </row>
    <row r="237" spans="1:2" ht="16.5" hidden="1" customHeight="1">
      <c r="A237" s="218" t="s">
        <v>273</v>
      </c>
      <c r="B237" s="409"/>
    </row>
    <row r="238" spans="1:2" ht="16.5" hidden="1" customHeight="1">
      <c r="A238" s="218" t="s">
        <v>274</v>
      </c>
      <c r="B238" s="409"/>
    </row>
    <row r="239" spans="1:2" ht="16.5" hidden="1" customHeight="1">
      <c r="A239" s="218" t="s">
        <v>275</v>
      </c>
      <c r="B239" s="409"/>
    </row>
    <row r="240" spans="1:2" ht="16.5" hidden="1" customHeight="1">
      <c r="A240" s="218" t="s">
        <v>276</v>
      </c>
      <c r="B240" s="409"/>
    </row>
    <row r="241" spans="1:2" ht="16.5" hidden="1" customHeight="1">
      <c r="A241" s="218" t="s">
        <v>190</v>
      </c>
      <c r="B241" s="409"/>
    </row>
    <row r="242" spans="1:2" ht="16.5" hidden="1" customHeight="1">
      <c r="A242" s="218" t="s">
        <v>277</v>
      </c>
      <c r="B242" s="409"/>
    </row>
    <row r="243" spans="1:2" ht="16.5" hidden="1" customHeight="1">
      <c r="A243" s="218" t="s">
        <v>278</v>
      </c>
      <c r="B243" s="409"/>
    </row>
    <row r="244" spans="1:2" ht="16.5" hidden="1" customHeight="1">
      <c r="A244" s="218" t="s">
        <v>279</v>
      </c>
      <c r="B244" s="409"/>
    </row>
    <row r="245" spans="1:2" ht="16.5" hidden="1" customHeight="1">
      <c r="A245" s="218" t="s">
        <v>280</v>
      </c>
      <c r="B245" s="409"/>
    </row>
    <row r="246" spans="1:2" ht="16.5" hidden="1" customHeight="1">
      <c r="A246" s="218" t="s">
        <v>281</v>
      </c>
      <c r="B246" s="409"/>
    </row>
    <row r="247" spans="1:2" ht="16.5" hidden="1" customHeight="1">
      <c r="A247" s="218" t="s">
        <v>282</v>
      </c>
      <c r="B247" s="409"/>
    </row>
    <row r="248" spans="1:2" ht="16.5" hidden="1" customHeight="1">
      <c r="A248" s="218" t="s">
        <v>157</v>
      </c>
      <c r="B248" s="409"/>
    </row>
    <row r="249" spans="1:2" ht="16.5" customHeight="1">
      <c r="A249" s="218" t="s">
        <v>283</v>
      </c>
      <c r="B249" s="408">
        <v>4.32</v>
      </c>
    </row>
    <row r="250" spans="1:2" ht="16.5" hidden="1" customHeight="1">
      <c r="A250" s="217" t="s">
        <v>284</v>
      </c>
      <c r="B250" s="409"/>
    </row>
    <row r="251" spans="1:2" ht="16.5" hidden="1" customHeight="1">
      <c r="A251" s="218" t="s">
        <v>285</v>
      </c>
      <c r="B251" s="409"/>
    </row>
    <row r="252" spans="1:2" ht="16.5" hidden="1" customHeight="1">
      <c r="A252" s="218" t="s">
        <v>284</v>
      </c>
      <c r="B252" s="409"/>
    </row>
    <row r="253" spans="1:2" ht="16.5" hidden="1" customHeight="1">
      <c r="A253" s="216" t="s">
        <v>74</v>
      </c>
      <c r="B253" s="409"/>
    </row>
    <row r="254" spans="1:2" ht="16.5" hidden="1" customHeight="1">
      <c r="A254" s="217" t="s">
        <v>286</v>
      </c>
      <c r="B254" s="409"/>
    </row>
    <row r="255" spans="1:2" ht="16.5" hidden="1" customHeight="1">
      <c r="A255" s="218" t="s">
        <v>148</v>
      </c>
      <c r="B255" s="409"/>
    </row>
    <row r="256" spans="1:2" ht="16.5" hidden="1" customHeight="1">
      <c r="A256" s="218" t="s">
        <v>149</v>
      </c>
      <c r="B256" s="409"/>
    </row>
    <row r="257" spans="1:2" ht="16.5" hidden="1" customHeight="1">
      <c r="A257" s="218" t="s">
        <v>150</v>
      </c>
      <c r="B257" s="409"/>
    </row>
    <row r="258" spans="1:2" ht="16.5" hidden="1" customHeight="1">
      <c r="A258" s="218" t="s">
        <v>256</v>
      </c>
      <c r="B258" s="409"/>
    </row>
    <row r="259" spans="1:2" ht="16.5" hidden="1" customHeight="1">
      <c r="A259" s="218" t="s">
        <v>157</v>
      </c>
      <c r="B259" s="409"/>
    </row>
    <row r="260" spans="1:2" ht="16.5" hidden="1" customHeight="1">
      <c r="A260" s="218" t="s">
        <v>287</v>
      </c>
      <c r="B260" s="409"/>
    </row>
    <row r="261" spans="1:2" ht="16.5" hidden="1" customHeight="1">
      <c r="A261" s="217" t="s">
        <v>288</v>
      </c>
      <c r="B261" s="409"/>
    </row>
    <row r="262" spans="1:2" ht="16.5" hidden="1" customHeight="1">
      <c r="A262" s="218" t="s">
        <v>289</v>
      </c>
      <c r="B262" s="409"/>
    </row>
    <row r="263" spans="1:2" ht="16.5" hidden="1" customHeight="1">
      <c r="A263" s="218" t="s">
        <v>290</v>
      </c>
      <c r="B263" s="409"/>
    </row>
    <row r="264" spans="1:2" ht="16.5" hidden="1" customHeight="1">
      <c r="A264" s="217" t="s">
        <v>291</v>
      </c>
      <c r="B264" s="409"/>
    </row>
    <row r="265" spans="1:2" ht="16.5" hidden="1" customHeight="1">
      <c r="A265" s="218" t="s">
        <v>292</v>
      </c>
      <c r="B265" s="409"/>
    </row>
    <row r="266" spans="1:2" ht="16.5" hidden="1" customHeight="1">
      <c r="A266" s="218" t="s">
        <v>291</v>
      </c>
      <c r="B266" s="409"/>
    </row>
    <row r="267" spans="1:2" ht="16.5" hidden="1" customHeight="1">
      <c r="A267" s="217" t="s">
        <v>293</v>
      </c>
      <c r="B267" s="409"/>
    </row>
    <row r="268" spans="1:2" ht="16.5" hidden="1" customHeight="1">
      <c r="A268" s="218" t="s">
        <v>294</v>
      </c>
      <c r="B268" s="409"/>
    </row>
    <row r="269" spans="1:2" ht="16.5" hidden="1" customHeight="1">
      <c r="A269" s="218" t="s">
        <v>295</v>
      </c>
      <c r="B269" s="409"/>
    </row>
    <row r="270" spans="1:2" ht="16.5" hidden="1" customHeight="1">
      <c r="A270" s="218" t="s">
        <v>296</v>
      </c>
      <c r="B270" s="409"/>
    </row>
    <row r="271" spans="1:2" ht="16.5" hidden="1" customHeight="1">
      <c r="A271" s="218" t="s">
        <v>297</v>
      </c>
      <c r="B271" s="409"/>
    </row>
    <row r="272" spans="1:2" ht="16.5" hidden="1" customHeight="1">
      <c r="A272" s="218" t="s">
        <v>298</v>
      </c>
      <c r="B272" s="409"/>
    </row>
    <row r="273" spans="1:2" ht="16.5" hidden="1" customHeight="1">
      <c r="A273" s="217" t="s">
        <v>299</v>
      </c>
      <c r="B273" s="409"/>
    </row>
    <row r="274" spans="1:2" ht="16.5" hidden="1" customHeight="1">
      <c r="A274" s="218" t="s">
        <v>300</v>
      </c>
      <c r="B274" s="409"/>
    </row>
    <row r="275" spans="1:2" ht="16.5" hidden="1" customHeight="1">
      <c r="A275" s="218" t="s">
        <v>301</v>
      </c>
      <c r="B275" s="409"/>
    </row>
    <row r="276" spans="1:2" ht="16.5" hidden="1" customHeight="1">
      <c r="A276" s="218" t="s">
        <v>302</v>
      </c>
      <c r="B276" s="409"/>
    </row>
    <row r="277" spans="1:2" ht="16.5" hidden="1" customHeight="1">
      <c r="A277" s="217" t="s">
        <v>303</v>
      </c>
      <c r="B277" s="409"/>
    </row>
    <row r="278" spans="1:2" ht="16.5" hidden="1" customHeight="1">
      <c r="A278" s="218" t="s">
        <v>303</v>
      </c>
      <c r="B278" s="409"/>
    </row>
    <row r="279" spans="1:2" ht="16.5" hidden="1" customHeight="1">
      <c r="A279" s="217" t="s">
        <v>304</v>
      </c>
      <c r="B279" s="409"/>
    </row>
    <row r="280" spans="1:2" ht="16.5" hidden="1" customHeight="1">
      <c r="A280" s="218" t="s">
        <v>305</v>
      </c>
      <c r="B280" s="409"/>
    </row>
    <row r="281" spans="1:2" ht="16.5" hidden="1" customHeight="1">
      <c r="A281" s="218" t="s">
        <v>306</v>
      </c>
      <c r="B281" s="409"/>
    </row>
    <row r="282" spans="1:2" ht="16.5" hidden="1" customHeight="1">
      <c r="A282" s="218" t="s">
        <v>307</v>
      </c>
      <c r="B282" s="409"/>
    </row>
    <row r="283" spans="1:2" ht="16.5" hidden="1" customHeight="1">
      <c r="A283" s="218" t="s">
        <v>54</v>
      </c>
      <c r="B283" s="409"/>
    </row>
    <row r="284" spans="1:2" ht="16.5" hidden="1" customHeight="1">
      <c r="A284" s="217" t="s">
        <v>308</v>
      </c>
      <c r="B284" s="409"/>
    </row>
    <row r="285" spans="1:2" ht="16.5" hidden="1" customHeight="1">
      <c r="A285" s="218" t="s">
        <v>148</v>
      </c>
      <c r="B285" s="409"/>
    </row>
    <row r="286" spans="1:2" ht="16.5" hidden="1" customHeight="1">
      <c r="A286" s="218" t="s">
        <v>149</v>
      </c>
      <c r="B286" s="409"/>
    </row>
    <row r="287" spans="1:2" ht="16.5" hidden="1" customHeight="1">
      <c r="A287" s="218" t="s">
        <v>150</v>
      </c>
      <c r="B287" s="409"/>
    </row>
    <row r="288" spans="1:2" ht="16.5" hidden="1" customHeight="1">
      <c r="A288" s="218" t="s">
        <v>157</v>
      </c>
      <c r="B288" s="409"/>
    </row>
    <row r="289" spans="1:2" ht="16.5" hidden="1" customHeight="1">
      <c r="A289" s="218" t="s">
        <v>309</v>
      </c>
      <c r="B289" s="409"/>
    </row>
    <row r="290" spans="1:2" ht="16.5" hidden="1" customHeight="1">
      <c r="A290" s="217" t="s">
        <v>310</v>
      </c>
      <c r="B290" s="409"/>
    </row>
    <row r="291" spans="1:2" ht="16.5" hidden="1" customHeight="1">
      <c r="A291" s="218" t="s">
        <v>310</v>
      </c>
      <c r="B291" s="409"/>
    </row>
    <row r="292" spans="1:2" ht="16.5" customHeight="1">
      <c r="A292" s="216" t="s">
        <v>76</v>
      </c>
      <c r="B292" s="408">
        <f>B293</f>
        <v>8.26</v>
      </c>
    </row>
    <row r="293" spans="1:2" ht="16.5" customHeight="1">
      <c r="A293" s="216" t="s">
        <v>311</v>
      </c>
      <c r="B293" s="408">
        <f>B294</f>
        <v>8.26</v>
      </c>
    </row>
    <row r="294" spans="1:2" ht="16.5" customHeight="1">
      <c r="A294" s="216" t="s">
        <v>312</v>
      </c>
      <c r="B294" s="408">
        <v>8.26</v>
      </c>
    </row>
    <row r="295" spans="1:2" ht="16.5" hidden="1" customHeight="1">
      <c r="A295" s="216" t="s">
        <v>78</v>
      </c>
      <c r="B295" s="409"/>
    </row>
    <row r="296" spans="1:2" ht="16.5" hidden="1" customHeight="1">
      <c r="A296" s="217" t="s">
        <v>313</v>
      </c>
      <c r="B296" s="409"/>
    </row>
    <row r="297" spans="1:2" ht="16.5" hidden="1" customHeight="1">
      <c r="A297" s="218" t="s">
        <v>148</v>
      </c>
      <c r="B297" s="409"/>
    </row>
    <row r="298" spans="1:2" ht="16.5" hidden="1" customHeight="1">
      <c r="A298" s="218" t="s">
        <v>149</v>
      </c>
      <c r="B298" s="409"/>
    </row>
    <row r="299" spans="1:2" ht="16.5" hidden="1" customHeight="1">
      <c r="A299" s="218" t="s">
        <v>150</v>
      </c>
      <c r="B299" s="409"/>
    </row>
    <row r="300" spans="1:2" ht="16.5" hidden="1" customHeight="1">
      <c r="A300" s="218" t="s">
        <v>190</v>
      </c>
      <c r="B300" s="409"/>
    </row>
    <row r="301" spans="1:2" ht="16.5" hidden="1" customHeight="1">
      <c r="A301" s="218" t="s">
        <v>314</v>
      </c>
      <c r="B301" s="409"/>
    </row>
    <row r="302" spans="1:2" ht="16.5" hidden="1" customHeight="1">
      <c r="A302" s="218" t="s">
        <v>315</v>
      </c>
      <c r="B302" s="409"/>
    </row>
    <row r="303" spans="1:2" ht="16.5" hidden="1" customHeight="1">
      <c r="A303" s="218" t="s">
        <v>157</v>
      </c>
      <c r="B303" s="409"/>
    </row>
    <row r="304" spans="1:2" ht="16.5" hidden="1" customHeight="1">
      <c r="A304" s="218" t="s">
        <v>316</v>
      </c>
      <c r="B304" s="409"/>
    </row>
    <row r="305" spans="1:2" ht="16.5" hidden="1" customHeight="1">
      <c r="A305" s="217" t="s">
        <v>317</v>
      </c>
      <c r="B305" s="409"/>
    </row>
    <row r="306" spans="1:2" ht="16.5" hidden="1" customHeight="1">
      <c r="A306" s="218" t="s">
        <v>148</v>
      </c>
      <c r="B306" s="409"/>
    </row>
    <row r="307" spans="1:2" ht="16.5" hidden="1" customHeight="1">
      <c r="A307" s="218" t="s">
        <v>149</v>
      </c>
      <c r="B307" s="409"/>
    </row>
    <row r="308" spans="1:2" ht="16.5" hidden="1" customHeight="1">
      <c r="A308" s="218" t="s">
        <v>150</v>
      </c>
      <c r="B308" s="409"/>
    </row>
    <row r="309" spans="1:2" ht="16.5" hidden="1" customHeight="1">
      <c r="A309" s="218" t="s">
        <v>318</v>
      </c>
      <c r="B309" s="409"/>
    </row>
    <row r="310" spans="1:2" ht="16.5" hidden="1" customHeight="1">
      <c r="A310" s="218" t="s">
        <v>319</v>
      </c>
      <c r="B310" s="409"/>
    </row>
    <row r="311" spans="1:2" ht="16.5" hidden="1" customHeight="1">
      <c r="A311" s="218" t="s">
        <v>157</v>
      </c>
      <c r="B311" s="409"/>
    </row>
    <row r="312" spans="1:2" ht="16.5" hidden="1" customHeight="1">
      <c r="A312" s="218" t="s">
        <v>320</v>
      </c>
      <c r="B312" s="409"/>
    </row>
    <row r="313" spans="1:2" ht="16.5" hidden="1" customHeight="1">
      <c r="A313" s="217" t="s">
        <v>321</v>
      </c>
      <c r="B313" s="409"/>
    </row>
    <row r="314" spans="1:2" ht="16.5" hidden="1" customHeight="1">
      <c r="A314" s="218" t="s">
        <v>148</v>
      </c>
      <c r="B314" s="409"/>
    </row>
    <row r="315" spans="1:2" ht="16.5" hidden="1" customHeight="1">
      <c r="A315" s="218" t="s">
        <v>149</v>
      </c>
      <c r="B315" s="409"/>
    </row>
    <row r="316" spans="1:2" ht="16.5" hidden="1" customHeight="1">
      <c r="A316" s="218" t="s">
        <v>150</v>
      </c>
      <c r="B316" s="409"/>
    </row>
    <row r="317" spans="1:2" ht="16.5" hidden="1" customHeight="1">
      <c r="A317" s="218" t="s">
        <v>322</v>
      </c>
      <c r="B317" s="409"/>
    </row>
    <row r="318" spans="1:2" ht="16.5" hidden="1" customHeight="1">
      <c r="A318" s="218" t="s">
        <v>323</v>
      </c>
      <c r="B318" s="409"/>
    </row>
    <row r="319" spans="1:2" ht="16.5" hidden="1" customHeight="1">
      <c r="A319" s="218" t="s">
        <v>324</v>
      </c>
      <c r="B319" s="409"/>
    </row>
    <row r="320" spans="1:2" ht="16.5" hidden="1" customHeight="1">
      <c r="A320" s="218" t="s">
        <v>157</v>
      </c>
      <c r="B320" s="409"/>
    </row>
    <row r="321" spans="1:2" ht="16.5" hidden="1" customHeight="1">
      <c r="A321" s="218" t="s">
        <v>325</v>
      </c>
      <c r="B321" s="409"/>
    </row>
    <row r="322" spans="1:2" ht="16.5" hidden="1" customHeight="1">
      <c r="A322" s="217" t="s">
        <v>326</v>
      </c>
      <c r="B322" s="409"/>
    </row>
    <row r="323" spans="1:2" ht="16.5" hidden="1" customHeight="1">
      <c r="A323" s="218" t="s">
        <v>148</v>
      </c>
      <c r="B323" s="409"/>
    </row>
    <row r="324" spans="1:2" ht="16.5" hidden="1" customHeight="1">
      <c r="A324" s="218" t="s">
        <v>149</v>
      </c>
      <c r="B324" s="409"/>
    </row>
    <row r="325" spans="1:2" ht="16.5" hidden="1" customHeight="1">
      <c r="A325" s="218" t="s">
        <v>150</v>
      </c>
      <c r="B325" s="409"/>
    </row>
    <row r="326" spans="1:2" ht="16.5" hidden="1" customHeight="1">
      <c r="A326" s="218" t="s">
        <v>327</v>
      </c>
      <c r="B326" s="409"/>
    </row>
    <row r="327" spans="1:2" ht="16.5" hidden="1" customHeight="1">
      <c r="A327" s="218" t="s">
        <v>328</v>
      </c>
      <c r="B327" s="409"/>
    </row>
    <row r="328" spans="1:2" ht="16.5" hidden="1" customHeight="1">
      <c r="A328" s="218" t="s">
        <v>329</v>
      </c>
      <c r="B328" s="409"/>
    </row>
    <row r="329" spans="1:2" ht="16.5" hidden="1" customHeight="1">
      <c r="A329" s="218" t="s">
        <v>330</v>
      </c>
      <c r="B329" s="409"/>
    </row>
    <row r="330" spans="1:2" ht="16.5" hidden="1" customHeight="1">
      <c r="A330" s="218" t="s">
        <v>331</v>
      </c>
      <c r="B330" s="409"/>
    </row>
    <row r="331" spans="1:2" ht="16.5" hidden="1" customHeight="1">
      <c r="A331" s="218" t="s">
        <v>332</v>
      </c>
      <c r="B331" s="409"/>
    </row>
    <row r="332" spans="1:2" ht="16.5" hidden="1" customHeight="1">
      <c r="A332" s="218" t="s">
        <v>333</v>
      </c>
      <c r="B332" s="409"/>
    </row>
    <row r="333" spans="1:2" ht="16.5" hidden="1" customHeight="1">
      <c r="A333" s="218" t="s">
        <v>334</v>
      </c>
      <c r="B333" s="409"/>
    </row>
    <row r="334" spans="1:2" ht="16.5" hidden="1" customHeight="1">
      <c r="A334" s="218" t="s">
        <v>335</v>
      </c>
      <c r="B334" s="409"/>
    </row>
    <row r="335" spans="1:2" ht="16.5" hidden="1" customHeight="1">
      <c r="A335" s="218" t="s">
        <v>190</v>
      </c>
      <c r="B335" s="409"/>
    </row>
    <row r="336" spans="1:2" ht="16.5" hidden="1" customHeight="1">
      <c r="A336" s="218" t="s">
        <v>157</v>
      </c>
      <c r="B336" s="409"/>
    </row>
    <row r="337" spans="1:2" ht="16.5" hidden="1" customHeight="1">
      <c r="A337" s="218" t="s">
        <v>336</v>
      </c>
      <c r="B337" s="409"/>
    </row>
    <row r="338" spans="1:2" ht="16.5" hidden="1" customHeight="1">
      <c r="A338" s="217" t="s">
        <v>337</v>
      </c>
      <c r="B338" s="409"/>
    </row>
    <row r="339" spans="1:2" ht="16.5" hidden="1" customHeight="1">
      <c r="A339" s="217" t="s">
        <v>338</v>
      </c>
      <c r="B339" s="409"/>
    </row>
    <row r="340" spans="1:2" ht="16.5" hidden="1" customHeight="1">
      <c r="A340" s="217" t="s">
        <v>339</v>
      </c>
      <c r="B340" s="409"/>
    </row>
    <row r="341" spans="1:2" ht="16.5" hidden="1" customHeight="1">
      <c r="A341" s="218" t="s">
        <v>339</v>
      </c>
      <c r="B341" s="409"/>
    </row>
    <row r="342" spans="1:2" ht="16.5" hidden="1" customHeight="1">
      <c r="A342" s="216" t="s">
        <v>80</v>
      </c>
      <c r="B342" s="409"/>
    </row>
    <row r="343" spans="1:2" ht="16.5" hidden="1" customHeight="1">
      <c r="A343" s="217" t="s">
        <v>340</v>
      </c>
      <c r="B343" s="409"/>
    </row>
    <row r="344" spans="1:2" ht="16.5" hidden="1" customHeight="1">
      <c r="A344" s="218" t="s">
        <v>148</v>
      </c>
      <c r="B344" s="409"/>
    </row>
    <row r="345" spans="1:2" ht="16.5" hidden="1" customHeight="1">
      <c r="A345" s="218" t="s">
        <v>149</v>
      </c>
      <c r="B345" s="409"/>
    </row>
    <row r="346" spans="1:2" ht="16.5" hidden="1" customHeight="1">
      <c r="A346" s="218" t="s">
        <v>150</v>
      </c>
      <c r="B346" s="409"/>
    </row>
    <row r="347" spans="1:2" ht="16.5" hidden="1" customHeight="1">
      <c r="A347" s="218" t="s">
        <v>341</v>
      </c>
      <c r="B347" s="409"/>
    </row>
    <row r="348" spans="1:2" ht="16.5" hidden="1" customHeight="1">
      <c r="A348" s="217" t="s">
        <v>342</v>
      </c>
      <c r="B348" s="409"/>
    </row>
    <row r="349" spans="1:2" ht="16.5" hidden="1" customHeight="1">
      <c r="A349" s="218" t="s">
        <v>343</v>
      </c>
      <c r="B349" s="409"/>
    </row>
    <row r="350" spans="1:2" ht="16.5" hidden="1" customHeight="1">
      <c r="A350" s="218" t="s">
        <v>344</v>
      </c>
      <c r="B350" s="409"/>
    </row>
    <row r="351" spans="1:2" ht="16.5" hidden="1" customHeight="1">
      <c r="A351" s="218" t="s">
        <v>345</v>
      </c>
      <c r="B351" s="409"/>
    </row>
    <row r="352" spans="1:2" ht="16.5" hidden="1" customHeight="1">
      <c r="A352" s="218" t="s">
        <v>346</v>
      </c>
      <c r="B352" s="409"/>
    </row>
    <row r="353" spans="1:2" ht="16.5" hidden="1" customHeight="1">
      <c r="A353" s="218" t="s">
        <v>347</v>
      </c>
      <c r="B353" s="409"/>
    </row>
    <row r="354" spans="1:2" ht="16.5" hidden="1" customHeight="1">
      <c r="A354" s="218" t="s">
        <v>348</v>
      </c>
      <c r="B354" s="409"/>
    </row>
    <row r="355" spans="1:2" ht="16.5" hidden="1" customHeight="1">
      <c r="A355" s="218" t="s">
        <v>349</v>
      </c>
      <c r="B355" s="409"/>
    </row>
    <row r="356" spans="1:2" ht="16.5" hidden="1" customHeight="1">
      <c r="A356" s="218" t="s">
        <v>350</v>
      </c>
      <c r="B356" s="409"/>
    </row>
    <row r="357" spans="1:2" ht="16.5" hidden="1" customHeight="1">
      <c r="A357" s="217" t="s">
        <v>351</v>
      </c>
      <c r="B357" s="409"/>
    </row>
    <row r="358" spans="1:2" ht="16.5" hidden="1" customHeight="1">
      <c r="A358" s="218" t="s">
        <v>352</v>
      </c>
      <c r="B358" s="409"/>
    </row>
    <row r="359" spans="1:2" ht="16.5" hidden="1" customHeight="1">
      <c r="A359" s="218" t="s">
        <v>353</v>
      </c>
      <c r="B359" s="409"/>
    </row>
    <row r="360" spans="1:2" ht="16.5" hidden="1" customHeight="1">
      <c r="A360" s="218" t="s">
        <v>354</v>
      </c>
      <c r="B360" s="409"/>
    </row>
    <row r="361" spans="1:2" ht="16.5" hidden="1" customHeight="1">
      <c r="A361" s="218" t="s">
        <v>355</v>
      </c>
      <c r="B361" s="409"/>
    </row>
    <row r="362" spans="1:2" ht="16.5" hidden="1" customHeight="1">
      <c r="A362" s="218" t="s">
        <v>356</v>
      </c>
      <c r="B362" s="409"/>
    </row>
    <row r="363" spans="1:2" ht="16.5" hidden="1" customHeight="1">
      <c r="A363" s="218" t="s">
        <v>357</v>
      </c>
      <c r="B363" s="409"/>
    </row>
    <row r="364" spans="1:2" ht="16.5" hidden="1" customHeight="1">
      <c r="A364" s="217" t="s">
        <v>358</v>
      </c>
      <c r="B364" s="409"/>
    </row>
    <row r="365" spans="1:2" ht="16.5" hidden="1" customHeight="1">
      <c r="A365" s="218" t="s">
        <v>359</v>
      </c>
      <c r="B365" s="409"/>
    </row>
    <row r="366" spans="1:2" ht="16.5" hidden="1" customHeight="1">
      <c r="A366" s="218" t="s">
        <v>360</v>
      </c>
      <c r="B366" s="409"/>
    </row>
    <row r="367" spans="1:2" ht="16.5" hidden="1" customHeight="1">
      <c r="A367" s="218" t="s">
        <v>361</v>
      </c>
      <c r="B367" s="409"/>
    </row>
    <row r="368" spans="1:2" ht="16.5" hidden="1" customHeight="1">
      <c r="A368" s="218" t="s">
        <v>362</v>
      </c>
      <c r="B368" s="409"/>
    </row>
    <row r="369" spans="1:2" ht="16.5" hidden="1" customHeight="1">
      <c r="A369" s="218" t="s">
        <v>363</v>
      </c>
      <c r="B369" s="409"/>
    </row>
    <row r="370" spans="1:2" ht="16.5" hidden="1" customHeight="1">
      <c r="A370" s="217" t="s">
        <v>364</v>
      </c>
      <c r="B370" s="409"/>
    </row>
    <row r="371" spans="1:2" ht="16.5" hidden="1" customHeight="1">
      <c r="A371" s="218" t="s">
        <v>365</v>
      </c>
      <c r="B371" s="409"/>
    </row>
    <row r="372" spans="1:2" ht="16.5" hidden="1" customHeight="1">
      <c r="A372" s="218" t="s">
        <v>366</v>
      </c>
      <c r="B372" s="409"/>
    </row>
    <row r="373" spans="1:2" ht="16.5" hidden="1" customHeight="1">
      <c r="A373" s="218" t="s">
        <v>367</v>
      </c>
      <c r="B373" s="409"/>
    </row>
    <row r="374" spans="1:2" ht="16.5" hidden="1" customHeight="1">
      <c r="A374" s="217" t="s">
        <v>368</v>
      </c>
      <c r="B374" s="409"/>
    </row>
    <row r="375" spans="1:2" ht="16.5" hidden="1" customHeight="1">
      <c r="A375" s="218" t="s">
        <v>369</v>
      </c>
      <c r="B375" s="409"/>
    </row>
    <row r="376" spans="1:2" ht="16.5" hidden="1" customHeight="1">
      <c r="A376" s="218" t="s">
        <v>370</v>
      </c>
      <c r="B376" s="409"/>
    </row>
    <row r="377" spans="1:2" ht="16.5" hidden="1" customHeight="1">
      <c r="A377" s="218" t="s">
        <v>371</v>
      </c>
      <c r="B377" s="409"/>
    </row>
    <row r="378" spans="1:2" ht="16.5" hidden="1" customHeight="1">
      <c r="A378" s="217" t="s">
        <v>372</v>
      </c>
      <c r="B378" s="409"/>
    </row>
    <row r="379" spans="1:2" ht="16.5" hidden="1" customHeight="1">
      <c r="A379" s="218" t="s">
        <v>373</v>
      </c>
      <c r="B379" s="409"/>
    </row>
    <row r="380" spans="1:2" ht="16.5" hidden="1" customHeight="1">
      <c r="A380" s="218" t="s">
        <v>374</v>
      </c>
      <c r="B380" s="409"/>
    </row>
    <row r="381" spans="1:2" ht="16.5" hidden="1" customHeight="1">
      <c r="A381" s="218" t="s">
        <v>375</v>
      </c>
      <c r="B381" s="409"/>
    </row>
    <row r="382" spans="1:2" ht="16.5" hidden="1" customHeight="1">
      <c r="A382" s="217" t="s">
        <v>376</v>
      </c>
      <c r="B382" s="409"/>
    </row>
    <row r="383" spans="1:2" ht="16.5" hidden="1" customHeight="1">
      <c r="A383" s="218" t="s">
        <v>377</v>
      </c>
      <c r="B383" s="409"/>
    </row>
    <row r="384" spans="1:2" ht="16.5" hidden="1" customHeight="1">
      <c r="A384" s="218" t="s">
        <v>378</v>
      </c>
      <c r="B384" s="409"/>
    </row>
    <row r="385" spans="1:2" ht="16.5" hidden="1" customHeight="1">
      <c r="A385" s="218" t="s">
        <v>379</v>
      </c>
      <c r="B385" s="409"/>
    </row>
    <row r="386" spans="1:2" ht="16.5" hidden="1" customHeight="1">
      <c r="A386" s="218" t="s">
        <v>380</v>
      </c>
      <c r="B386" s="409"/>
    </row>
    <row r="387" spans="1:2" ht="16.5" hidden="1" customHeight="1">
      <c r="A387" s="218" t="s">
        <v>381</v>
      </c>
      <c r="B387" s="409"/>
    </row>
    <row r="388" spans="1:2" ht="16.5" hidden="1" customHeight="1">
      <c r="A388" s="217" t="s">
        <v>382</v>
      </c>
      <c r="B388" s="409"/>
    </row>
    <row r="389" spans="1:2" ht="16.5" hidden="1" customHeight="1">
      <c r="A389" s="218" t="s">
        <v>383</v>
      </c>
      <c r="B389" s="409"/>
    </row>
    <row r="390" spans="1:2" ht="16.5" hidden="1" customHeight="1">
      <c r="A390" s="218" t="s">
        <v>384</v>
      </c>
      <c r="B390" s="409"/>
    </row>
    <row r="391" spans="1:2" ht="16.5" hidden="1" customHeight="1">
      <c r="A391" s="218" t="s">
        <v>385</v>
      </c>
      <c r="B391" s="409"/>
    </row>
    <row r="392" spans="1:2" ht="16.5" hidden="1" customHeight="1">
      <c r="A392" s="218" t="s">
        <v>386</v>
      </c>
      <c r="B392" s="409"/>
    </row>
    <row r="393" spans="1:2" ht="16.5" hidden="1" customHeight="1">
      <c r="A393" s="218" t="s">
        <v>387</v>
      </c>
      <c r="B393" s="409"/>
    </row>
    <row r="394" spans="1:2" ht="16.5" hidden="1" customHeight="1">
      <c r="A394" s="218" t="s">
        <v>388</v>
      </c>
      <c r="B394" s="409"/>
    </row>
    <row r="395" spans="1:2" ht="16.5" hidden="1" customHeight="1">
      <c r="A395" s="217" t="s">
        <v>389</v>
      </c>
      <c r="B395" s="409"/>
    </row>
    <row r="396" spans="1:2" ht="16.5" hidden="1" customHeight="1">
      <c r="A396" s="218" t="s">
        <v>389</v>
      </c>
      <c r="B396" s="409"/>
    </row>
    <row r="397" spans="1:2" ht="16.5" hidden="1" customHeight="1">
      <c r="A397" s="216" t="s">
        <v>82</v>
      </c>
      <c r="B397" s="409"/>
    </row>
    <row r="398" spans="1:2" ht="16.5" hidden="1" customHeight="1">
      <c r="A398" s="217" t="s">
        <v>390</v>
      </c>
      <c r="B398" s="409"/>
    </row>
    <row r="399" spans="1:2" ht="16.5" hidden="1" customHeight="1">
      <c r="A399" s="218" t="s">
        <v>148</v>
      </c>
      <c r="B399" s="409"/>
    </row>
    <row r="400" spans="1:2" ht="16.5" hidden="1" customHeight="1">
      <c r="A400" s="218" t="s">
        <v>149</v>
      </c>
      <c r="B400" s="409"/>
    </row>
    <row r="401" spans="1:2" ht="16.5" hidden="1" customHeight="1">
      <c r="A401" s="218" t="s">
        <v>150</v>
      </c>
      <c r="B401" s="409"/>
    </row>
    <row r="402" spans="1:2" ht="16.5" hidden="1" customHeight="1">
      <c r="A402" s="218" t="s">
        <v>391</v>
      </c>
      <c r="B402" s="409"/>
    </row>
    <row r="403" spans="1:2" ht="16.5" hidden="1" customHeight="1">
      <c r="A403" s="217" t="s">
        <v>392</v>
      </c>
      <c r="B403" s="409"/>
    </row>
    <row r="404" spans="1:2" ht="16.5" hidden="1" customHeight="1">
      <c r="A404" s="218" t="s">
        <v>393</v>
      </c>
      <c r="B404" s="409"/>
    </row>
    <row r="405" spans="1:2" ht="16.5" hidden="1" customHeight="1">
      <c r="A405" s="218" t="s">
        <v>394</v>
      </c>
      <c r="B405" s="409"/>
    </row>
    <row r="406" spans="1:2" ht="16.5" hidden="1" customHeight="1">
      <c r="A406" s="218" t="s">
        <v>395</v>
      </c>
      <c r="B406" s="409"/>
    </row>
    <row r="407" spans="1:2" ht="16.5" hidden="1" customHeight="1">
      <c r="A407" s="218" t="s">
        <v>396</v>
      </c>
      <c r="B407" s="409"/>
    </row>
    <row r="408" spans="1:2" ht="16.5" hidden="1" customHeight="1">
      <c r="A408" s="218" t="s">
        <v>397</v>
      </c>
      <c r="B408" s="409"/>
    </row>
    <row r="409" spans="1:2" ht="16.5" hidden="1" customHeight="1">
      <c r="A409" s="218" t="s">
        <v>398</v>
      </c>
      <c r="B409" s="409"/>
    </row>
    <row r="410" spans="1:2" ht="16.5" hidden="1" customHeight="1">
      <c r="A410" s="218" t="s">
        <v>399</v>
      </c>
      <c r="B410" s="409"/>
    </row>
    <row r="411" spans="1:2" ht="16.5" hidden="1" customHeight="1">
      <c r="A411" s="218" t="s">
        <v>400</v>
      </c>
      <c r="B411" s="409"/>
    </row>
    <row r="412" spans="1:2" ht="16.5" hidden="1" customHeight="1">
      <c r="A412" s="217" t="s">
        <v>401</v>
      </c>
      <c r="B412" s="409"/>
    </row>
    <row r="413" spans="1:2" ht="16.5" hidden="1" customHeight="1">
      <c r="A413" s="218" t="s">
        <v>393</v>
      </c>
      <c r="B413" s="409"/>
    </row>
    <row r="414" spans="1:2" ht="16.5" hidden="1" customHeight="1">
      <c r="A414" s="218" t="s">
        <v>402</v>
      </c>
      <c r="B414" s="409"/>
    </row>
    <row r="415" spans="1:2" ht="16.5" hidden="1" customHeight="1">
      <c r="A415" s="218" t="s">
        <v>403</v>
      </c>
      <c r="B415" s="409"/>
    </row>
    <row r="416" spans="1:2" ht="16.5" hidden="1" customHeight="1">
      <c r="A416" s="218" t="s">
        <v>404</v>
      </c>
      <c r="B416" s="409"/>
    </row>
    <row r="417" spans="1:2" ht="16.5" hidden="1" customHeight="1">
      <c r="A417" s="218" t="s">
        <v>405</v>
      </c>
      <c r="B417" s="409"/>
    </row>
    <row r="418" spans="1:2" ht="16.5" hidden="1" customHeight="1">
      <c r="A418" s="217" t="s">
        <v>406</v>
      </c>
      <c r="B418" s="409"/>
    </row>
    <row r="419" spans="1:2" ht="16.5" hidden="1" customHeight="1">
      <c r="A419" s="218" t="s">
        <v>393</v>
      </c>
      <c r="B419" s="409"/>
    </row>
    <row r="420" spans="1:2" ht="16.5" hidden="1" customHeight="1">
      <c r="A420" s="218" t="s">
        <v>407</v>
      </c>
      <c r="B420" s="409"/>
    </row>
    <row r="421" spans="1:2" ht="16.5" hidden="1" customHeight="1">
      <c r="A421" s="218" t="s">
        <v>408</v>
      </c>
      <c r="B421" s="409"/>
    </row>
    <row r="422" spans="1:2" ht="16.5" hidden="1" customHeight="1">
      <c r="A422" s="218" t="s">
        <v>409</v>
      </c>
      <c r="B422" s="409"/>
    </row>
    <row r="423" spans="1:2" ht="16.5" hidden="1" customHeight="1">
      <c r="A423" s="218" t="s">
        <v>410</v>
      </c>
      <c r="B423" s="409"/>
    </row>
    <row r="424" spans="1:2" ht="16.5" hidden="1" customHeight="1">
      <c r="A424" s="217" t="s">
        <v>411</v>
      </c>
      <c r="B424" s="409"/>
    </row>
    <row r="425" spans="1:2" ht="16.5" hidden="1" customHeight="1">
      <c r="A425" s="218" t="s">
        <v>393</v>
      </c>
      <c r="B425" s="409"/>
    </row>
    <row r="426" spans="1:2" ht="16.5" hidden="1" customHeight="1">
      <c r="A426" s="218" t="s">
        <v>412</v>
      </c>
      <c r="B426" s="409"/>
    </row>
    <row r="427" spans="1:2" ht="16.5" hidden="1" customHeight="1">
      <c r="A427" s="218" t="s">
        <v>413</v>
      </c>
      <c r="B427" s="409"/>
    </row>
    <row r="428" spans="1:2" ht="16.5" hidden="1" customHeight="1">
      <c r="A428" s="218" t="s">
        <v>414</v>
      </c>
      <c r="B428" s="409"/>
    </row>
    <row r="429" spans="1:2" ht="16.5" hidden="1" customHeight="1">
      <c r="A429" s="217" t="s">
        <v>415</v>
      </c>
      <c r="B429" s="409"/>
    </row>
    <row r="430" spans="1:2" ht="16.5" hidden="1" customHeight="1">
      <c r="A430" s="218" t="s">
        <v>416</v>
      </c>
      <c r="B430" s="409"/>
    </row>
    <row r="431" spans="1:2" ht="16.5" hidden="1" customHeight="1">
      <c r="A431" s="218" t="s">
        <v>417</v>
      </c>
      <c r="B431" s="409"/>
    </row>
    <row r="432" spans="1:2" ht="16.5" hidden="1" customHeight="1">
      <c r="A432" s="218" t="s">
        <v>418</v>
      </c>
      <c r="B432" s="409"/>
    </row>
    <row r="433" spans="1:2" ht="16.5" hidden="1" customHeight="1">
      <c r="A433" s="218" t="s">
        <v>419</v>
      </c>
      <c r="B433" s="409"/>
    </row>
    <row r="434" spans="1:2" ht="16.5" hidden="1" customHeight="1">
      <c r="A434" s="217" t="s">
        <v>420</v>
      </c>
      <c r="B434" s="409"/>
    </row>
    <row r="435" spans="1:2" ht="16.5" hidden="1" customHeight="1">
      <c r="A435" s="218" t="s">
        <v>393</v>
      </c>
      <c r="B435" s="409"/>
    </row>
    <row r="436" spans="1:2" ht="16.5" hidden="1" customHeight="1">
      <c r="A436" s="218" t="s">
        <v>421</v>
      </c>
      <c r="B436" s="409"/>
    </row>
    <row r="437" spans="1:2" ht="16.5" hidden="1" customHeight="1">
      <c r="A437" s="218" t="s">
        <v>422</v>
      </c>
      <c r="B437" s="409"/>
    </row>
    <row r="438" spans="1:2" ht="16.5" hidden="1" customHeight="1">
      <c r="A438" s="218" t="s">
        <v>423</v>
      </c>
      <c r="B438" s="409"/>
    </row>
    <row r="439" spans="1:2" ht="16.5" hidden="1" customHeight="1">
      <c r="A439" s="218" t="s">
        <v>424</v>
      </c>
      <c r="B439" s="409"/>
    </row>
    <row r="440" spans="1:2" ht="16.5" hidden="1" customHeight="1">
      <c r="A440" s="218" t="s">
        <v>425</v>
      </c>
      <c r="B440" s="409"/>
    </row>
    <row r="441" spans="1:2" ht="16.5" hidden="1" customHeight="1">
      <c r="A441" s="217" t="s">
        <v>426</v>
      </c>
      <c r="B441" s="409"/>
    </row>
    <row r="442" spans="1:2" ht="16.5" hidden="1" customHeight="1">
      <c r="A442" s="218" t="s">
        <v>427</v>
      </c>
      <c r="B442" s="409"/>
    </row>
    <row r="443" spans="1:2" ht="16.5" hidden="1" customHeight="1">
      <c r="A443" s="218" t="s">
        <v>428</v>
      </c>
      <c r="B443" s="409"/>
    </row>
    <row r="444" spans="1:2" ht="16.5" hidden="1" customHeight="1">
      <c r="A444" s="218" t="s">
        <v>429</v>
      </c>
      <c r="B444" s="409"/>
    </row>
    <row r="445" spans="1:2" ht="16.5" hidden="1" customHeight="1">
      <c r="A445" s="217" t="s">
        <v>430</v>
      </c>
      <c r="B445" s="409"/>
    </row>
    <row r="446" spans="1:2" ht="16.5" hidden="1" customHeight="1">
      <c r="A446" s="218" t="s">
        <v>431</v>
      </c>
      <c r="B446" s="409"/>
    </row>
    <row r="447" spans="1:2" ht="16.5" hidden="1" customHeight="1">
      <c r="A447" s="218" t="s">
        <v>432</v>
      </c>
      <c r="B447" s="409"/>
    </row>
    <row r="448" spans="1:2" ht="16.5" hidden="1" customHeight="1">
      <c r="A448" s="217" t="s">
        <v>433</v>
      </c>
      <c r="B448" s="409"/>
    </row>
    <row r="449" spans="1:2" ht="16.5" hidden="1" customHeight="1">
      <c r="A449" s="218" t="s">
        <v>434</v>
      </c>
      <c r="B449" s="409"/>
    </row>
    <row r="450" spans="1:2" ht="16.5" hidden="1" customHeight="1">
      <c r="A450" s="218" t="s">
        <v>435</v>
      </c>
      <c r="B450" s="409"/>
    </row>
    <row r="451" spans="1:2" ht="16.5" hidden="1" customHeight="1">
      <c r="A451" s="218" t="s">
        <v>436</v>
      </c>
      <c r="B451" s="409"/>
    </row>
    <row r="452" spans="1:2" ht="16.5" hidden="1" customHeight="1">
      <c r="A452" s="218" t="s">
        <v>437</v>
      </c>
      <c r="B452" s="409"/>
    </row>
    <row r="453" spans="1:2" ht="16.5" hidden="1" customHeight="1">
      <c r="A453" s="218" t="s">
        <v>438</v>
      </c>
      <c r="B453" s="409"/>
    </row>
    <row r="454" spans="1:2" ht="16.5" hidden="1" customHeight="1">
      <c r="A454" s="218" t="s">
        <v>439</v>
      </c>
      <c r="B454" s="409"/>
    </row>
    <row r="455" spans="1:2" ht="16.5" hidden="1" customHeight="1">
      <c r="A455" s="217" t="s">
        <v>440</v>
      </c>
      <c r="B455" s="409"/>
    </row>
    <row r="456" spans="1:2" ht="16.5" hidden="1" customHeight="1">
      <c r="A456" s="218" t="s">
        <v>441</v>
      </c>
      <c r="B456" s="409"/>
    </row>
    <row r="457" spans="1:2" ht="16.5" hidden="1" customHeight="1">
      <c r="A457" s="218" t="s">
        <v>442</v>
      </c>
      <c r="B457" s="409"/>
    </row>
    <row r="458" spans="1:2" ht="16.5" hidden="1" customHeight="1">
      <c r="A458" s="218" t="s">
        <v>443</v>
      </c>
      <c r="B458" s="409"/>
    </row>
    <row r="459" spans="1:2" ht="16.5" hidden="1" customHeight="1">
      <c r="A459" s="218" t="s">
        <v>440</v>
      </c>
      <c r="B459" s="409"/>
    </row>
    <row r="460" spans="1:2" ht="16.5" customHeight="1">
      <c r="A460" s="216" t="s">
        <v>84</v>
      </c>
      <c r="B460" s="408">
        <f>B461</f>
        <v>106.59</v>
      </c>
    </row>
    <row r="461" spans="1:2" ht="16.5" customHeight="1">
      <c r="A461" s="217" t="s">
        <v>444</v>
      </c>
      <c r="B461" s="408">
        <f>B469+B470</f>
        <v>106.59</v>
      </c>
    </row>
    <row r="462" spans="1:2" ht="16.5" hidden="1" customHeight="1">
      <c r="A462" s="218" t="s">
        <v>148</v>
      </c>
      <c r="B462" s="409"/>
    </row>
    <row r="463" spans="1:2" ht="16.5" hidden="1" customHeight="1">
      <c r="A463" s="218" t="s">
        <v>149</v>
      </c>
      <c r="B463" s="409"/>
    </row>
    <row r="464" spans="1:2" ht="16.5" hidden="1" customHeight="1">
      <c r="A464" s="218" t="s">
        <v>150</v>
      </c>
      <c r="B464" s="409"/>
    </row>
    <row r="465" spans="1:2" ht="16.5" hidden="1" customHeight="1">
      <c r="A465" s="218" t="s">
        <v>445</v>
      </c>
      <c r="B465" s="409"/>
    </row>
    <row r="466" spans="1:2" ht="16.5" hidden="1" customHeight="1">
      <c r="A466" s="218" t="s">
        <v>446</v>
      </c>
      <c r="B466" s="409"/>
    </row>
    <row r="467" spans="1:2" ht="16.5" hidden="1" customHeight="1">
      <c r="A467" s="218" t="s">
        <v>447</v>
      </c>
      <c r="B467" s="409"/>
    </row>
    <row r="468" spans="1:2" ht="16.5" hidden="1" customHeight="1">
      <c r="A468" s="218" t="s">
        <v>448</v>
      </c>
      <c r="B468" s="409"/>
    </row>
    <row r="469" spans="1:2" ht="16.5" customHeight="1">
      <c r="A469" s="218" t="s">
        <v>449</v>
      </c>
      <c r="B469" s="408">
        <v>10</v>
      </c>
    </row>
    <row r="470" spans="1:2" ht="16.5" customHeight="1">
      <c r="A470" s="218" t="s">
        <v>450</v>
      </c>
      <c r="B470" s="408">
        <v>96.59</v>
      </c>
    </row>
    <row r="471" spans="1:2" ht="16.5" hidden="1" customHeight="1">
      <c r="A471" s="218" t="s">
        <v>451</v>
      </c>
      <c r="B471" s="409"/>
    </row>
    <row r="472" spans="1:2" ht="16.5" hidden="1" customHeight="1">
      <c r="A472" s="218" t="s">
        <v>452</v>
      </c>
      <c r="B472" s="409"/>
    </row>
    <row r="473" spans="1:2" ht="16.5" hidden="1" customHeight="1">
      <c r="A473" s="218" t="s">
        <v>453</v>
      </c>
      <c r="B473" s="409"/>
    </row>
    <row r="474" spans="1:2" ht="16.5" hidden="1" customHeight="1">
      <c r="A474" s="218" t="s">
        <v>454</v>
      </c>
      <c r="B474" s="409"/>
    </row>
    <row r="475" spans="1:2" ht="16.5" hidden="1" customHeight="1">
      <c r="A475" s="218" t="s">
        <v>455</v>
      </c>
      <c r="B475" s="409"/>
    </row>
    <row r="476" spans="1:2" ht="16.5" hidden="1" customHeight="1">
      <c r="A476" s="218" t="s">
        <v>456</v>
      </c>
      <c r="B476" s="409"/>
    </row>
    <row r="477" spans="1:2" ht="16.5" hidden="1" customHeight="1">
      <c r="A477" s="217" t="s">
        <v>457</v>
      </c>
      <c r="B477" s="409"/>
    </row>
    <row r="478" spans="1:2" ht="16.5" hidden="1" customHeight="1">
      <c r="A478" s="218" t="s">
        <v>148</v>
      </c>
      <c r="B478" s="409"/>
    </row>
    <row r="479" spans="1:2" ht="16.5" hidden="1" customHeight="1">
      <c r="A479" s="218" t="s">
        <v>149</v>
      </c>
      <c r="B479" s="409"/>
    </row>
    <row r="480" spans="1:2" ht="16.5" hidden="1" customHeight="1">
      <c r="A480" s="218" t="s">
        <v>150</v>
      </c>
      <c r="B480" s="409"/>
    </row>
    <row r="481" spans="1:2" ht="16.5" hidden="1" customHeight="1">
      <c r="A481" s="218" t="s">
        <v>458</v>
      </c>
      <c r="B481" s="409"/>
    </row>
    <row r="482" spans="1:2" ht="16.5" hidden="1" customHeight="1">
      <c r="A482" s="218" t="s">
        <v>459</v>
      </c>
      <c r="B482" s="409"/>
    </row>
    <row r="483" spans="1:2" ht="16.5" hidden="1" customHeight="1">
      <c r="A483" s="218" t="s">
        <v>460</v>
      </c>
      <c r="B483" s="409"/>
    </row>
    <row r="484" spans="1:2" ht="16.5" hidden="1" customHeight="1">
      <c r="A484" s="218" t="s">
        <v>461</v>
      </c>
      <c r="B484" s="409"/>
    </row>
    <row r="485" spans="1:2" ht="16.5" hidden="1" customHeight="1">
      <c r="A485" s="217" t="s">
        <v>462</v>
      </c>
      <c r="B485" s="409"/>
    </row>
    <row r="486" spans="1:2" ht="16.5" hidden="1" customHeight="1">
      <c r="A486" s="218" t="s">
        <v>148</v>
      </c>
      <c r="B486" s="409"/>
    </row>
    <row r="487" spans="1:2" ht="16.5" hidden="1" customHeight="1">
      <c r="A487" s="218" t="s">
        <v>149</v>
      </c>
      <c r="B487" s="409"/>
    </row>
    <row r="488" spans="1:2" ht="16.5" hidden="1" customHeight="1">
      <c r="A488" s="218" t="s">
        <v>150</v>
      </c>
      <c r="B488" s="409"/>
    </row>
    <row r="489" spans="1:2" ht="16.5" hidden="1" customHeight="1">
      <c r="A489" s="218" t="s">
        <v>463</v>
      </c>
      <c r="B489" s="409"/>
    </row>
    <row r="490" spans="1:2" ht="16.5" hidden="1" customHeight="1">
      <c r="A490" s="218" t="s">
        <v>464</v>
      </c>
      <c r="B490" s="409"/>
    </row>
    <row r="491" spans="1:2" ht="16.5" hidden="1" customHeight="1">
      <c r="A491" s="218" t="s">
        <v>465</v>
      </c>
      <c r="B491" s="409"/>
    </row>
    <row r="492" spans="1:2" ht="16.5" hidden="1" customHeight="1">
      <c r="A492" s="218" t="s">
        <v>466</v>
      </c>
      <c r="B492" s="409"/>
    </row>
    <row r="493" spans="1:2" ht="16.5" hidden="1" customHeight="1">
      <c r="A493" s="218" t="s">
        <v>467</v>
      </c>
      <c r="B493" s="409"/>
    </row>
    <row r="494" spans="1:2" ht="16.5" hidden="1" customHeight="1">
      <c r="A494" s="218" t="s">
        <v>468</v>
      </c>
      <c r="B494" s="409"/>
    </row>
    <row r="495" spans="1:2" ht="16.5" hidden="1" customHeight="1">
      <c r="A495" s="218" t="s">
        <v>469</v>
      </c>
      <c r="B495" s="409"/>
    </row>
    <row r="496" spans="1:2" ht="16.5" hidden="1" customHeight="1">
      <c r="A496" s="217" t="s">
        <v>470</v>
      </c>
      <c r="B496" s="409"/>
    </row>
    <row r="497" spans="1:2" ht="16.5" hidden="1" customHeight="1">
      <c r="A497" s="218" t="s">
        <v>148</v>
      </c>
      <c r="B497" s="409"/>
    </row>
    <row r="498" spans="1:2" ht="16.5" hidden="1" customHeight="1">
      <c r="A498" s="218" t="s">
        <v>149</v>
      </c>
      <c r="B498" s="409"/>
    </row>
    <row r="499" spans="1:2" ht="16.5" hidden="1" customHeight="1">
      <c r="A499" s="218" t="s">
        <v>150</v>
      </c>
      <c r="B499" s="409"/>
    </row>
    <row r="500" spans="1:2" ht="16.5" hidden="1" customHeight="1">
      <c r="A500" s="218" t="s">
        <v>471</v>
      </c>
      <c r="B500" s="409"/>
    </row>
    <row r="501" spans="1:2" ht="16.5" hidden="1" customHeight="1">
      <c r="A501" s="218" t="s">
        <v>472</v>
      </c>
      <c r="B501" s="409"/>
    </row>
    <row r="502" spans="1:2" ht="16.5" hidden="1" customHeight="1">
      <c r="A502" s="218" t="s">
        <v>473</v>
      </c>
      <c r="B502" s="409"/>
    </row>
    <row r="503" spans="1:2" ht="16.5" hidden="1" customHeight="1">
      <c r="A503" s="218" t="s">
        <v>474</v>
      </c>
      <c r="B503" s="409"/>
    </row>
    <row r="504" spans="1:2" ht="16.5" hidden="1" customHeight="1">
      <c r="A504" s="218" t="s">
        <v>475</v>
      </c>
      <c r="B504" s="409"/>
    </row>
    <row r="505" spans="1:2" ht="16.5" hidden="1" customHeight="1">
      <c r="A505" s="217" t="s">
        <v>476</v>
      </c>
      <c r="B505" s="409"/>
    </row>
    <row r="506" spans="1:2" ht="16.5" hidden="1" customHeight="1">
      <c r="A506" s="218" t="s">
        <v>477</v>
      </c>
      <c r="B506" s="409"/>
    </row>
    <row r="507" spans="1:2" ht="16.5" hidden="1" customHeight="1">
      <c r="A507" s="218" t="s">
        <v>478</v>
      </c>
      <c r="B507" s="409"/>
    </row>
    <row r="508" spans="1:2" ht="16.5" hidden="1" customHeight="1">
      <c r="A508" s="218" t="s">
        <v>479</v>
      </c>
      <c r="B508" s="409"/>
    </row>
    <row r="509" spans="1:2" ht="16.5" hidden="1" customHeight="1">
      <c r="A509" s="218" t="s">
        <v>480</v>
      </c>
      <c r="B509" s="409"/>
    </row>
    <row r="510" spans="1:2" ht="16.5" hidden="1" customHeight="1">
      <c r="A510" s="217" t="s">
        <v>481</v>
      </c>
      <c r="B510" s="409"/>
    </row>
    <row r="511" spans="1:2" ht="16.5" hidden="1" customHeight="1">
      <c r="A511" s="218" t="s">
        <v>148</v>
      </c>
      <c r="B511" s="409"/>
    </row>
    <row r="512" spans="1:2" ht="16.5" hidden="1" customHeight="1">
      <c r="A512" s="218" t="s">
        <v>149</v>
      </c>
      <c r="B512" s="409"/>
    </row>
    <row r="513" spans="1:2" ht="16.5" hidden="1" customHeight="1">
      <c r="A513" s="218" t="s">
        <v>150</v>
      </c>
      <c r="B513" s="409"/>
    </row>
    <row r="514" spans="1:2" ht="16.5" hidden="1" customHeight="1">
      <c r="A514" s="218" t="s">
        <v>482</v>
      </c>
      <c r="B514" s="409"/>
    </row>
    <row r="515" spans="1:2" ht="16.5" hidden="1" customHeight="1">
      <c r="A515" s="218" t="s">
        <v>483</v>
      </c>
      <c r="B515" s="409"/>
    </row>
    <row r="516" spans="1:2" ht="16.5" hidden="1" customHeight="1">
      <c r="A516" s="218" t="s">
        <v>484</v>
      </c>
      <c r="B516" s="409"/>
    </row>
    <row r="517" spans="1:2" ht="16.5" hidden="1" customHeight="1">
      <c r="A517" s="217" t="s">
        <v>485</v>
      </c>
      <c r="B517" s="409"/>
    </row>
    <row r="518" spans="1:2" ht="16.5" hidden="1" customHeight="1">
      <c r="A518" s="218" t="s">
        <v>486</v>
      </c>
      <c r="B518" s="409"/>
    </row>
    <row r="519" spans="1:2" ht="16.5" hidden="1" customHeight="1">
      <c r="A519" s="218" t="s">
        <v>487</v>
      </c>
      <c r="B519" s="409"/>
    </row>
    <row r="520" spans="1:2" ht="16.5" hidden="1" customHeight="1">
      <c r="A520" s="218" t="s">
        <v>488</v>
      </c>
      <c r="B520" s="409"/>
    </row>
    <row r="521" spans="1:2" ht="16.5" hidden="1" customHeight="1">
      <c r="A521" s="218" t="s">
        <v>489</v>
      </c>
      <c r="B521" s="409"/>
    </row>
    <row r="522" spans="1:2" ht="16.5" hidden="1" customHeight="1">
      <c r="A522" s="218" t="s">
        <v>490</v>
      </c>
      <c r="B522" s="409"/>
    </row>
    <row r="523" spans="1:2" ht="16.5" hidden="1" customHeight="1">
      <c r="A523" s="217" t="s">
        <v>491</v>
      </c>
      <c r="B523" s="409"/>
    </row>
    <row r="524" spans="1:2" ht="16.5" hidden="1" customHeight="1">
      <c r="A524" s="218" t="s">
        <v>492</v>
      </c>
      <c r="B524" s="409"/>
    </row>
    <row r="525" spans="1:2" ht="16.5" hidden="1" customHeight="1">
      <c r="A525" s="218" t="s">
        <v>493</v>
      </c>
      <c r="B525" s="409"/>
    </row>
    <row r="526" spans="1:2" ht="16.5" hidden="1" customHeight="1">
      <c r="A526" s="217" t="s">
        <v>494</v>
      </c>
      <c r="B526" s="409"/>
    </row>
    <row r="527" spans="1:2" ht="16.5" hidden="1" customHeight="1">
      <c r="A527" s="218" t="s">
        <v>495</v>
      </c>
      <c r="B527" s="409"/>
    </row>
    <row r="528" spans="1:2" ht="16.5" hidden="1" customHeight="1">
      <c r="A528" s="218" t="s">
        <v>496</v>
      </c>
      <c r="B528" s="409"/>
    </row>
    <row r="529" spans="1:2" ht="16.5" hidden="1" customHeight="1">
      <c r="A529" s="218" t="s">
        <v>494</v>
      </c>
      <c r="B529" s="409"/>
    </row>
    <row r="530" spans="1:2" ht="16.5" customHeight="1">
      <c r="A530" s="216" t="s">
        <v>86</v>
      </c>
      <c r="B530" s="408">
        <f>B531+B545+B556+B579+B601+B618+B621+B635+B647+B658</f>
        <v>1125.07</v>
      </c>
    </row>
    <row r="531" spans="1:2" ht="16.5" customHeight="1">
      <c r="A531" s="217" t="s">
        <v>497</v>
      </c>
      <c r="B531" s="408">
        <f>B540+B544</f>
        <v>55.69</v>
      </c>
    </row>
    <row r="532" spans="1:2" ht="16.5" hidden="1" customHeight="1">
      <c r="A532" s="218" t="s">
        <v>148</v>
      </c>
      <c r="B532" s="409"/>
    </row>
    <row r="533" spans="1:2" ht="16.5" hidden="1" customHeight="1">
      <c r="A533" s="218" t="s">
        <v>149</v>
      </c>
      <c r="B533" s="409"/>
    </row>
    <row r="534" spans="1:2" ht="16.5" hidden="1" customHeight="1">
      <c r="A534" s="218" t="s">
        <v>150</v>
      </c>
      <c r="B534" s="409"/>
    </row>
    <row r="535" spans="1:2" ht="16.5" hidden="1" customHeight="1">
      <c r="A535" s="218" t="s">
        <v>498</v>
      </c>
      <c r="B535" s="409"/>
    </row>
    <row r="536" spans="1:2" ht="16.5" hidden="1" customHeight="1">
      <c r="A536" s="218" t="s">
        <v>499</v>
      </c>
      <c r="B536" s="409"/>
    </row>
    <row r="537" spans="1:2" ht="16.5" hidden="1" customHeight="1">
      <c r="A537" s="218" t="s">
        <v>500</v>
      </c>
      <c r="B537" s="409"/>
    </row>
    <row r="538" spans="1:2" ht="16.5" hidden="1" customHeight="1">
      <c r="A538" s="218" t="s">
        <v>501</v>
      </c>
      <c r="B538" s="409"/>
    </row>
    <row r="539" spans="1:2" ht="16.5" hidden="1" customHeight="1">
      <c r="A539" s="218" t="s">
        <v>190</v>
      </c>
      <c r="B539" s="409"/>
    </row>
    <row r="540" spans="1:2" ht="16.5" customHeight="1">
      <c r="A540" s="218" t="s">
        <v>502</v>
      </c>
      <c r="B540" s="408">
        <v>48.89</v>
      </c>
    </row>
    <row r="541" spans="1:2" ht="16.5" hidden="1" customHeight="1">
      <c r="A541" s="218" t="s">
        <v>503</v>
      </c>
      <c r="B541" s="409"/>
    </row>
    <row r="542" spans="1:2" ht="16.5" hidden="1" customHeight="1">
      <c r="A542" s="218" t="s">
        <v>504</v>
      </c>
      <c r="B542" s="409"/>
    </row>
    <row r="543" spans="1:2" ht="16.5" hidden="1" customHeight="1">
      <c r="A543" s="218" t="s">
        <v>505</v>
      </c>
      <c r="B543" s="409"/>
    </row>
    <row r="544" spans="1:2" ht="16.5" customHeight="1">
      <c r="A544" s="218" t="s">
        <v>506</v>
      </c>
      <c r="B544" s="408">
        <v>6.8</v>
      </c>
    </row>
    <row r="545" spans="1:2" ht="16.5" customHeight="1">
      <c r="A545" s="217" t="s">
        <v>507</v>
      </c>
      <c r="B545" s="408">
        <f>B551</f>
        <v>57.6</v>
      </c>
    </row>
    <row r="546" spans="1:2" ht="16.5" hidden="1" customHeight="1">
      <c r="A546" s="218" t="s">
        <v>148</v>
      </c>
      <c r="B546" s="409"/>
    </row>
    <row r="547" spans="1:2" ht="16.5" hidden="1" customHeight="1">
      <c r="A547" s="218" t="s">
        <v>149</v>
      </c>
      <c r="B547" s="409"/>
    </row>
    <row r="548" spans="1:2" ht="16.5" hidden="1" customHeight="1">
      <c r="A548" s="218" t="s">
        <v>150</v>
      </c>
      <c r="B548" s="409"/>
    </row>
    <row r="549" spans="1:2" ht="16.5" hidden="1" customHeight="1">
      <c r="A549" s="218" t="s">
        <v>508</v>
      </c>
      <c r="B549" s="409"/>
    </row>
    <row r="550" spans="1:2" ht="16.5" hidden="1" customHeight="1">
      <c r="A550" s="218" t="s">
        <v>509</v>
      </c>
      <c r="B550" s="409"/>
    </row>
    <row r="551" spans="1:2" ht="16.5" customHeight="1">
      <c r="A551" s="218" t="s">
        <v>510</v>
      </c>
      <c r="B551" s="408">
        <v>57.6</v>
      </c>
    </row>
    <row r="552" spans="1:2" ht="16.5" hidden="1" customHeight="1">
      <c r="A552" s="218" t="s">
        <v>511</v>
      </c>
      <c r="B552" s="409"/>
    </row>
    <row r="553" spans="1:2" ht="16.5" hidden="1" customHeight="1">
      <c r="A553" s="217" t="s">
        <v>512</v>
      </c>
      <c r="B553" s="409"/>
    </row>
    <row r="554" spans="1:2" ht="16.5" hidden="1" customHeight="1">
      <c r="A554" s="218" t="s">
        <v>513</v>
      </c>
      <c r="B554" s="409"/>
    </row>
    <row r="555" spans="1:2" ht="16.5" hidden="1" customHeight="1">
      <c r="A555" s="218" t="s">
        <v>514</v>
      </c>
      <c r="B555" s="409"/>
    </row>
    <row r="556" spans="1:2" ht="16.5" customHeight="1">
      <c r="A556" s="217" t="s">
        <v>515</v>
      </c>
      <c r="B556" s="408">
        <f>B561+B562+B564</f>
        <v>242.31</v>
      </c>
    </row>
    <row r="557" spans="1:2" ht="16.5" hidden="1" customHeight="1">
      <c r="A557" s="218" t="s">
        <v>516</v>
      </c>
      <c r="B557" s="409"/>
    </row>
    <row r="558" spans="1:2" ht="16.5" hidden="1" customHeight="1">
      <c r="A558" s="218" t="s">
        <v>517</v>
      </c>
      <c r="B558" s="409"/>
    </row>
    <row r="559" spans="1:2" ht="16.5" hidden="1" customHeight="1">
      <c r="A559" s="218" t="s">
        <v>518</v>
      </c>
      <c r="B559" s="409"/>
    </row>
    <row r="560" spans="1:2" ht="16.5" hidden="1" customHeight="1">
      <c r="A560" s="218" t="s">
        <v>519</v>
      </c>
      <c r="B560" s="409"/>
    </row>
    <row r="561" spans="1:2" ht="16.5" customHeight="1">
      <c r="A561" s="218" t="s">
        <v>520</v>
      </c>
      <c r="B561" s="408">
        <v>105.54</v>
      </c>
    </row>
    <row r="562" spans="1:2" ht="16.5" customHeight="1">
      <c r="A562" s="218" t="s">
        <v>521</v>
      </c>
      <c r="B562" s="408">
        <v>52.77</v>
      </c>
    </row>
    <row r="563" spans="1:2" ht="16.5" hidden="1" customHeight="1">
      <c r="A563" s="218" t="s">
        <v>522</v>
      </c>
      <c r="B563" s="410"/>
    </row>
    <row r="564" spans="1:2" ht="16.5" customHeight="1">
      <c r="A564" s="218" t="s">
        <v>523</v>
      </c>
      <c r="B564" s="408">
        <v>84</v>
      </c>
    </row>
    <row r="565" spans="1:2" ht="16.5" hidden="1" customHeight="1">
      <c r="A565" s="217" t="s">
        <v>524</v>
      </c>
      <c r="B565" s="409"/>
    </row>
    <row r="566" spans="1:2" ht="16.5" hidden="1" customHeight="1">
      <c r="A566" s="218" t="s">
        <v>525</v>
      </c>
      <c r="B566" s="409"/>
    </row>
    <row r="567" spans="1:2" ht="16.5" hidden="1" customHeight="1">
      <c r="A567" s="218" t="s">
        <v>526</v>
      </c>
      <c r="B567" s="409"/>
    </row>
    <row r="568" spans="1:2" ht="16.5" hidden="1" customHeight="1">
      <c r="A568" s="218" t="s">
        <v>527</v>
      </c>
      <c r="B568" s="409"/>
    </row>
    <row r="569" spans="1:2" ht="16.5" hidden="1" customHeight="1">
      <c r="A569" s="217" t="s">
        <v>528</v>
      </c>
      <c r="B569" s="409"/>
    </row>
    <row r="570" spans="1:2" ht="16.5" hidden="1" customHeight="1">
      <c r="A570" s="218" t="s">
        <v>529</v>
      </c>
      <c r="B570" s="409"/>
    </row>
    <row r="571" spans="1:2" ht="16.5" hidden="1" customHeight="1">
      <c r="A571" s="218" t="s">
        <v>530</v>
      </c>
      <c r="B571" s="409"/>
    </row>
    <row r="572" spans="1:2" ht="16.5" hidden="1" customHeight="1">
      <c r="A572" s="218" t="s">
        <v>531</v>
      </c>
      <c r="B572" s="409"/>
    </row>
    <row r="573" spans="1:2" ht="16.5" hidden="1" customHeight="1">
      <c r="A573" s="218" t="s">
        <v>532</v>
      </c>
      <c r="B573" s="409"/>
    </row>
    <row r="574" spans="1:2" ht="16.5" hidden="1" customHeight="1">
      <c r="A574" s="218" t="s">
        <v>533</v>
      </c>
      <c r="B574" s="409"/>
    </row>
    <row r="575" spans="1:2" ht="16.5" hidden="1" customHeight="1">
      <c r="A575" s="218" t="s">
        <v>534</v>
      </c>
      <c r="B575" s="409"/>
    </row>
    <row r="576" spans="1:2" ht="16.5" hidden="1" customHeight="1">
      <c r="A576" s="218" t="s">
        <v>535</v>
      </c>
      <c r="B576" s="409"/>
    </row>
    <row r="577" spans="1:2" ht="16.5" hidden="1" customHeight="1">
      <c r="A577" s="218" t="s">
        <v>536</v>
      </c>
      <c r="B577" s="409"/>
    </row>
    <row r="578" spans="1:2" ht="16.5" hidden="1" customHeight="1">
      <c r="A578" s="218" t="s">
        <v>537</v>
      </c>
      <c r="B578" s="409"/>
    </row>
    <row r="579" spans="1:2" ht="16.5" customHeight="1">
      <c r="A579" s="217" t="s">
        <v>538</v>
      </c>
      <c r="B579" s="408">
        <f>B580+B581+B582+B585+B586</f>
        <v>394.7</v>
      </c>
    </row>
    <row r="580" spans="1:2" ht="16.5" customHeight="1">
      <c r="A580" s="218" t="s">
        <v>539</v>
      </c>
      <c r="B580" s="408">
        <v>49</v>
      </c>
    </row>
    <row r="581" spans="1:2" ht="16.5" customHeight="1">
      <c r="A581" s="218" t="s">
        <v>540</v>
      </c>
      <c r="B581" s="408">
        <v>79</v>
      </c>
    </row>
    <row r="582" spans="1:2" ht="16.5" customHeight="1">
      <c r="A582" s="218" t="s">
        <v>541</v>
      </c>
      <c r="B582" s="408">
        <v>203.29</v>
      </c>
    </row>
    <row r="583" spans="1:2" ht="16.5" hidden="1" customHeight="1">
      <c r="A583" s="218" t="s">
        <v>542</v>
      </c>
      <c r="B583" s="409"/>
    </row>
    <row r="584" spans="1:2" ht="16.5" hidden="1" customHeight="1">
      <c r="A584" s="218" t="s">
        <v>543</v>
      </c>
      <c r="B584" s="409"/>
    </row>
    <row r="585" spans="1:2" ht="16.5" customHeight="1">
      <c r="A585" s="218" t="s">
        <v>544</v>
      </c>
      <c r="B585" s="408">
        <v>12</v>
      </c>
    </row>
    <row r="586" spans="1:2" ht="16.5" customHeight="1">
      <c r="A586" s="218" t="s">
        <v>545</v>
      </c>
      <c r="B586" s="408">
        <v>51.41</v>
      </c>
    </row>
    <row r="587" spans="1:2" ht="16.5" hidden="1" customHeight="1">
      <c r="A587" s="217" t="s">
        <v>546</v>
      </c>
      <c r="B587" s="409"/>
    </row>
    <row r="588" spans="1:2" ht="16.5" hidden="1" customHeight="1">
      <c r="A588" s="218" t="s">
        <v>547</v>
      </c>
      <c r="B588" s="409"/>
    </row>
    <row r="589" spans="1:2" ht="16.5" hidden="1" customHeight="1">
      <c r="A589" s="218" t="s">
        <v>548</v>
      </c>
      <c r="B589" s="409"/>
    </row>
    <row r="590" spans="1:2" ht="16.5" hidden="1" customHeight="1">
      <c r="A590" s="218" t="s">
        <v>549</v>
      </c>
      <c r="B590" s="409"/>
    </row>
    <row r="591" spans="1:2" ht="16.5" hidden="1" customHeight="1">
      <c r="A591" s="218" t="s">
        <v>550</v>
      </c>
      <c r="B591" s="409"/>
    </row>
    <row r="592" spans="1:2" ht="16.5" hidden="1" customHeight="1">
      <c r="A592" s="218" t="s">
        <v>551</v>
      </c>
      <c r="B592" s="409"/>
    </row>
    <row r="593" spans="1:2" ht="16.5" hidden="1" customHeight="1">
      <c r="A593" s="218" t="s">
        <v>552</v>
      </c>
      <c r="B593" s="409"/>
    </row>
    <row r="594" spans="1:2" ht="16.5" hidden="1" customHeight="1">
      <c r="A594" s="217" t="s">
        <v>553</v>
      </c>
      <c r="B594" s="409"/>
    </row>
    <row r="595" spans="1:2" ht="16.5" hidden="1" customHeight="1">
      <c r="A595" s="218" t="s">
        <v>554</v>
      </c>
      <c r="B595" s="409"/>
    </row>
    <row r="596" spans="1:2" ht="16.5" hidden="1" customHeight="1">
      <c r="A596" s="218" t="s">
        <v>555</v>
      </c>
      <c r="B596" s="409"/>
    </row>
    <row r="597" spans="1:2" ht="16.5" hidden="1" customHeight="1">
      <c r="A597" s="218" t="s">
        <v>556</v>
      </c>
      <c r="B597" s="409"/>
    </row>
    <row r="598" spans="1:2" ht="16.5" hidden="1" customHeight="1">
      <c r="A598" s="218" t="s">
        <v>557</v>
      </c>
      <c r="B598" s="409"/>
    </row>
    <row r="599" spans="1:2" ht="16.5" hidden="1" customHeight="1">
      <c r="A599" s="218" t="s">
        <v>558</v>
      </c>
      <c r="B599" s="409"/>
    </row>
    <row r="600" spans="1:2" ht="16.5" hidden="1" customHeight="1">
      <c r="A600" s="218" t="s">
        <v>559</v>
      </c>
      <c r="B600" s="409"/>
    </row>
    <row r="601" spans="1:2" ht="16.5" customHeight="1">
      <c r="A601" s="217" t="s">
        <v>560</v>
      </c>
      <c r="B601" s="408">
        <f>B608</f>
        <v>3</v>
      </c>
    </row>
    <row r="602" spans="1:2" ht="16.5" hidden="1" customHeight="1">
      <c r="A602" s="218" t="s">
        <v>148</v>
      </c>
      <c r="B602" s="409"/>
    </row>
    <row r="603" spans="1:2" ht="16.5" hidden="1" customHeight="1">
      <c r="A603" s="218" t="s">
        <v>149</v>
      </c>
      <c r="B603" s="409"/>
    </row>
    <row r="604" spans="1:2" ht="16.5" hidden="1" customHeight="1">
      <c r="A604" s="218" t="s">
        <v>150</v>
      </c>
      <c r="B604" s="409"/>
    </row>
    <row r="605" spans="1:2" ht="16.5" hidden="1" customHeight="1">
      <c r="A605" s="218" t="s">
        <v>561</v>
      </c>
      <c r="B605" s="409"/>
    </row>
    <row r="606" spans="1:2" ht="16.5" hidden="1" customHeight="1">
      <c r="A606" s="218" t="s">
        <v>562</v>
      </c>
      <c r="B606" s="409"/>
    </row>
    <row r="607" spans="1:2" ht="16.5" hidden="1" customHeight="1">
      <c r="A607" s="218" t="s">
        <v>563</v>
      </c>
      <c r="B607" s="409"/>
    </row>
    <row r="608" spans="1:2" ht="16.5" customHeight="1">
      <c r="A608" s="218" t="s">
        <v>564</v>
      </c>
      <c r="B608" s="408">
        <v>3</v>
      </c>
    </row>
    <row r="609" spans="1:2" ht="16.5" hidden="1" customHeight="1">
      <c r="A609" s="218" t="s">
        <v>565</v>
      </c>
      <c r="B609" s="409"/>
    </row>
    <row r="610" spans="1:2" ht="16.5" hidden="1" customHeight="1">
      <c r="A610" s="217" t="s">
        <v>566</v>
      </c>
      <c r="B610" s="409"/>
    </row>
    <row r="611" spans="1:2" ht="16.5" hidden="1" customHeight="1">
      <c r="A611" s="218" t="s">
        <v>148</v>
      </c>
      <c r="B611" s="409"/>
    </row>
    <row r="612" spans="1:2" ht="16.5" hidden="1" customHeight="1">
      <c r="A612" s="218" t="s">
        <v>149</v>
      </c>
      <c r="B612" s="409"/>
    </row>
    <row r="613" spans="1:2" ht="16.5" hidden="1" customHeight="1">
      <c r="A613" s="218" t="s">
        <v>150</v>
      </c>
      <c r="B613" s="409"/>
    </row>
    <row r="614" spans="1:2" ht="16.5" hidden="1" customHeight="1">
      <c r="A614" s="218" t="s">
        <v>567</v>
      </c>
      <c r="B614" s="409"/>
    </row>
    <row r="615" spans="1:2" ht="16.5" hidden="1" customHeight="1">
      <c r="A615" s="217" t="s">
        <v>568</v>
      </c>
      <c r="B615" s="409"/>
    </row>
    <row r="616" spans="1:2" ht="16.5" hidden="1" customHeight="1">
      <c r="A616" s="218" t="s">
        <v>569</v>
      </c>
      <c r="B616" s="409"/>
    </row>
    <row r="617" spans="1:2" ht="16.5" hidden="1" customHeight="1">
      <c r="A617" s="218" t="s">
        <v>570</v>
      </c>
      <c r="B617" s="409"/>
    </row>
    <row r="618" spans="1:2" ht="16.5" customHeight="1">
      <c r="A618" s="217" t="s">
        <v>571</v>
      </c>
      <c r="B618" s="408">
        <f>B619</f>
        <v>57.02</v>
      </c>
    </row>
    <row r="619" spans="1:2" ht="16.5" customHeight="1">
      <c r="A619" s="218" t="s">
        <v>572</v>
      </c>
      <c r="B619" s="408">
        <v>57.02</v>
      </c>
    </row>
    <row r="620" spans="1:2" ht="16.5" hidden="1" customHeight="1">
      <c r="A620" s="218" t="s">
        <v>573</v>
      </c>
      <c r="B620" s="409"/>
    </row>
    <row r="621" spans="1:2" ht="16.5" customHeight="1">
      <c r="A621" s="217" t="s">
        <v>574</v>
      </c>
      <c r="B621" s="408">
        <f>B622+B623</f>
        <v>256.87</v>
      </c>
    </row>
    <row r="622" spans="1:2" ht="16.5" customHeight="1">
      <c r="A622" s="218" t="s">
        <v>575</v>
      </c>
      <c r="B622" s="408">
        <v>176.87</v>
      </c>
    </row>
    <row r="623" spans="1:2" ht="16.5" customHeight="1">
      <c r="A623" s="218" t="s">
        <v>576</v>
      </c>
      <c r="B623" s="408">
        <v>80</v>
      </c>
    </row>
    <row r="624" spans="1:2" ht="16.5" hidden="1" customHeight="1">
      <c r="A624" s="217" t="s">
        <v>577</v>
      </c>
      <c r="B624" s="409"/>
    </row>
    <row r="625" spans="1:2" ht="16.5" hidden="1" customHeight="1">
      <c r="A625" s="218" t="s">
        <v>578</v>
      </c>
      <c r="B625" s="409"/>
    </row>
    <row r="626" spans="1:2" ht="16.5" hidden="1" customHeight="1">
      <c r="A626" s="218" t="s">
        <v>579</v>
      </c>
      <c r="B626" s="409"/>
    </row>
    <row r="627" spans="1:2" ht="16.5" hidden="1" customHeight="1">
      <c r="A627" s="218" t="s">
        <v>580</v>
      </c>
      <c r="B627" s="409"/>
    </row>
    <row r="628" spans="1:2" ht="16.5" hidden="1" customHeight="1">
      <c r="A628" s="217" t="s">
        <v>581</v>
      </c>
      <c r="B628" s="409"/>
    </row>
    <row r="629" spans="1:2" ht="16.5" hidden="1" customHeight="1">
      <c r="A629" s="218" t="s">
        <v>578</v>
      </c>
      <c r="B629" s="409"/>
    </row>
    <row r="630" spans="1:2" ht="16.5" hidden="1" customHeight="1">
      <c r="A630" s="218" t="s">
        <v>579</v>
      </c>
      <c r="B630" s="409"/>
    </row>
    <row r="631" spans="1:2" ht="16.5" hidden="1" customHeight="1">
      <c r="A631" s="218" t="s">
        <v>582</v>
      </c>
      <c r="B631" s="409"/>
    </row>
    <row r="632" spans="1:2" ht="16.5" hidden="1" customHeight="1">
      <c r="A632" s="217" t="s">
        <v>583</v>
      </c>
      <c r="B632" s="409"/>
    </row>
    <row r="633" spans="1:2" ht="16.5" hidden="1" customHeight="1">
      <c r="A633" s="218" t="s">
        <v>584</v>
      </c>
      <c r="B633" s="409"/>
    </row>
    <row r="634" spans="1:2" ht="16.5" hidden="1" customHeight="1">
      <c r="A634" s="218" t="s">
        <v>585</v>
      </c>
      <c r="B634" s="409"/>
    </row>
    <row r="635" spans="1:2" ht="16.5" customHeight="1">
      <c r="A635" s="217" t="s">
        <v>586</v>
      </c>
      <c r="B635" s="408">
        <f>B636+B637</f>
        <v>18.61</v>
      </c>
    </row>
    <row r="636" spans="1:2" ht="16.5" customHeight="1">
      <c r="A636" s="218" t="s">
        <v>587</v>
      </c>
      <c r="B636" s="408">
        <v>10.66</v>
      </c>
    </row>
    <row r="637" spans="1:2" ht="16.5" customHeight="1">
      <c r="A637" s="218" t="s">
        <v>588</v>
      </c>
      <c r="B637" s="408">
        <v>7.95</v>
      </c>
    </row>
    <row r="638" spans="1:2" ht="16.5" hidden="1" customHeight="1">
      <c r="A638" s="217" t="s">
        <v>589</v>
      </c>
      <c r="B638" s="409"/>
    </row>
    <row r="639" spans="1:2" ht="16.5" hidden="1" customHeight="1">
      <c r="A639" s="218" t="s">
        <v>590</v>
      </c>
      <c r="B639" s="409"/>
    </row>
    <row r="640" spans="1:2" ht="16.5" hidden="1" customHeight="1">
      <c r="A640" s="218" t="s">
        <v>591</v>
      </c>
      <c r="B640" s="409"/>
    </row>
    <row r="641" spans="1:2" ht="16.5" hidden="1" customHeight="1">
      <c r="A641" s="218" t="s">
        <v>592</v>
      </c>
      <c r="B641" s="409"/>
    </row>
    <row r="642" spans="1:2" ht="16.5" hidden="1" customHeight="1">
      <c r="A642" s="217" t="s">
        <v>593</v>
      </c>
      <c r="B642" s="409"/>
    </row>
    <row r="643" spans="1:2" ht="16.5" hidden="1" customHeight="1">
      <c r="A643" s="218" t="s">
        <v>594</v>
      </c>
      <c r="B643" s="409"/>
    </row>
    <row r="644" spans="1:2" ht="16.5" hidden="1" customHeight="1">
      <c r="A644" s="218" t="s">
        <v>595</v>
      </c>
      <c r="B644" s="409"/>
    </row>
    <row r="645" spans="1:2" ht="16.5" hidden="1" customHeight="1">
      <c r="A645" s="218" t="s">
        <v>596</v>
      </c>
      <c r="B645" s="409"/>
    </row>
    <row r="646" spans="1:2" ht="16.5" hidden="1" customHeight="1">
      <c r="A646" s="218" t="s">
        <v>597</v>
      </c>
      <c r="B646" s="409"/>
    </row>
    <row r="647" spans="1:2" ht="16.5" customHeight="1">
      <c r="A647" s="217" t="s">
        <v>598</v>
      </c>
      <c r="B647" s="408">
        <f>B653</f>
        <v>30.17</v>
      </c>
    </row>
    <row r="648" spans="1:2" ht="16.5" hidden="1" customHeight="1">
      <c r="A648" s="218" t="s">
        <v>148</v>
      </c>
      <c r="B648" s="409"/>
    </row>
    <row r="649" spans="1:2" ht="16.5" hidden="1" customHeight="1">
      <c r="A649" s="218" t="s">
        <v>149</v>
      </c>
      <c r="B649" s="409"/>
    </row>
    <row r="650" spans="1:2" ht="16.5" hidden="1" customHeight="1">
      <c r="A650" s="218" t="s">
        <v>150</v>
      </c>
      <c r="B650" s="409"/>
    </row>
    <row r="651" spans="1:2" ht="16.5" hidden="1" customHeight="1">
      <c r="A651" s="218" t="s">
        <v>599</v>
      </c>
      <c r="B651" s="409"/>
    </row>
    <row r="652" spans="1:2" ht="16.5" hidden="1" customHeight="1">
      <c r="A652" s="218" t="s">
        <v>600</v>
      </c>
      <c r="B652" s="409"/>
    </row>
    <row r="653" spans="1:2" ht="16.5" customHeight="1">
      <c r="A653" s="218" t="s">
        <v>157</v>
      </c>
      <c r="B653" s="408">
        <v>30.17</v>
      </c>
    </row>
    <row r="654" spans="1:2" ht="16.5" hidden="1" customHeight="1">
      <c r="A654" s="218" t="s">
        <v>601</v>
      </c>
      <c r="B654" s="409"/>
    </row>
    <row r="655" spans="1:2" ht="16.5" hidden="1" customHeight="1">
      <c r="A655" s="217" t="s">
        <v>602</v>
      </c>
      <c r="B655" s="409"/>
    </row>
    <row r="656" spans="1:2" ht="16.5" hidden="1" customHeight="1">
      <c r="A656" s="218" t="s">
        <v>579</v>
      </c>
      <c r="B656" s="409"/>
    </row>
    <row r="657" spans="1:2" ht="16.5" hidden="1" customHeight="1">
      <c r="A657" s="218" t="s">
        <v>603</v>
      </c>
      <c r="B657" s="409"/>
    </row>
    <row r="658" spans="1:2" ht="16.5" customHeight="1">
      <c r="A658" s="217" t="s">
        <v>604</v>
      </c>
      <c r="B658" s="408">
        <v>9.1</v>
      </c>
    </row>
    <row r="659" spans="1:2" ht="16.5" customHeight="1">
      <c r="A659" s="218" t="s">
        <v>604</v>
      </c>
      <c r="B659" s="408">
        <v>9.1</v>
      </c>
    </row>
    <row r="660" spans="1:2" ht="16.5" customHeight="1">
      <c r="A660" s="216" t="s">
        <v>88</v>
      </c>
      <c r="B660" s="408">
        <f>B661+B683+B702+B715+B729</f>
        <v>295.02</v>
      </c>
    </row>
    <row r="661" spans="1:2" ht="16.5" customHeight="1">
      <c r="A661" s="217" t="s">
        <v>605</v>
      </c>
      <c r="B661" s="408">
        <f>B662</f>
        <v>73.209999999999994</v>
      </c>
    </row>
    <row r="662" spans="1:2" ht="16.5" customHeight="1">
      <c r="A662" s="218" t="s">
        <v>148</v>
      </c>
      <c r="B662" s="408">
        <v>73.209999999999994</v>
      </c>
    </row>
    <row r="663" spans="1:2" ht="16.5" hidden="1" customHeight="1">
      <c r="A663" s="218" t="s">
        <v>149</v>
      </c>
      <c r="B663" s="409"/>
    </row>
    <row r="664" spans="1:2" ht="16.5" hidden="1" customHeight="1">
      <c r="A664" s="218" t="s">
        <v>150</v>
      </c>
      <c r="B664" s="409"/>
    </row>
    <row r="665" spans="1:2" ht="16.5" hidden="1" customHeight="1">
      <c r="A665" s="218" t="s">
        <v>606</v>
      </c>
      <c r="B665" s="409"/>
    </row>
    <row r="666" spans="1:2" ht="16.5" hidden="1" customHeight="1">
      <c r="A666" s="217" t="s">
        <v>607</v>
      </c>
      <c r="B666" s="409"/>
    </row>
    <row r="667" spans="1:2" ht="16.5" hidden="1" customHeight="1">
      <c r="A667" s="218" t="s">
        <v>608</v>
      </c>
      <c r="B667" s="409"/>
    </row>
    <row r="668" spans="1:2" ht="16.5" hidden="1" customHeight="1">
      <c r="A668" s="218" t="s">
        <v>609</v>
      </c>
      <c r="B668" s="409"/>
    </row>
    <row r="669" spans="1:2" ht="16.5" hidden="1" customHeight="1">
      <c r="A669" s="218" t="s">
        <v>610</v>
      </c>
      <c r="B669" s="409"/>
    </row>
    <row r="670" spans="1:2" ht="16.5" hidden="1" customHeight="1">
      <c r="A670" s="218" t="s">
        <v>611</v>
      </c>
      <c r="B670" s="409"/>
    </row>
    <row r="671" spans="1:2" ht="16.5" hidden="1" customHeight="1">
      <c r="A671" s="218" t="s">
        <v>612</v>
      </c>
      <c r="B671" s="409"/>
    </row>
    <row r="672" spans="1:2" ht="16.5" hidden="1" customHeight="1">
      <c r="A672" s="218" t="s">
        <v>613</v>
      </c>
      <c r="B672" s="409"/>
    </row>
    <row r="673" spans="1:2" ht="16.5" hidden="1" customHeight="1">
      <c r="A673" s="218" t="s">
        <v>614</v>
      </c>
      <c r="B673" s="409"/>
    </row>
    <row r="674" spans="1:2" ht="16.5" hidden="1" customHeight="1">
      <c r="A674" s="218" t="s">
        <v>615</v>
      </c>
      <c r="B674" s="409"/>
    </row>
    <row r="675" spans="1:2" ht="16.5" hidden="1" customHeight="1">
      <c r="A675" s="218" t="s">
        <v>616</v>
      </c>
      <c r="B675" s="409"/>
    </row>
    <row r="676" spans="1:2" ht="16.5" hidden="1" customHeight="1">
      <c r="A676" s="218" t="s">
        <v>617</v>
      </c>
      <c r="B676" s="409"/>
    </row>
    <row r="677" spans="1:2" ht="16.5" hidden="1" customHeight="1">
      <c r="A677" s="218" t="s">
        <v>618</v>
      </c>
      <c r="B677" s="409"/>
    </row>
    <row r="678" spans="1:2" ht="16.5" hidden="1" customHeight="1">
      <c r="A678" s="218" t="s">
        <v>619</v>
      </c>
      <c r="B678" s="409"/>
    </row>
    <row r="679" spans="1:2" ht="16.5" hidden="1" customHeight="1">
      <c r="A679" s="217" t="s">
        <v>620</v>
      </c>
      <c r="B679" s="409"/>
    </row>
    <row r="680" spans="1:2" ht="16.5" hidden="1" customHeight="1">
      <c r="A680" s="218" t="s">
        <v>621</v>
      </c>
      <c r="B680" s="409"/>
    </row>
    <row r="681" spans="1:2" ht="16.5" hidden="1" customHeight="1">
      <c r="A681" s="218" t="s">
        <v>622</v>
      </c>
      <c r="B681" s="409"/>
    </row>
    <row r="682" spans="1:2" ht="16.5" hidden="1" customHeight="1">
      <c r="A682" s="218" t="s">
        <v>623</v>
      </c>
      <c r="B682" s="409"/>
    </row>
    <row r="683" spans="1:2" ht="16.5" customHeight="1">
      <c r="A683" s="217" t="s">
        <v>624</v>
      </c>
      <c r="B683" s="408">
        <f>B693</f>
        <v>78.680000000000007</v>
      </c>
    </row>
    <row r="684" spans="1:2" ht="16.5" hidden="1" customHeight="1">
      <c r="A684" s="218" t="s">
        <v>625</v>
      </c>
      <c r="B684" s="409"/>
    </row>
    <row r="685" spans="1:2" ht="16.5" hidden="1" customHeight="1">
      <c r="A685" s="218" t="s">
        <v>626</v>
      </c>
      <c r="B685" s="409"/>
    </row>
    <row r="686" spans="1:2" ht="16.5" hidden="1" customHeight="1">
      <c r="A686" s="218" t="s">
        <v>627</v>
      </c>
      <c r="B686" s="409"/>
    </row>
    <row r="687" spans="1:2" ht="16.5" hidden="1" customHeight="1">
      <c r="A687" s="218" t="s">
        <v>628</v>
      </c>
      <c r="B687" s="409"/>
    </row>
    <row r="688" spans="1:2" ht="16.5" hidden="1" customHeight="1">
      <c r="A688" s="218" t="s">
        <v>629</v>
      </c>
      <c r="B688" s="409"/>
    </row>
    <row r="689" spans="1:2" ht="16.5" hidden="1" customHeight="1">
      <c r="A689" s="218" t="s">
        <v>630</v>
      </c>
      <c r="B689" s="409"/>
    </row>
    <row r="690" spans="1:2" ht="16.5" hidden="1" customHeight="1">
      <c r="A690" s="218" t="s">
        <v>631</v>
      </c>
      <c r="B690" s="409"/>
    </row>
    <row r="691" spans="1:2" ht="16.5" hidden="1" customHeight="1">
      <c r="A691" s="218" t="s">
        <v>632</v>
      </c>
      <c r="B691" s="409"/>
    </row>
    <row r="692" spans="1:2" ht="16.5" hidden="1" customHeight="1">
      <c r="A692" s="218" t="s">
        <v>633</v>
      </c>
      <c r="B692" s="409"/>
    </row>
    <row r="693" spans="1:2" ht="16.5" customHeight="1">
      <c r="A693" s="218" t="s">
        <v>634</v>
      </c>
      <c r="B693" s="408">
        <v>78.680000000000007</v>
      </c>
    </row>
    <row r="694" spans="1:2" ht="16.5" hidden="1" customHeight="1">
      <c r="A694" s="218" t="s">
        <v>635</v>
      </c>
      <c r="B694" s="409"/>
    </row>
    <row r="695" spans="1:2" ht="16.5" hidden="1" customHeight="1">
      <c r="A695" s="217" t="s">
        <v>636</v>
      </c>
      <c r="B695" s="409"/>
    </row>
    <row r="696" spans="1:2" ht="16.5" hidden="1" customHeight="1">
      <c r="A696" s="218" t="s">
        <v>637</v>
      </c>
      <c r="B696" s="409"/>
    </row>
    <row r="697" spans="1:2" ht="16.5" hidden="1" customHeight="1">
      <c r="A697" s="218" t="s">
        <v>638</v>
      </c>
      <c r="B697" s="409"/>
    </row>
    <row r="698" spans="1:2" ht="16.5" hidden="1" customHeight="1">
      <c r="A698" s="217" t="s">
        <v>639</v>
      </c>
      <c r="B698" s="409"/>
    </row>
    <row r="699" spans="1:2" ht="16.5" hidden="1" customHeight="1">
      <c r="A699" s="218" t="s">
        <v>640</v>
      </c>
      <c r="B699" s="409"/>
    </row>
    <row r="700" spans="1:2" ht="16.5" hidden="1" customHeight="1">
      <c r="A700" s="218" t="s">
        <v>641</v>
      </c>
      <c r="B700" s="409"/>
    </row>
    <row r="701" spans="1:2" ht="16.5" hidden="1" customHeight="1">
      <c r="A701" s="218" t="s">
        <v>642</v>
      </c>
      <c r="B701" s="409"/>
    </row>
    <row r="702" spans="1:2" ht="16.5" customHeight="1">
      <c r="A702" s="217" t="s">
        <v>643</v>
      </c>
      <c r="B702" s="408">
        <f>B703+B704+B705+B706</f>
        <v>98.43</v>
      </c>
    </row>
    <row r="703" spans="1:2" ht="16.5" customHeight="1">
      <c r="A703" s="218" t="s">
        <v>644</v>
      </c>
      <c r="B703" s="408">
        <v>32.090000000000003</v>
      </c>
    </row>
    <row r="704" spans="1:2" ht="16.5" customHeight="1">
      <c r="A704" s="218" t="s">
        <v>645</v>
      </c>
      <c r="B704" s="408">
        <v>23.98</v>
      </c>
    </row>
    <row r="705" spans="1:2" ht="16.5" customHeight="1">
      <c r="A705" s="218" t="s">
        <v>646</v>
      </c>
      <c r="B705" s="408">
        <v>30.49</v>
      </c>
    </row>
    <row r="706" spans="1:2" ht="16.5" customHeight="1">
      <c r="A706" s="218" t="s">
        <v>647</v>
      </c>
      <c r="B706" s="408">
        <v>11.87</v>
      </c>
    </row>
    <row r="707" spans="1:2" ht="16.5" hidden="1" customHeight="1">
      <c r="A707" s="217" t="s">
        <v>648</v>
      </c>
      <c r="B707" s="409"/>
    </row>
    <row r="708" spans="1:2" ht="16.5" hidden="1" customHeight="1">
      <c r="A708" s="218" t="s">
        <v>649</v>
      </c>
      <c r="B708" s="409"/>
    </row>
    <row r="709" spans="1:2" ht="16.5" hidden="1" customHeight="1">
      <c r="A709" s="218" t="s">
        <v>650</v>
      </c>
      <c r="B709" s="409"/>
    </row>
    <row r="710" spans="1:2" ht="16.5" hidden="1" customHeight="1">
      <c r="A710" s="218" t="s">
        <v>651</v>
      </c>
      <c r="B710" s="409"/>
    </row>
    <row r="711" spans="1:2" ht="16.5" hidden="1" customHeight="1">
      <c r="A711" s="217" t="s">
        <v>652</v>
      </c>
      <c r="B711" s="409"/>
    </row>
    <row r="712" spans="1:2" ht="16.5" hidden="1" customHeight="1">
      <c r="A712" s="218" t="s">
        <v>653</v>
      </c>
      <c r="B712" s="409"/>
    </row>
    <row r="713" spans="1:2" ht="16.5" hidden="1" customHeight="1">
      <c r="A713" s="218" t="s">
        <v>654</v>
      </c>
      <c r="B713" s="409"/>
    </row>
    <row r="714" spans="1:2" ht="16.5" hidden="1" customHeight="1">
      <c r="A714" s="218" t="s">
        <v>655</v>
      </c>
      <c r="B714" s="409"/>
    </row>
    <row r="715" spans="1:2" ht="16.5" customHeight="1">
      <c r="A715" s="217" t="s">
        <v>656</v>
      </c>
      <c r="B715" s="408">
        <f>B716</f>
        <v>6.9</v>
      </c>
    </row>
    <row r="716" spans="1:2" ht="16.5" customHeight="1">
      <c r="A716" s="218" t="s">
        <v>657</v>
      </c>
      <c r="B716" s="408">
        <v>6.9</v>
      </c>
    </row>
    <row r="717" spans="1:2" ht="16.5" hidden="1" customHeight="1">
      <c r="A717" s="218" t="s">
        <v>658</v>
      </c>
      <c r="B717" s="409"/>
    </row>
    <row r="718" spans="1:2" ht="16.5" hidden="1" customHeight="1">
      <c r="A718" s="217" t="s">
        <v>659</v>
      </c>
      <c r="B718" s="409"/>
    </row>
    <row r="719" spans="1:2" ht="16.5" hidden="1" customHeight="1">
      <c r="A719" s="218" t="s">
        <v>148</v>
      </c>
      <c r="B719" s="409"/>
    </row>
    <row r="720" spans="1:2" ht="16.5" hidden="1" customHeight="1">
      <c r="A720" s="218" t="s">
        <v>149</v>
      </c>
      <c r="B720" s="409"/>
    </row>
    <row r="721" spans="1:2" ht="16.5" hidden="1" customHeight="1">
      <c r="A721" s="218" t="s">
        <v>150</v>
      </c>
      <c r="B721" s="409"/>
    </row>
    <row r="722" spans="1:2" ht="16.5" hidden="1" customHeight="1">
      <c r="A722" s="218" t="s">
        <v>190</v>
      </c>
      <c r="B722" s="409"/>
    </row>
    <row r="723" spans="1:2" ht="16.5" hidden="1" customHeight="1">
      <c r="A723" s="218" t="s">
        <v>660</v>
      </c>
      <c r="B723" s="409"/>
    </row>
    <row r="724" spans="1:2" ht="16.5" hidden="1" customHeight="1">
      <c r="A724" s="218" t="s">
        <v>661</v>
      </c>
      <c r="B724" s="409"/>
    </row>
    <row r="725" spans="1:2" ht="16.5" hidden="1" customHeight="1">
      <c r="A725" s="218" t="s">
        <v>157</v>
      </c>
      <c r="B725" s="409"/>
    </row>
    <row r="726" spans="1:2" ht="16.5" hidden="1" customHeight="1">
      <c r="A726" s="218" t="s">
        <v>662</v>
      </c>
      <c r="B726" s="409"/>
    </row>
    <row r="727" spans="1:2" ht="16.5" hidden="1" customHeight="1">
      <c r="A727" s="217" t="s">
        <v>663</v>
      </c>
      <c r="B727" s="409"/>
    </row>
    <row r="728" spans="1:2" ht="16.5" hidden="1" customHeight="1">
      <c r="A728" s="218" t="s">
        <v>663</v>
      </c>
      <c r="B728" s="409"/>
    </row>
    <row r="729" spans="1:2" ht="16.5" customHeight="1">
      <c r="A729" s="217" t="s">
        <v>664</v>
      </c>
      <c r="B729" s="408">
        <f>B730</f>
        <v>37.799999999999997</v>
      </c>
    </row>
    <row r="730" spans="1:2" ht="16.5" customHeight="1">
      <c r="A730" s="218" t="s">
        <v>664</v>
      </c>
      <c r="B730" s="408">
        <v>37.799999999999997</v>
      </c>
    </row>
    <row r="731" spans="1:2" ht="16.5" customHeight="1">
      <c r="A731" s="216" t="s">
        <v>90</v>
      </c>
      <c r="B731" s="408">
        <f>B745+B817</f>
        <v>227.6</v>
      </c>
    </row>
    <row r="732" spans="1:2" ht="16.5" hidden="1" customHeight="1">
      <c r="A732" s="217" t="s">
        <v>665</v>
      </c>
      <c r="B732" s="409"/>
    </row>
    <row r="733" spans="1:2" ht="16.5" hidden="1" customHeight="1">
      <c r="A733" s="218" t="s">
        <v>148</v>
      </c>
      <c r="B733" s="410">
        <v>0</v>
      </c>
    </row>
    <row r="734" spans="1:2" ht="16.5" hidden="1" customHeight="1">
      <c r="A734" s="218" t="s">
        <v>149</v>
      </c>
      <c r="B734" s="409"/>
    </row>
    <row r="735" spans="1:2" ht="16.5" hidden="1" customHeight="1">
      <c r="A735" s="218" t="s">
        <v>150</v>
      </c>
      <c r="B735" s="409"/>
    </row>
    <row r="736" spans="1:2" ht="16.5" hidden="1" customHeight="1">
      <c r="A736" s="218" t="s">
        <v>666</v>
      </c>
      <c r="B736" s="410">
        <v>0</v>
      </c>
    </row>
    <row r="737" spans="1:2" ht="16.5" hidden="1" customHeight="1">
      <c r="A737" s="218" t="s">
        <v>667</v>
      </c>
      <c r="B737" s="409"/>
    </row>
    <row r="738" spans="1:2" ht="16.5" hidden="1" customHeight="1">
      <c r="A738" s="218" t="s">
        <v>668</v>
      </c>
      <c r="B738" s="409"/>
    </row>
    <row r="739" spans="1:2" ht="16.5" hidden="1" customHeight="1">
      <c r="A739" s="218" t="s">
        <v>669</v>
      </c>
      <c r="B739" s="409"/>
    </row>
    <row r="740" spans="1:2" ht="16.5" hidden="1" customHeight="1">
      <c r="A740" s="218" t="s">
        <v>670</v>
      </c>
      <c r="B740" s="409"/>
    </row>
    <row r="741" spans="1:2" ht="16.5" hidden="1" customHeight="1">
      <c r="A741" s="217" t="s">
        <v>671</v>
      </c>
      <c r="B741" s="409"/>
    </row>
    <row r="742" spans="1:2" ht="16.5" hidden="1" customHeight="1">
      <c r="A742" s="218" t="s">
        <v>672</v>
      </c>
      <c r="B742" s="409"/>
    </row>
    <row r="743" spans="1:2" ht="16.5" hidden="1" customHeight="1">
      <c r="A743" s="218" t="s">
        <v>673</v>
      </c>
      <c r="B743" s="409"/>
    </row>
    <row r="744" spans="1:2" ht="16.5" hidden="1" customHeight="1">
      <c r="A744" s="218" t="s">
        <v>674</v>
      </c>
      <c r="B744" s="409"/>
    </row>
    <row r="745" spans="1:2" ht="16.5" customHeight="1">
      <c r="A745" s="217" t="s">
        <v>675</v>
      </c>
      <c r="B745" s="408">
        <f>B747+B749</f>
        <v>225.1</v>
      </c>
    </row>
    <row r="746" spans="1:2" ht="16.5" hidden="1" customHeight="1">
      <c r="A746" s="218" t="s">
        <v>676</v>
      </c>
      <c r="B746" s="409"/>
    </row>
    <row r="747" spans="1:2" ht="16.5" customHeight="1">
      <c r="A747" s="218" t="s">
        <v>677</v>
      </c>
      <c r="B747" s="408">
        <v>224.01</v>
      </c>
    </row>
    <row r="748" spans="1:2" ht="16.5" hidden="1" customHeight="1">
      <c r="A748" s="218" t="s">
        <v>678</v>
      </c>
      <c r="B748" s="409"/>
    </row>
    <row r="749" spans="1:2" ht="16.5" customHeight="1">
      <c r="A749" s="218" t="s">
        <v>679</v>
      </c>
      <c r="B749" s="408">
        <v>1.0900000000000001</v>
      </c>
    </row>
    <row r="750" spans="1:2" ht="16.5" hidden="1" customHeight="1">
      <c r="A750" s="218" t="s">
        <v>680</v>
      </c>
      <c r="B750" s="409"/>
    </row>
    <row r="751" spans="1:2" ht="16.5" hidden="1" customHeight="1">
      <c r="A751" s="218" t="s">
        <v>681</v>
      </c>
      <c r="B751" s="409"/>
    </row>
    <row r="752" spans="1:2" ht="16.5" hidden="1" customHeight="1">
      <c r="A752" s="218" t="s">
        <v>682</v>
      </c>
      <c r="B752" s="409"/>
    </row>
    <row r="753" spans="1:2" ht="16.5" hidden="1" customHeight="1">
      <c r="A753" s="217" t="s">
        <v>683</v>
      </c>
      <c r="B753" s="409"/>
    </row>
    <row r="754" spans="1:2" ht="16.5" hidden="1" customHeight="1">
      <c r="A754" s="218" t="s">
        <v>684</v>
      </c>
      <c r="B754" s="409"/>
    </row>
    <row r="755" spans="1:2" ht="16.5" hidden="1" customHeight="1">
      <c r="A755" s="218" t="s">
        <v>685</v>
      </c>
      <c r="B755" s="409"/>
    </row>
    <row r="756" spans="1:2" ht="16.5" hidden="1" customHeight="1">
      <c r="A756" s="218" t="s">
        <v>686</v>
      </c>
      <c r="B756" s="409"/>
    </row>
    <row r="757" spans="1:2" ht="16.5" hidden="1" customHeight="1">
      <c r="A757" s="218" t="s">
        <v>687</v>
      </c>
      <c r="B757" s="409"/>
    </row>
    <row r="758" spans="1:2" ht="16.5" hidden="1" customHeight="1">
      <c r="A758" s="218" t="s">
        <v>688</v>
      </c>
      <c r="B758" s="409"/>
    </row>
    <row r="759" spans="1:2" ht="16.5" hidden="1" customHeight="1">
      <c r="A759" s="217" t="s">
        <v>689</v>
      </c>
      <c r="B759" s="409"/>
    </row>
    <row r="760" spans="1:2" ht="16.5" hidden="1" customHeight="1">
      <c r="A760" s="218" t="s">
        <v>690</v>
      </c>
      <c r="B760" s="409"/>
    </row>
    <row r="761" spans="1:2" ht="16.5" hidden="1" customHeight="1">
      <c r="A761" s="218" t="s">
        <v>691</v>
      </c>
      <c r="B761" s="409"/>
    </row>
    <row r="762" spans="1:2" ht="16.5" hidden="1" customHeight="1">
      <c r="A762" s="218" t="s">
        <v>692</v>
      </c>
      <c r="B762" s="409"/>
    </row>
    <row r="763" spans="1:2" ht="16.5" hidden="1" customHeight="1">
      <c r="A763" s="218" t="s">
        <v>693</v>
      </c>
      <c r="B763" s="409"/>
    </row>
    <row r="764" spans="1:2" ht="16.5" hidden="1" customHeight="1">
      <c r="A764" s="218" t="s">
        <v>694</v>
      </c>
      <c r="B764" s="409"/>
    </row>
    <row r="765" spans="1:2" ht="16.5" hidden="1" customHeight="1">
      <c r="A765" s="218" t="s">
        <v>695</v>
      </c>
      <c r="B765" s="409"/>
    </row>
    <row r="766" spans="1:2" ht="16.5" hidden="1" customHeight="1">
      <c r="A766" s="217" t="s">
        <v>696</v>
      </c>
      <c r="B766" s="409"/>
    </row>
    <row r="767" spans="1:2" ht="16.5" hidden="1" customHeight="1">
      <c r="A767" s="218" t="s">
        <v>697</v>
      </c>
      <c r="B767" s="409"/>
    </row>
    <row r="768" spans="1:2" ht="16.5" hidden="1" customHeight="1">
      <c r="A768" s="218" t="s">
        <v>698</v>
      </c>
      <c r="B768" s="409"/>
    </row>
    <row r="769" spans="1:2" ht="16.5" hidden="1" customHeight="1">
      <c r="A769" s="218" t="s">
        <v>699</v>
      </c>
      <c r="B769" s="409"/>
    </row>
    <row r="770" spans="1:2" ht="16.5" hidden="1" customHeight="1">
      <c r="A770" s="218" t="s">
        <v>700</v>
      </c>
      <c r="B770" s="409"/>
    </row>
    <row r="771" spans="1:2" ht="16.5" hidden="1" customHeight="1">
      <c r="A771" s="218" t="s">
        <v>701</v>
      </c>
      <c r="B771" s="409"/>
    </row>
    <row r="772" spans="1:2" ht="16.5" hidden="1" customHeight="1">
      <c r="A772" s="217" t="s">
        <v>702</v>
      </c>
      <c r="B772" s="409"/>
    </row>
    <row r="773" spans="1:2" ht="16.5" hidden="1" customHeight="1">
      <c r="A773" s="218" t="s">
        <v>703</v>
      </c>
      <c r="B773" s="409"/>
    </row>
    <row r="774" spans="1:2" ht="16.5" hidden="1" customHeight="1">
      <c r="A774" s="218" t="s">
        <v>704</v>
      </c>
      <c r="B774" s="409"/>
    </row>
    <row r="775" spans="1:2" ht="16.5" hidden="1" customHeight="1">
      <c r="A775" s="217" t="s">
        <v>705</v>
      </c>
      <c r="B775" s="409"/>
    </row>
    <row r="776" spans="1:2" ht="16.5" hidden="1" customHeight="1">
      <c r="A776" s="218" t="s">
        <v>706</v>
      </c>
      <c r="B776" s="409"/>
    </row>
    <row r="777" spans="1:2" ht="16.5" hidden="1" customHeight="1">
      <c r="A777" s="218" t="s">
        <v>707</v>
      </c>
      <c r="B777" s="409"/>
    </row>
    <row r="778" spans="1:2" ht="16.5" hidden="1" customHeight="1">
      <c r="A778" s="217" t="s">
        <v>708</v>
      </c>
      <c r="B778" s="409"/>
    </row>
    <row r="779" spans="1:2" ht="16.5" hidden="1" customHeight="1">
      <c r="A779" s="218" t="s">
        <v>708</v>
      </c>
      <c r="B779" s="409"/>
    </row>
    <row r="780" spans="1:2" ht="16.5" hidden="1" customHeight="1">
      <c r="A780" s="217" t="s">
        <v>709</v>
      </c>
      <c r="B780" s="409"/>
    </row>
    <row r="781" spans="1:2" ht="16.5" hidden="1" customHeight="1">
      <c r="A781" s="218" t="s">
        <v>709</v>
      </c>
      <c r="B781" s="409"/>
    </row>
    <row r="782" spans="1:2" ht="16.5" hidden="1" customHeight="1">
      <c r="A782" s="217" t="s">
        <v>710</v>
      </c>
      <c r="B782" s="409"/>
    </row>
    <row r="783" spans="1:2" ht="16.5" hidden="1" customHeight="1">
      <c r="A783" s="218" t="s">
        <v>711</v>
      </c>
      <c r="B783" s="409"/>
    </row>
    <row r="784" spans="1:2" ht="16.5" hidden="1" customHeight="1">
      <c r="A784" s="218" t="s">
        <v>712</v>
      </c>
      <c r="B784" s="409"/>
    </row>
    <row r="785" spans="1:2" ht="16.5" hidden="1" customHeight="1">
      <c r="A785" s="218" t="s">
        <v>713</v>
      </c>
      <c r="B785" s="409"/>
    </row>
    <row r="786" spans="1:2" ht="16.5" hidden="1" customHeight="1">
      <c r="A786" s="218" t="s">
        <v>714</v>
      </c>
      <c r="B786" s="409"/>
    </row>
    <row r="787" spans="1:2" ht="16.5" hidden="1" customHeight="1">
      <c r="A787" s="218" t="s">
        <v>715</v>
      </c>
      <c r="B787" s="409"/>
    </row>
    <row r="788" spans="1:2" ht="16.5" hidden="1" customHeight="1">
      <c r="A788" s="217" t="s">
        <v>716</v>
      </c>
      <c r="B788" s="409"/>
    </row>
    <row r="789" spans="1:2" ht="16.5" hidden="1" customHeight="1">
      <c r="A789" s="218" t="s">
        <v>716</v>
      </c>
      <c r="B789" s="409"/>
    </row>
    <row r="790" spans="1:2" ht="16.5" hidden="1" customHeight="1">
      <c r="A790" s="217" t="s">
        <v>717</v>
      </c>
      <c r="B790" s="409"/>
    </row>
    <row r="791" spans="1:2" ht="16.5" hidden="1" customHeight="1">
      <c r="A791" s="218" t="s">
        <v>717</v>
      </c>
      <c r="B791" s="409"/>
    </row>
    <row r="792" spans="1:2" ht="16.5" hidden="1" customHeight="1">
      <c r="A792" s="217" t="s">
        <v>718</v>
      </c>
      <c r="B792" s="409"/>
    </row>
    <row r="793" spans="1:2" ht="16.5" hidden="1" customHeight="1">
      <c r="A793" s="218" t="s">
        <v>148</v>
      </c>
      <c r="B793" s="409"/>
    </row>
    <row r="794" spans="1:2" ht="16.5" hidden="1" customHeight="1">
      <c r="A794" s="218" t="s">
        <v>149</v>
      </c>
      <c r="B794" s="409"/>
    </row>
    <row r="795" spans="1:2" ht="16.5" hidden="1" customHeight="1">
      <c r="A795" s="218" t="s">
        <v>150</v>
      </c>
      <c r="B795" s="409"/>
    </row>
    <row r="796" spans="1:2" ht="16.5" hidden="1" customHeight="1">
      <c r="A796" s="218" t="s">
        <v>719</v>
      </c>
      <c r="B796" s="409"/>
    </row>
    <row r="797" spans="1:2" ht="16.5" hidden="1" customHeight="1">
      <c r="A797" s="218" t="s">
        <v>720</v>
      </c>
      <c r="B797" s="409"/>
    </row>
    <row r="798" spans="1:2" ht="16.5" hidden="1" customHeight="1">
      <c r="A798" s="218" t="s">
        <v>721</v>
      </c>
      <c r="B798" s="409"/>
    </row>
    <row r="799" spans="1:2" ht="16.5" hidden="1" customHeight="1">
      <c r="A799" s="218" t="s">
        <v>722</v>
      </c>
      <c r="B799" s="409"/>
    </row>
    <row r="800" spans="1:2" ht="16.5" hidden="1" customHeight="1">
      <c r="A800" s="218" t="s">
        <v>723</v>
      </c>
      <c r="B800" s="409"/>
    </row>
    <row r="801" spans="1:2" ht="16.5" hidden="1" customHeight="1">
      <c r="A801" s="218" t="s">
        <v>724</v>
      </c>
      <c r="B801" s="409"/>
    </row>
    <row r="802" spans="1:2" ht="16.5" hidden="1" customHeight="1">
      <c r="A802" s="218" t="s">
        <v>725</v>
      </c>
      <c r="B802" s="409"/>
    </row>
    <row r="803" spans="1:2" ht="16.5" hidden="1" customHeight="1">
      <c r="A803" s="218" t="s">
        <v>190</v>
      </c>
      <c r="B803" s="409"/>
    </row>
    <row r="804" spans="1:2" ht="16.5" hidden="1" customHeight="1">
      <c r="A804" s="218" t="s">
        <v>726</v>
      </c>
      <c r="B804" s="409"/>
    </row>
    <row r="805" spans="1:2" ht="16.5" hidden="1" customHeight="1">
      <c r="A805" s="218" t="s">
        <v>157</v>
      </c>
      <c r="B805" s="409"/>
    </row>
    <row r="806" spans="1:2" ht="16.5" hidden="1" customHeight="1">
      <c r="A806" s="218" t="s">
        <v>727</v>
      </c>
      <c r="B806" s="409"/>
    </row>
    <row r="807" spans="1:2" ht="16.5" hidden="1" customHeight="1">
      <c r="A807" s="217" t="s">
        <v>728</v>
      </c>
      <c r="B807" s="409"/>
    </row>
    <row r="808" spans="1:2" ht="16.5" hidden="1" customHeight="1">
      <c r="A808" s="218" t="s">
        <v>729</v>
      </c>
      <c r="B808" s="409"/>
    </row>
    <row r="809" spans="1:2" ht="16.5" hidden="1" customHeight="1">
      <c r="A809" s="218" t="s">
        <v>730</v>
      </c>
      <c r="B809" s="409"/>
    </row>
    <row r="810" spans="1:2" ht="16.5" hidden="1" customHeight="1">
      <c r="A810" s="218" t="s">
        <v>731</v>
      </c>
      <c r="B810" s="409"/>
    </row>
    <row r="811" spans="1:2" ht="16.5" hidden="1" customHeight="1">
      <c r="A811" s="218" t="s">
        <v>732</v>
      </c>
      <c r="B811" s="409"/>
    </row>
    <row r="812" spans="1:2" ht="16.5" hidden="1" customHeight="1">
      <c r="A812" s="217" t="s">
        <v>733</v>
      </c>
      <c r="B812" s="409"/>
    </row>
    <row r="813" spans="1:2" ht="16.5" hidden="1" customHeight="1">
      <c r="A813" s="218" t="s">
        <v>734</v>
      </c>
      <c r="B813" s="409"/>
    </row>
    <row r="814" spans="1:2" ht="16.5" hidden="1" customHeight="1">
      <c r="A814" s="218" t="s">
        <v>735</v>
      </c>
      <c r="B814" s="409"/>
    </row>
    <row r="815" spans="1:2" ht="16.5" hidden="1" customHeight="1">
      <c r="A815" s="218" t="s">
        <v>736</v>
      </c>
      <c r="B815" s="409"/>
    </row>
    <row r="816" spans="1:2" ht="16.5" hidden="1" customHeight="1">
      <c r="A816" s="218" t="s">
        <v>737</v>
      </c>
      <c r="B816" s="409"/>
    </row>
    <row r="817" spans="1:2" ht="16.5" customHeight="1">
      <c r="A817" s="217" t="s">
        <v>738</v>
      </c>
      <c r="B817" s="408">
        <f>B818</f>
        <v>2.5</v>
      </c>
    </row>
    <row r="818" spans="1:2" ht="16.5" customHeight="1">
      <c r="A818" s="218" t="s">
        <v>738</v>
      </c>
      <c r="B818" s="408">
        <v>2.5</v>
      </c>
    </row>
    <row r="819" spans="1:2" ht="16.5" customHeight="1">
      <c r="A819" s="216" t="s">
        <v>92</v>
      </c>
      <c r="B819" s="408">
        <f>B820+B831+B833+B836+B885</f>
        <v>880.49</v>
      </c>
    </row>
    <row r="820" spans="1:2" ht="16.5" customHeight="1">
      <c r="A820" s="217" t="s">
        <v>739</v>
      </c>
      <c r="B820" s="408">
        <f>B821+B824</f>
        <v>93.08</v>
      </c>
    </row>
    <row r="821" spans="1:2" ht="16.5" customHeight="1">
      <c r="A821" s="218" t="s">
        <v>148</v>
      </c>
      <c r="B821" s="408">
        <v>76.19</v>
      </c>
    </row>
    <row r="822" spans="1:2" ht="16.5" hidden="1" customHeight="1">
      <c r="A822" s="218" t="s">
        <v>149</v>
      </c>
      <c r="B822" s="409"/>
    </row>
    <row r="823" spans="1:2" ht="16.5" hidden="1" customHeight="1">
      <c r="A823" s="218" t="s">
        <v>150</v>
      </c>
      <c r="B823" s="409"/>
    </row>
    <row r="824" spans="1:2" ht="16.5" customHeight="1">
      <c r="A824" s="218" t="s">
        <v>666</v>
      </c>
      <c r="B824" s="408">
        <v>16.89</v>
      </c>
    </row>
    <row r="825" spans="1:2" ht="16.5" hidden="1" customHeight="1">
      <c r="A825" s="218" t="s">
        <v>740</v>
      </c>
      <c r="B825" s="409"/>
    </row>
    <row r="826" spans="1:2" ht="16.5" hidden="1" customHeight="1">
      <c r="A826" s="218" t="s">
        <v>741</v>
      </c>
      <c r="B826" s="409"/>
    </row>
    <row r="827" spans="1:2" ht="16.5" hidden="1" customHeight="1">
      <c r="A827" s="218" t="s">
        <v>742</v>
      </c>
      <c r="B827" s="409"/>
    </row>
    <row r="828" spans="1:2" ht="16.5" hidden="1" customHeight="1">
      <c r="A828" s="218" t="s">
        <v>743</v>
      </c>
      <c r="B828" s="409"/>
    </row>
    <row r="829" spans="1:2" ht="16.5" hidden="1" customHeight="1">
      <c r="A829" s="218" t="s">
        <v>744</v>
      </c>
      <c r="B829" s="409"/>
    </row>
    <row r="830" spans="1:2" ht="16.5" hidden="1" customHeight="1">
      <c r="A830" s="218" t="s">
        <v>745</v>
      </c>
      <c r="B830" s="409"/>
    </row>
    <row r="831" spans="1:2" ht="16.5" customHeight="1">
      <c r="A831" s="217" t="s">
        <v>746</v>
      </c>
      <c r="B831" s="408">
        <f>B832</f>
        <v>15.64</v>
      </c>
    </row>
    <row r="832" spans="1:2" ht="16.5" customHeight="1">
      <c r="A832" s="218" t="s">
        <v>746</v>
      </c>
      <c r="B832" s="408">
        <v>15.64</v>
      </c>
    </row>
    <row r="833" spans="1:2" ht="16.5" customHeight="1">
      <c r="A833" s="217" t="s">
        <v>747</v>
      </c>
      <c r="B833" s="408">
        <f>B834+B835</f>
        <v>97.45</v>
      </c>
    </row>
    <row r="834" spans="1:2" ht="16.5" customHeight="1">
      <c r="A834" s="218" t="s">
        <v>748</v>
      </c>
      <c r="B834" s="408">
        <v>54.4</v>
      </c>
    </row>
    <row r="835" spans="1:2" ht="16.5" customHeight="1">
      <c r="A835" s="218" t="s">
        <v>749</v>
      </c>
      <c r="B835" s="408">
        <v>43.05</v>
      </c>
    </row>
    <row r="836" spans="1:2" ht="16.5" customHeight="1">
      <c r="A836" s="217" t="s">
        <v>750</v>
      </c>
      <c r="B836" s="408">
        <f>B837</f>
        <v>109.2</v>
      </c>
    </row>
    <row r="837" spans="1:2" ht="16.5" customHeight="1">
      <c r="A837" s="218" t="s">
        <v>750</v>
      </c>
      <c r="B837" s="408">
        <v>109.2</v>
      </c>
    </row>
    <row r="838" spans="1:2" ht="16.5" hidden="1" customHeight="1">
      <c r="A838" s="217" t="s">
        <v>751</v>
      </c>
      <c r="B838" s="409"/>
    </row>
    <row r="839" spans="1:2" ht="16.5" hidden="1" customHeight="1">
      <c r="A839" s="218" t="s">
        <v>751</v>
      </c>
      <c r="B839" s="409"/>
    </row>
    <row r="840" spans="1:2" ht="16.5" hidden="1" customHeight="1">
      <c r="A840" s="217" t="s">
        <v>752</v>
      </c>
      <c r="B840" s="409"/>
    </row>
    <row r="841" spans="1:2" ht="16.5" hidden="1" customHeight="1">
      <c r="A841" s="218" t="s">
        <v>753</v>
      </c>
      <c r="B841" s="409"/>
    </row>
    <row r="842" spans="1:2" ht="16.5" hidden="1" customHeight="1">
      <c r="A842" s="218" t="s">
        <v>754</v>
      </c>
      <c r="B842" s="409"/>
    </row>
    <row r="843" spans="1:2" ht="16.5" hidden="1" customHeight="1">
      <c r="A843" s="218" t="s">
        <v>755</v>
      </c>
      <c r="B843" s="409"/>
    </row>
    <row r="844" spans="1:2" ht="16.5" hidden="1" customHeight="1">
      <c r="A844" s="218" t="s">
        <v>756</v>
      </c>
      <c r="B844" s="409"/>
    </row>
    <row r="845" spans="1:2" ht="16.5" hidden="1" customHeight="1">
      <c r="A845" s="218" t="s">
        <v>757</v>
      </c>
      <c r="B845" s="409"/>
    </row>
    <row r="846" spans="1:2" ht="16.5" hidden="1" customHeight="1">
      <c r="A846" s="218" t="s">
        <v>758</v>
      </c>
      <c r="B846" s="409"/>
    </row>
    <row r="847" spans="1:2" ht="16.5" hidden="1" customHeight="1">
      <c r="A847" s="218" t="s">
        <v>759</v>
      </c>
      <c r="B847" s="409"/>
    </row>
    <row r="848" spans="1:2" ht="16.5" hidden="1" customHeight="1">
      <c r="A848" s="218" t="s">
        <v>760</v>
      </c>
      <c r="B848" s="409"/>
    </row>
    <row r="849" spans="1:2" ht="16.5" hidden="1" customHeight="1">
      <c r="A849" s="218" t="s">
        <v>761</v>
      </c>
      <c r="B849" s="409"/>
    </row>
    <row r="850" spans="1:2" ht="16.5" hidden="1" customHeight="1">
      <c r="A850" s="218" t="s">
        <v>762</v>
      </c>
      <c r="B850" s="409"/>
    </row>
    <row r="851" spans="1:2" ht="16.5" hidden="1" customHeight="1">
      <c r="A851" s="218" t="s">
        <v>763</v>
      </c>
      <c r="B851" s="409"/>
    </row>
    <row r="852" spans="1:2" ht="16.5" hidden="1" customHeight="1">
      <c r="A852" s="218" t="s">
        <v>764</v>
      </c>
      <c r="B852" s="409"/>
    </row>
    <row r="853" spans="1:2" ht="16.5" hidden="1" customHeight="1">
      <c r="A853" s="217" t="s">
        <v>765</v>
      </c>
      <c r="B853" s="409"/>
    </row>
    <row r="854" spans="1:2" ht="16.5" hidden="1" customHeight="1">
      <c r="A854" s="218" t="s">
        <v>753</v>
      </c>
      <c r="B854" s="409"/>
    </row>
    <row r="855" spans="1:2" ht="16.5" hidden="1" customHeight="1">
      <c r="A855" s="218" t="s">
        <v>754</v>
      </c>
      <c r="B855" s="409"/>
    </row>
    <row r="856" spans="1:2" ht="16.5" hidden="1" customHeight="1">
      <c r="A856" s="218" t="s">
        <v>766</v>
      </c>
      <c r="B856" s="409"/>
    </row>
    <row r="857" spans="1:2" ht="16.5" hidden="1" customHeight="1">
      <c r="A857" s="217" t="s">
        <v>767</v>
      </c>
      <c r="B857" s="409"/>
    </row>
    <row r="858" spans="1:2" ht="16.5" hidden="1" customHeight="1">
      <c r="A858" s="217" t="s">
        <v>768</v>
      </c>
      <c r="B858" s="409"/>
    </row>
    <row r="859" spans="1:2" ht="16.5" hidden="1" customHeight="1">
      <c r="A859" s="218" t="s">
        <v>769</v>
      </c>
      <c r="B859" s="409"/>
    </row>
    <row r="860" spans="1:2" ht="16.5" hidden="1" customHeight="1">
      <c r="A860" s="218" t="s">
        <v>770</v>
      </c>
      <c r="B860" s="409"/>
    </row>
    <row r="861" spans="1:2" ht="16.5" hidden="1" customHeight="1">
      <c r="A861" s="218" t="s">
        <v>771</v>
      </c>
      <c r="B861" s="409"/>
    </row>
    <row r="862" spans="1:2" ht="16.5" hidden="1" customHeight="1">
      <c r="A862" s="218" t="s">
        <v>772</v>
      </c>
      <c r="B862" s="409"/>
    </row>
    <row r="863" spans="1:2" ht="16.5" hidden="1" customHeight="1">
      <c r="A863" s="218" t="s">
        <v>773</v>
      </c>
      <c r="B863" s="409"/>
    </row>
    <row r="864" spans="1:2" ht="16.5" hidden="1" customHeight="1">
      <c r="A864" s="217" t="s">
        <v>774</v>
      </c>
      <c r="B864" s="409"/>
    </row>
    <row r="865" spans="1:2" ht="16.5" hidden="1" customHeight="1">
      <c r="A865" s="218" t="s">
        <v>775</v>
      </c>
      <c r="B865" s="409"/>
    </row>
    <row r="866" spans="1:2" ht="16.5" hidden="1" customHeight="1">
      <c r="A866" s="218" t="s">
        <v>776</v>
      </c>
      <c r="B866" s="409"/>
    </row>
    <row r="867" spans="1:2" ht="16.5" hidden="1" customHeight="1">
      <c r="A867" s="218" t="s">
        <v>777</v>
      </c>
      <c r="B867" s="409"/>
    </row>
    <row r="868" spans="1:2" ht="16.5" hidden="1" customHeight="1">
      <c r="A868" s="217" t="s">
        <v>778</v>
      </c>
      <c r="B868" s="409"/>
    </row>
    <row r="869" spans="1:2" ht="16.5" hidden="1" customHeight="1">
      <c r="A869" s="218" t="s">
        <v>753</v>
      </c>
      <c r="B869" s="409"/>
    </row>
    <row r="870" spans="1:2" ht="16.5" hidden="1" customHeight="1">
      <c r="A870" s="218" t="s">
        <v>754</v>
      </c>
      <c r="B870" s="409"/>
    </row>
    <row r="871" spans="1:2" ht="16.5" hidden="1" customHeight="1">
      <c r="A871" s="218" t="s">
        <v>779</v>
      </c>
      <c r="B871" s="409"/>
    </row>
    <row r="872" spans="1:2" ht="16.5" hidden="1" customHeight="1">
      <c r="A872" s="217" t="s">
        <v>780</v>
      </c>
      <c r="B872" s="409"/>
    </row>
    <row r="873" spans="1:2" ht="16.5" hidden="1" customHeight="1">
      <c r="A873" s="218" t="s">
        <v>753</v>
      </c>
      <c r="B873" s="409"/>
    </row>
    <row r="874" spans="1:2" ht="16.5" hidden="1" customHeight="1">
      <c r="A874" s="218" t="s">
        <v>754</v>
      </c>
      <c r="B874" s="409"/>
    </row>
    <row r="875" spans="1:2" ht="16.5" hidden="1" customHeight="1">
      <c r="A875" s="218" t="s">
        <v>781</v>
      </c>
      <c r="B875" s="409"/>
    </row>
    <row r="876" spans="1:2" ht="16.5" hidden="1" customHeight="1">
      <c r="A876" s="217" t="s">
        <v>782</v>
      </c>
      <c r="B876" s="409"/>
    </row>
    <row r="877" spans="1:2" ht="16.5" hidden="1" customHeight="1">
      <c r="A877" s="218" t="s">
        <v>769</v>
      </c>
      <c r="B877" s="409"/>
    </row>
    <row r="878" spans="1:2" ht="16.5" hidden="1" customHeight="1">
      <c r="A878" s="218" t="s">
        <v>770</v>
      </c>
      <c r="B878" s="409"/>
    </row>
    <row r="879" spans="1:2" ht="16.5" hidden="1" customHeight="1">
      <c r="A879" s="218" t="s">
        <v>771</v>
      </c>
      <c r="B879" s="409"/>
    </row>
    <row r="880" spans="1:2" ht="16.5" hidden="1" customHeight="1">
      <c r="A880" s="218" t="s">
        <v>772</v>
      </c>
      <c r="B880" s="409"/>
    </row>
    <row r="881" spans="1:2" ht="16.5" hidden="1" customHeight="1">
      <c r="A881" s="218" t="s">
        <v>783</v>
      </c>
      <c r="B881" s="409"/>
    </row>
    <row r="882" spans="1:2" ht="16.5" hidden="1" customHeight="1">
      <c r="A882" s="217" t="s">
        <v>784</v>
      </c>
      <c r="B882" s="409"/>
    </row>
    <row r="883" spans="1:2" ht="16.5" hidden="1" customHeight="1">
      <c r="A883" s="218" t="s">
        <v>775</v>
      </c>
      <c r="B883" s="409"/>
    </row>
    <row r="884" spans="1:2" ht="16.5" hidden="1" customHeight="1">
      <c r="A884" s="218" t="s">
        <v>785</v>
      </c>
      <c r="B884" s="409"/>
    </row>
    <row r="885" spans="1:2" ht="16.5" customHeight="1">
      <c r="A885" s="217" t="s">
        <v>786</v>
      </c>
      <c r="B885" s="408">
        <f>B886</f>
        <v>565.12</v>
      </c>
    </row>
    <row r="886" spans="1:2" ht="16.5" customHeight="1">
      <c r="A886" s="218" t="s">
        <v>786</v>
      </c>
      <c r="B886" s="408">
        <v>565.12</v>
      </c>
    </row>
    <row r="887" spans="1:2" ht="16.5" customHeight="1">
      <c r="A887" s="216" t="s">
        <v>94</v>
      </c>
      <c r="B887" s="408">
        <f>B888+B938+B975+B992</f>
        <v>1356.12</v>
      </c>
    </row>
    <row r="888" spans="1:2" ht="16.5" customHeight="1">
      <c r="A888" s="217" t="s">
        <v>787</v>
      </c>
      <c r="B888" s="408">
        <f>B892+B907+B912</f>
        <v>627.80999999999995</v>
      </c>
    </row>
    <row r="889" spans="1:2" ht="16.5" hidden="1" customHeight="1">
      <c r="A889" s="218" t="s">
        <v>148</v>
      </c>
      <c r="B889" s="409"/>
    </row>
    <row r="890" spans="1:2" ht="16.5" hidden="1" customHeight="1">
      <c r="A890" s="218" t="s">
        <v>149</v>
      </c>
      <c r="B890" s="409"/>
    </row>
    <row r="891" spans="1:2" ht="16.5" hidden="1" customHeight="1">
      <c r="A891" s="218" t="s">
        <v>150</v>
      </c>
      <c r="B891" s="409"/>
    </row>
    <row r="892" spans="1:2" ht="16.5" customHeight="1">
      <c r="A892" s="218" t="s">
        <v>157</v>
      </c>
      <c r="B892" s="408">
        <v>352.74</v>
      </c>
    </row>
    <row r="893" spans="1:2" ht="16.5" hidden="1" customHeight="1">
      <c r="A893" s="218" t="s">
        <v>788</v>
      </c>
      <c r="B893" s="409"/>
    </row>
    <row r="894" spans="1:2" ht="16.5" hidden="1" customHeight="1">
      <c r="A894" s="218" t="s">
        <v>789</v>
      </c>
      <c r="B894" s="409"/>
    </row>
    <row r="895" spans="1:2" ht="16.5" hidden="1" customHeight="1">
      <c r="A895" s="218" t="s">
        <v>790</v>
      </c>
      <c r="B895" s="409"/>
    </row>
    <row r="896" spans="1:2" ht="16.5" hidden="1" customHeight="1">
      <c r="A896" s="218" t="s">
        <v>791</v>
      </c>
      <c r="B896" s="409"/>
    </row>
    <row r="897" spans="1:2" ht="16.5" hidden="1" customHeight="1">
      <c r="A897" s="218" t="s">
        <v>792</v>
      </c>
      <c r="B897" s="409"/>
    </row>
    <row r="898" spans="1:2" ht="16.5" hidden="1" customHeight="1">
      <c r="A898" s="218" t="s">
        <v>793</v>
      </c>
      <c r="B898" s="409"/>
    </row>
    <row r="899" spans="1:2" ht="16.5" hidden="1" customHeight="1">
      <c r="A899" s="218" t="s">
        <v>794</v>
      </c>
      <c r="B899" s="409"/>
    </row>
    <row r="900" spans="1:2" ht="16.5" hidden="1" customHeight="1">
      <c r="A900" s="218" t="s">
        <v>795</v>
      </c>
      <c r="B900" s="409"/>
    </row>
    <row r="901" spans="1:2" ht="16.5" hidden="1" customHeight="1">
      <c r="A901" s="218" t="s">
        <v>796</v>
      </c>
      <c r="B901" s="409"/>
    </row>
    <row r="902" spans="1:2" ht="16.5" hidden="1" customHeight="1">
      <c r="A902" s="218" t="s">
        <v>797</v>
      </c>
      <c r="B902" s="409"/>
    </row>
    <row r="903" spans="1:2" ht="16.5" hidden="1" customHeight="1">
      <c r="A903" s="218" t="s">
        <v>798</v>
      </c>
      <c r="B903" s="409"/>
    </row>
    <row r="904" spans="1:2" ht="16.5" hidden="1" customHeight="1">
      <c r="A904" s="218" t="s">
        <v>799</v>
      </c>
      <c r="B904" s="409"/>
    </row>
    <row r="905" spans="1:2" ht="16.5" hidden="1" customHeight="1">
      <c r="A905" s="218" t="s">
        <v>800</v>
      </c>
      <c r="B905" s="409"/>
    </row>
    <row r="906" spans="1:2" ht="16.5" hidden="1" customHeight="1">
      <c r="A906" s="218" t="s">
        <v>801</v>
      </c>
      <c r="B906" s="409"/>
    </row>
    <row r="907" spans="1:2" ht="16.5" customHeight="1">
      <c r="A907" s="218" t="s">
        <v>802</v>
      </c>
      <c r="B907" s="408">
        <v>107.13</v>
      </c>
    </row>
    <row r="908" spans="1:2" ht="16.5" hidden="1" customHeight="1">
      <c r="A908" s="218" t="s">
        <v>803</v>
      </c>
      <c r="B908" s="409"/>
    </row>
    <row r="909" spans="1:2" ht="16.5" hidden="1" customHeight="1">
      <c r="A909" s="218" t="s">
        <v>804</v>
      </c>
      <c r="B909" s="409"/>
    </row>
    <row r="910" spans="1:2" ht="16.5" hidden="1" customHeight="1">
      <c r="A910" s="218" t="s">
        <v>805</v>
      </c>
      <c r="B910" s="409"/>
    </row>
    <row r="911" spans="1:2" ht="16.5" hidden="1" customHeight="1">
      <c r="A911" s="218" t="s">
        <v>806</v>
      </c>
      <c r="B911" s="409"/>
    </row>
    <row r="912" spans="1:2" ht="16.5" customHeight="1">
      <c r="A912" s="218" t="s">
        <v>807</v>
      </c>
      <c r="B912" s="408">
        <v>167.94</v>
      </c>
    </row>
    <row r="913" spans="1:2" ht="16.5" hidden="1" customHeight="1">
      <c r="A913" s="217" t="s">
        <v>808</v>
      </c>
      <c r="B913" s="409"/>
    </row>
    <row r="914" spans="1:2" ht="16.5" hidden="1" customHeight="1">
      <c r="A914" s="218" t="s">
        <v>148</v>
      </c>
      <c r="B914" s="409"/>
    </row>
    <row r="915" spans="1:2" ht="16.5" hidden="1" customHeight="1">
      <c r="A915" s="218" t="s">
        <v>149</v>
      </c>
      <c r="B915" s="409"/>
    </row>
    <row r="916" spans="1:2" ht="16.5" hidden="1" customHeight="1">
      <c r="A916" s="218" t="s">
        <v>150</v>
      </c>
      <c r="B916" s="409"/>
    </row>
    <row r="917" spans="1:2" ht="16.5" hidden="1" customHeight="1">
      <c r="A917" s="218" t="s">
        <v>809</v>
      </c>
      <c r="B917" s="409"/>
    </row>
    <row r="918" spans="1:2" ht="16.5" hidden="1" customHeight="1">
      <c r="A918" s="218" t="s">
        <v>810</v>
      </c>
      <c r="B918" s="409"/>
    </row>
    <row r="919" spans="1:2" ht="16.5" hidden="1" customHeight="1">
      <c r="A919" s="218" t="s">
        <v>811</v>
      </c>
      <c r="B919" s="409"/>
    </row>
    <row r="920" spans="1:2" ht="16.5" hidden="1" customHeight="1">
      <c r="A920" s="218" t="s">
        <v>812</v>
      </c>
      <c r="B920" s="409"/>
    </row>
    <row r="921" spans="1:2" ht="16.5" hidden="1" customHeight="1">
      <c r="A921" s="218" t="s">
        <v>813</v>
      </c>
      <c r="B921" s="409"/>
    </row>
    <row r="922" spans="1:2" ht="16.5" hidden="1" customHeight="1">
      <c r="A922" s="218" t="s">
        <v>814</v>
      </c>
      <c r="B922" s="409"/>
    </row>
    <row r="923" spans="1:2" ht="16.5" hidden="1" customHeight="1">
      <c r="A923" s="218" t="s">
        <v>815</v>
      </c>
      <c r="B923" s="409"/>
    </row>
    <row r="924" spans="1:2" ht="16.5" hidden="1" customHeight="1">
      <c r="A924" s="218" t="s">
        <v>816</v>
      </c>
      <c r="B924" s="409"/>
    </row>
    <row r="925" spans="1:2" ht="16.5" hidden="1" customHeight="1">
      <c r="A925" s="218" t="s">
        <v>817</v>
      </c>
      <c r="B925" s="409"/>
    </row>
    <row r="926" spans="1:2" ht="16.5" hidden="1" customHeight="1">
      <c r="A926" s="218" t="s">
        <v>818</v>
      </c>
      <c r="B926" s="409"/>
    </row>
    <row r="927" spans="1:2" ht="16.5" hidden="1" customHeight="1">
      <c r="A927" s="218" t="s">
        <v>299</v>
      </c>
      <c r="B927" s="409"/>
    </row>
    <row r="928" spans="1:2" ht="16.5" hidden="1" customHeight="1">
      <c r="A928" s="218" t="s">
        <v>819</v>
      </c>
      <c r="B928" s="409"/>
    </row>
    <row r="929" spans="1:2" ht="16.5" hidden="1" customHeight="1">
      <c r="A929" s="218" t="s">
        <v>820</v>
      </c>
      <c r="B929" s="409"/>
    </row>
    <row r="930" spans="1:2" ht="16.5" hidden="1" customHeight="1">
      <c r="A930" s="218" t="s">
        <v>821</v>
      </c>
      <c r="B930" s="409"/>
    </row>
    <row r="931" spans="1:2" ht="16.5" hidden="1" customHeight="1">
      <c r="A931" s="218" t="s">
        <v>822</v>
      </c>
      <c r="B931" s="409"/>
    </row>
    <row r="932" spans="1:2" ht="16.5" hidden="1" customHeight="1">
      <c r="A932" s="218" t="s">
        <v>823</v>
      </c>
      <c r="B932" s="409"/>
    </row>
    <row r="933" spans="1:2" ht="16.5" hidden="1" customHeight="1">
      <c r="A933" s="218" t="s">
        <v>824</v>
      </c>
      <c r="B933" s="409"/>
    </row>
    <row r="934" spans="1:2" ht="16.5" hidden="1" customHeight="1">
      <c r="A934" s="218" t="s">
        <v>825</v>
      </c>
      <c r="B934" s="409"/>
    </row>
    <row r="935" spans="1:2" ht="16.5" hidden="1" customHeight="1">
      <c r="A935" s="218" t="s">
        <v>826</v>
      </c>
      <c r="B935" s="409"/>
    </row>
    <row r="936" spans="1:2" ht="16.5" hidden="1" customHeight="1">
      <c r="A936" s="218" t="s">
        <v>827</v>
      </c>
      <c r="B936" s="409"/>
    </row>
    <row r="937" spans="1:2" ht="16.5" hidden="1" customHeight="1">
      <c r="A937" s="218" t="s">
        <v>828</v>
      </c>
      <c r="B937" s="409"/>
    </row>
    <row r="938" spans="1:2" ht="16.5" customHeight="1">
      <c r="A938" s="217" t="s">
        <v>829</v>
      </c>
      <c r="B938" s="408">
        <f>B952+B953</f>
        <v>18.52</v>
      </c>
    </row>
    <row r="939" spans="1:2" ht="16.5" hidden="1" customHeight="1">
      <c r="A939" s="218" t="s">
        <v>148</v>
      </c>
      <c r="B939" s="409"/>
    </row>
    <row r="940" spans="1:2" ht="16.5" hidden="1" customHeight="1">
      <c r="A940" s="218" t="s">
        <v>149</v>
      </c>
      <c r="B940" s="409"/>
    </row>
    <row r="941" spans="1:2" ht="16.5" hidden="1" customHeight="1">
      <c r="A941" s="218" t="s">
        <v>150</v>
      </c>
      <c r="B941" s="409"/>
    </row>
    <row r="942" spans="1:2" ht="16.5" hidden="1" customHeight="1">
      <c r="A942" s="218" t="s">
        <v>830</v>
      </c>
      <c r="B942" s="409"/>
    </row>
    <row r="943" spans="1:2" ht="16.5" hidden="1" customHeight="1">
      <c r="A943" s="218" t="s">
        <v>831</v>
      </c>
      <c r="B943" s="409"/>
    </row>
    <row r="944" spans="1:2" ht="16.5" hidden="1" customHeight="1">
      <c r="A944" s="218" t="s">
        <v>832</v>
      </c>
      <c r="B944" s="409"/>
    </row>
    <row r="945" spans="1:2" ht="16.5" hidden="1" customHeight="1">
      <c r="A945" s="218" t="s">
        <v>833</v>
      </c>
      <c r="B945" s="409"/>
    </row>
    <row r="946" spans="1:2" ht="16.5" hidden="1" customHeight="1">
      <c r="A946" s="218" t="s">
        <v>834</v>
      </c>
      <c r="B946" s="409"/>
    </row>
    <row r="947" spans="1:2" ht="16.5" hidden="1" customHeight="1">
      <c r="A947" s="218" t="s">
        <v>835</v>
      </c>
      <c r="B947" s="409"/>
    </row>
    <row r="948" spans="1:2" ht="16.5" hidden="1" customHeight="1">
      <c r="A948" s="218" t="s">
        <v>836</v>
      </c>
      <c r="B948" s="409"/>
    </row>
    <row r="949" spans="1:2" ht="16.5" hidden="1" customHeight="1">
      <c r="A949" s="218" t="s">
        <v>837</v>
      </c>
      <c r="B949" s="409"/>
    </row>
    <row r="950" spans="1:2" ht="16.5" hidden="1" customHeight="1">
      <c r="A950" s="218" t="s">
        <v>838</v>
      </c>
      <c r="B950" s="409"/>
    </row>
    <row r="951" spans="1:2" ht="16.5" hidden="1" customHeight="1">
      <c r="A951" s="218" t="s">
        <v>839</v>
      </c>
      <c r="B951" s="409"/>
    </row>
    <row r="952" spans="1:2" ht="16.5" customHeight="1">
      <c r="A952" s="218" t="s">
        <v>840</v>
      </c>
      <c r="B952" s="408">
        <v>8.52</v>
      </c>
    </row>
    <row r="953" spans="1:2" ht="16.5" customHeight="1">
      <c r="A953" s="218" t="s">
        <v>841</v>
      </c>
      <c r="B953" s="408">
        <v>10</v>
      </c>
    </row>
    <row r="954" spans="1:2" ht="16.5" hidden="1" customHeight="1">
      <c r="A954" s="218" t="s">
        <v>842</v>
      </c>
      <c r="B954" s="409"/>
    </row>
    <row r="955" spans="1:2" ht="16.5" hidden="1" customHeight="1">
      <c r="A955" s="218" t="s">
        <v>843</v>
      </c>
      <c r="B955" s="409"/>
    </row>
    <row r="956" spans="1:2" ht="16.5" hidden="1" customHeight="1">
      <c r="A956" s="218" t="s">
        <v>844</v>
      </c>
      <c r="B956" s="409"/>
    </row>
    <row r="957" spans="1:2" ht="16.5" hidden="1" customHeight="1">
      <c r="A957" s="218" t="s">
        <v>845</v>
      </c>
      <c r="B957" s="409"/>
    </row>
    <row r="958" spans="1:2" ht="16.5" hidden="1" customHeight="1">
      <c r="A958" s="218" t="s">
        <v>846</v>
      </c>
      <c r="B958" s="409"/>
    </row>
    <row r="959" spans="1:2" ht="16.5" hidden="1" customHeight="1">
      <c r="A959" s="218" t="s">
        <v>847</v>
      </c>
      <c r="B959" s="409"/>
    </row>
    <row r="960" spans="1:2" ht="16.5" hidden="1" customHeight="1">
      <c r="A960" s="218" t="s">
        <v>820</v>
      </c>
      <c r="B960" s="409"/>
    </row>
    <row r="961" spans="1:2" ht="16.5" hidden="1" customHeight="1">
      <c r="A961" s="218" t="s">
        <v>848</v>
      </c>
      <c r="B961" s="409"/>
    </row>
    <row r="962" spans="1:2" ht="16.5" hidden="1" customHeight="1">
      <c r="A962" s="218" t="s">
        <v>849</v>
      </c>
      <c r="B962" s="409"/>
    </row>
    <row r="963" spans="1:2" ht="16.5" hidden="1" customHeight="1">
      <c r="A963" s="218" t="s">
        <v>850</v>
      </c>
      <c r="B963" s="409"/>
    </row>
    <row r="964" spans="1:2" ht="16.5" hidden="1" customHeight="1">
      <c r="A964" s="217" t="s">
        <v>851</v>
      </c>
      <c r="B964" s="409"/>
    </row>
    <row r="965" spans="1:2" ht="16.5" hidden="1" customHeight="1">
      <c r="A965" s="218" t="s">
        <v>148</v>
      </c>
      <c r="B965" s="409"/>
    </row>
    <row r="966" spans="1:2" ht="16.5" hidden="1" customHeight="1">
      <c r="A966" s="218" t="s">
        <v>149</v>
      </c>
      <c r="B966" s="409"/>
    </row>
    <row r="967" spans="1:2" ht="16.5" hidden="1" customHeight="1">
      <c r="A967" s="218" t="s">
        <v>150</v>
      </c>
      <c r="B967" s="409"/>
    </row>
    <row r="968" spans="1:2" ht="16.5" hidden="1" customHeight="1">
      <c r="A968" s="218" t="s">
        <v>852</v>
      </c>
      <c r="B968" s="409"/>
    </row>
    <row r="969" spans="1:2" ht="16.5" hidden="1" customHeight="1">
      <c r="A969" s="218" t="s">
        <v>853</v>
      </c>
      <c r="B969" s="409"/>
    </row>
    <row r="970" spans="1:2" ht="16.5" hidden="1" customHeight="1">
      <c r="A970" s="218" t="s">
        <v>854</v>
      </c>
      <c r="B970" s="409"/>
    </row>
    <row r="971" spans="1:2" ht="16.5" hidden="1" customHeight="1">
      <c r="A971" s="218" t="s">
        <v>855</v>
      </c>
      <c r="B971" s="409"/>
    </row>
    <row r="972" spans="1:2" ht="16.5" hidden="1" customHeight="1">
      <c r="A972" s="218" t="s">
        <v>856</v>
      </c>
      <c r="B972" s="409"/>
    </row>
    <row r="973" spans="1:2" ht="16.5" hidden="1" customHeight="1">
      <c r="A973" s="218" t="s">
        <v>857</v>
      </c>
      <c r="B973" s="409"/>
    </row>
    <row r="974" spans="1:2" ht="16.5" hidden="1" customHeight="1">
      <c r="A974" s="218" t="s">
        <v>858</v>
      </c>
      <c r="B974" s="409"/>
    </row>
    <row r="975" spans="1:2" ht="16.5" customHeight="1">
      <c r="A975" s="217" t="s">
        <v>859</v>
      </c>
      <c r="B975" s="408">
        <f>B977</f>
        <v>10</v>
      </c>
    </row>
    <row r="976" spans="1:2" ht="16.5" hidden="1" customHeight="1">
      <c r="A976" s="218" t="s">
        <v>148</v>
      </c>
      <c r="B976" s="409"/>
    </row>
    <row r="977" spans="1:2" ht="16.5" customHeight="1">
      <c r="A977" s="218" t="s">
        <v>149</v>
      </c>
      <c r="B977" s="408">
        <v>10</v>
      </c>
    </row>
    <row r="978" spans="1:2" ht="16.5" hidden="1" customHeight="1">
      <c r="A978" s="218" t="s">
        <v>150</v>
      </c>
      <c r="B978" s="409"/>
    </row>
    <row r="979" spans="1:2" ht="16.5" hidden="1" customHeight="1">
      <c r="A979" s="218" t="s">
        <v>860</v>
      </c>
      <c r="B979" s="409"/>
    </row>
    <row r="980" spans="1:2" ht="16.5" hidden="1" customHeight="1">
      <c r="A980" s="218" t="s">
        <v>861</v>
      </c>
      <c r="B980" s="409"/>
    </row>
    <row r="981" spans="1:2" ht="16.5" hidden="1" customHeight="1">
      <c r="A981" s="218" t="s">
        <v>862</v>
      </c>
      <c r="B981" s="409"/>
    </row>
    <row r="982" spans="1:2" ht="16.5" hidden="1" customHeight="1">
      <c r="A982" s="218" t="s">
        <v>863</v>
      </c>
      <c r="B982" s="409"/>
    </row>
    <row r="983" spans="1:2" ht="16.5" hidden="1" customHeight="1">
      <c r="A983" s="218" t="s">
        <v>864</v>
      </c>
      <c r="B983" s="409"/>
    </row>
    <row r="984" spans="1:2" ht="16.5" hidden="1" customHeight="1">
      <c r="A984" s="218" t="s">
        <v>865</v>
      </c>
      <c r="B984" s="409"/>
    </row>
    <row r="985" spans="1:2" ht="16.5" hidden="1" customHeight="1">
      <c r="A985" s="218" t="s">
        <v>866</v>
      </c>
      <c r="B985" s="409"/>
    </row>
    <row r="986" spans="1:2" ht="16.5" hidden="1" customHeight="1">
      <c r="A986" s="217" t="s">
        <v>867</v>
      </c>
      <c r="B986" s="409"/>
    </row>
    <row r="987" spans="1:2" ht="16.5" hidden="1" customHeight="1">
      <c r="A987" s="218" t="s">
        <v>393</v>
      </c>
      <c r="B987" s="409"/>
    </row>
    <row r="988" spans="1:2" ht="16.5" hidden="1" customHeight="1">
      <c r="A988" s="218" t="s">
        <v>868</v>
      </c>
      <c r="B988" s="409"/>
    </row>
    <row r="989" spans="1:2" ht="16.5" hidden="1" customHeight="1">
      <c r="A989" s="218" t="s">
        <v>869</v>
      </c>
      <c r="B989" s="409"/>
    </row>
    <row r="990" spans="1:2" ht="16.5" hidden="1" customHeight="1">
      <c r="A990" s="218" t="s">
        <v>870</v>
      </c>
      <c r="B990" s="409"/>
    </row>
    <row r="991" spans="1:2" ht="16.5" hidden="1" customHeight="1">
      <c r="A991" s="218" t="s">
        <v>871</v>
      </c>
      <c r="B991" s="409"/>
    </row>
    <row r="992" spans="1:2" ht="16.5" customHeight="1">
      <c r="A992" s="217" t="s">
        <v>872</v>
      </c>
      <c r="B992" s="408">
        <f>B993+B995</f>
        <v>699.79</v>
      </c>
    </row>
    <row r="993" spans="1:2" ht="16.5" customHeight="1">
      <c r="A993" s="218" t="s">
        <v>873</v>
      </c>
      <c r="B993" s="408">
        <v>237.34</v>
      </c>
    </row>
    <row r="994" spans="1:2" ht="16.5" hidden="1" customHeight="1">
      <c r="A994" s="218" t="s">
        <v>874</v>
      </c>
      <c r="B994" s="409"/>
    </row>
    <row r="995" spans="1:2" ht="16.5" customHeight="1">
      <c r="A995" s="218" t="s">
        <v>875</v>
      </c>
      <c r="B995" s="408">
        <v>462.45</v>
      </c>
    </row>
    <row r="996" spans="1:2" ht="16.5" hidden="1" customHeight="1">
      <c r="A996" s="218" t="s">
        <v>876</v>
      </c>
      <c r="B996" s="409"/>
    </row>
    <row r="997" spans="1:2" ht="16.5" hidden="1" customHeight="1">
      <c r="A997" s="218" t="s">
        <v>877</v>
      </c>
      <c r="B997" s="409"/>
    </row>
    <row r="998" spans="1:2" ht="16.5" hidden="1" customHeight="1">
      <c r="A998" s="218" t="s">
        <v>878</v>
      </c>
      <c r="B998" s="409"/>
    </row>
    <row r="999" spans="1:2" ht="16.5" hidden="1" customHeight="1">
      <c r="A999" s="217" t="s">
        <v>879</v>
      </c>
      <c r="B999" s="409"/>
    </row>
    <row r="1000" spans="1:2" ht="16.5" hidden="1" customHeight="1">
      <c r="A1000" s="218" t="s">
        <v>880</v>
      </c>
      <c r="B1000" s="409"/>
    </row>
    <row r="1001" spans="1:2" ht="16.5" hidden="1" customHeight="1">
      <c r="A1001" s="218" t="s">
        <v>881</v>
      </c>
      <c r="B1001" s="409"/>
    </row>
    <row r="1002" spans="1:2" ht="16.5" hidden="1" customHeight="1">
      <c r="A1002" s="218" t="s">
        <v>882</v>
      </c>
      <c r="B1002" s="409"/>
    </row>
    <row r="1003" spans="1:2" ht="16.5" hidden="1" customHeight="1">
      <c r="A1003" s="218" t="s">
        <v>883</v>
      </c>
      <c r="B1003" s="409"/>
    </row>
    <row r="1004" spans="1:2" ht="16.5" hidden="1" customHeight="1">
      <c r="A1004" s="218" t="s">
        <v>884</v>
      </c>
      <c r="B1004" s="409"/>
    </row>
    <row r="1005" spans="1:2" ht="16.5" hidden="1" customHeight="1">
      <c r="A1005" s="218" t="s">
        <v>885</v>
      </c>
      <c r="B1005" s="409"/>
    </row>
    <row r="1006" spans="1:2" ht="16.5" hidden="1" customHeight="1">
      <c r="A1006" s="217" t="s">
        <v>886</v>
      </c>
      <c r="B1006" s="409"/>
    </row>
    <row r="1007" spans="1:2" ht="16.5" hidden="1" customHeight="1">
      <c r="A1007" s="218" t="s">
        <v>887</v>
      </c>
      <c r="B1007" s="409"/>
    </row>
    <row r="1008" spans="1:2" ht="16.5" hidden="1" customHeight="1">
      <c r="A1008" s="218" t="s">
        <v>888</v>
      </c>
      <c r="B1008" s="409"/>
    </row>
    <row r="1009" spans="1:2" ht="16.5" hidden="1" customHeight="1">
      <c r="A1009" s="217" t="s">
        <v>889</v>
      </c>
      <c r="B1009" s="409"/>
    </row>
    <row r="1010" spans="1:2" ht="16.5" hidden="1" customHeight="1">
      <c r="A1010" s="218" t="s">
        <v>579</v>
      </c>
      <c r="B1010" s="409"/>
    </row>
    <row r="1011" spans="1:2" ht="16.5" hidden="1" customHeight="1">
      <c r="A1011" s="218" t="s">
        <v>890</v>
      </c>
      <c r="B1011" s="409"/>
    </row>
    <row r="1012" spans="1:2" ht="16.5" hidden="1" customHeight="1">
      <c r="A1012" s="218" t="s">
        <v>891</v>
      </c>
      <c r="B1012" s="409"/>
    </row>
    <row r="1013" spans="1:2" ht="16.5" hidden="1" customHeight="1">
      <c r="A1013" s="218" t="s">
        <v>892</v>
      </c>
      <c r="B1013" s="409"/>
    </row>
    <row r="1014" spans="1:2" ht="16.5" hidden="1" customHeight="1">
      <c r="A1014" s="217" t="s">
        <v>893</v>
      </c>
      <c r="B1014" s="409"/>
    </row>
    <row r="1015" spans="1:2" ht="16.5" hidden="1" customHeight="1">
      <c r="A1015" s="218" t="s">
        <v>579</v>
      </c>
      <c r="B1015" s="409"/>
    </row>
    <row r="1016" spans="1:2" ht="16.5" hidden="1" customHeight="1">
      <c r="A1016" s="218" t="s">
        <v>890</v>
      </c>
      <c r="B1016" s="409"/>
    </row>
    <row r="1017" spans="1:2" ht="16.5" hidden="1" customHeight="1">
      <c r="A1017" s="218" t="s">
        <v>894</v>
      </c>
      <c r="B1017" s="409"/>
    </row>
    <row r="1018" spans="1:2" ht="16.5" hidden="1" customHeight="1">
      <c r="A1018" s="218" t="s">
        <v>895</v>
      </c>
      <c r="B1018" s="409"/>
    </row>
    <row r="1019" spans="1:2" ht="16.5" hidden="1" customHeight="1">
      <c r="A1019" s="217" t="s">
        <v>896</v>
      </c>
      <c r="B1019" s="409"/>
    </row>
    <row r="1020" spans="1:2" ht="16.5" hidden="1" customHeight="1">
      <c r="A1020" s="218" t="s">
        <v>852</v>
      </c>
      <c r="B1020" s="409"/>
    </row>
    <row r="1021" spans="1:2" ht="16.5" hidden="1" customHeight="1">
      <c r="A1021" s="218" t="s">
        <v>897</v>
      </c>
      <c r="B1021" s="409"/>
    </row>
    <row r="1022" spans="1:2" ht="16.5" hidden="1" customHeight="1">
      <c r="A1022" s="218" t="s">
        <v>898</v>
      </c>
      <c r="B1022" s="409"/>
    </row>
    <row r="1023" spans="1:2" ht="16.5" hidden="1" customHeight="1">
      <c r="A1023" s="218" t="s">
        <v>899</v>
      </c>
      <c r="B1023" s="409"/>
    </row>
    <row r="1024" spans="1:2" ht="16.5" hidden="1" customHeight="1">
      <c r="A1024" s="217" t="s">
        <v>900</v>
      </c>
      <c r="B1024" s="409"/>
    </row>
    <row r="1025" spans="1:2" ht="16.5" hidden="1" customHeight="1">
      <c r="A1025" s="218" t="s">
        <v>579</v>
      </c>
      <c r="B1025" s="409"/>
    </row>
    <row r="1026" spans="1:2" ht="16.5" hidden="1" customHeight="1">
      <c r="A1026" s="218" t="s">
        <v>901</v>
      </c>
      <c r="B1026" s="409"/>
    </row>
    <row r="1027" spans="1:2" ht="16.5" hidden="1" customHeight="1">
      <c r="A1027" s="217" t="s">
        <v>902</v>
      </c>
      <c r="B1027" s="409"/>
    </row>
    <row r="1028" spans="1:2" ht="16.5" hidden="1" customHeight="1">
      <c r="A1028" s="218" t="s">
        <v>852</v>
      </c>
      <c r="B1028" s="409"/>
    </row>
    <row r="1029" spans="1:2" ht="16.5" hidden="1" customHeight="1">
      <c r="A1029" s="218" t="s">
        <v>897</v>
      </c>
      <c r="B1029" s="409"/>
    </row>
    <row r="1030" spans="1:2" ht="16.5" hidden="1" customHeight="1">
      <c r="A1030" s="218" t="s">
        <v>898</v>
      </c>
      <c r="B1030" s="409"/>
    </row>
    <row r="1031" spans="1:2" ht="16.5" hidden="1" customHeight="1">
      <c r="A1031" s="218" t="s">
        <v>903</v>
      </c>
      <c r="B1031" s="409"/>
    </row>
    <row r="1032" spans="1:2" ht="16.5" hidden="1" customHeight="1">
      <c r="A1032" s="217" t="s">
        <v>904</v>
      </c>
      <c r="B1032" s="409"/>
    </row>
    <row r="1033" spans="1:2" ht="16.5" hidden="1" customHeight="1">
      <c r="A1033" s="218" t="s">
        <v>905</v>
      </c>
      <c r="B1033" s="409"/>
    </row>
    <row r="1034" spans="1:2" ht="16.5" hidden="1" customHeight="1">
      <c r="A1034" s="218" t="s">
        <v>904</v>
      </c>
      <c r="B1034" s="409"/>
    </row>
    <row r="1035" spans="1:2" ht="16.5" customHeight="1">
      <c r="A1035" s="216" t="s">
        <v>96</v>
      </c>
      <c r="B1035" s="408">
        <f>B1036</f>
        <v>570.29</v>
      </c>
    </row>
    <row r="1036" spans="1:2" ht="16.5" customHeight="1">
      <c r="A1036" s="217" t="s">
        <v>906</v>
      </c>
      <c r="B1036" s="408">
        <f>B1040+B1041</f>
        <v>570.29</v>
      </c>
    </row>
    <row r="1037" spans="1:2" ht="16.5" hidden="1" customHeight="1">
      <c r="A1037" s="218" t="s">
        <v>148</v>
      </c>
      <c r="B1037" s="409"/>
    </row>
    <row r="1038" spans="1:2" ht="16.5" hidden="1" customHeight="1">
      <c r="A1038" s="218" t="s">
        <v>149</v>
      </c>
      <c r="B1038" s="409"/>
    </row>
    <row r="1039" spans="1:2" ht="16.5" hidden="1" customHeight="1">
      <c r="A1039" s="218" t="s">
        <v>150</v>
      </c>
      <c r="B1039" s="409"/>
    </row>
    <row r="1040" spans="1:2" ht="16.5" customHeight="1">
      <c r="A1040" s="218" t="s">
        <v>907</v>
      </c>
      <c r="B1040" s="408">
        <v>521.99</v>
      </c>
    </row>
    <row r="1041" spans="1:2" ht="16.5" customHeight="1">
      <c r="A1041" s="218" t="s">
        <v>908</v>
      </c>
      <c r="B1041" s="408">
        <v>48.3</v>
      </c>
    </row>
    <row r="1042" spans="1:2" ht="16.5" hidden="1" customHeight="1">
      <c r="A1042" s="218" t="s">
        <v>909</v>
      </c>
      <c r="B1042" s="409"/>
    </row>
    <row r="1043" spans="1:2" ht="16.5" hidden="1" customHeight="1">
      <c r="A1043" s="218" t="s">
        <v>910</v>
      </c>
      <c r="B1043" s="409"/>
    </row>
    <row r="1044" spans="1:2" ht="16.5" hidden="1" customHeight="1">
      <c r="A1044" s="218" t="s">
        <v>911</v>
      </c>
      <c r="B1044" s="409"/>
    </row>
    <row r="1045" spans="1:2" ht="16.5" hidden="1" customHeight="1">
      <c r="A1045" s="218" t="s">
        <v>912</v>
      </c>
      <c r="B1045" s="409"/>
    </row>
    <row r="1046" spans="1:2" ht="16.5" hidden="1" customHeight="1">
      <c r="A1046" s="218" t="s">
        <v>913</v>
      </c>
      <c r="B1046" s="409"/>
    </row>
    <row r="1047" spans="1:2" ht="16.5" hidden="1" customHeight="1">
      <c r="A1047" s="218" t="s">
        <v>914</v>
      </c>
      <c r="B1047" s="409"/>
    </row>
    <row r="1048" spans="1:2" ht="16.5" hidden="1" customHeight="1">
      <c r="A1048" s="218" t="s">
        <v>915</v>
      </c>
      <c r="B1048" s="409"/>
    </row>
    <row r="1049" spans="1:2" ht="16.5" hidden="1" customHeight="1">
      <c r="A1049" s="218" t="s">
        <v>916</v>
      </c>
      <c r="B1049" s="409"/>
    </row>
    <row r="1050" spans="1:2" ht="16.5" hidden="1" customHeight="1">
      <c r="A1050" s="218" t="s">
        <v>917</v>
      </c>
      <c r="B1050" s="409"/>
    </row>
    <row r="1051" spans="1:2" ht="16.5" hidden="1" customHeight="1">
      <c r="A1051" s="218" t="s">
        <v>918</v>
      </c>
      <c r="B1051" s="409"/>
    </row>
    <row r="1052" spans="1:2" ht="16.5" hidden="1" customHeight="1">
      <c r="A1052" s="218" t="s">
        <v>919</v>
      </c>
      <c r="B1052" s="409"/>
    </row>
    <row r="1053" spans="1:2" ht="16.5" hidden="1" customHeight="1">
      <c r="A1053" s="218" t="s">
        <v>920</v>
      </c>
      <c r="B1053" s="409"/>
    </row>
    <row r="1054" spans="1:2" ht="16.5" hidden="1" customHeight="1">
      <c r="A1054" s="218" t="s">
        <v>921</v>
      </c>
      <c r="B1054" s="409"/>
    </row>
    <row r="1055" spans="1:2" ht="16.5" hidden="1" customHeight="1">
      <c r="A1055" s="218" t="s">
        <v>922</v>
      </c>
      <c r="B1055" s="409"/>
    </row>
    <row r="1056" spans="1:2" ht="16.5" hidden="1" customHeight="1">
      <c r="A1056" s="218" t="s">
        <v>923</v>
      </c>
      <c r="B1056" s="409"/>
    </row>
    <row r="1057" spans="1:2" ht="16.5" hidden="1" customHeight="1">
      <c r="A1057" s="218" t="s">
        <v>924</v>
      </c>
      <c r="B1057" s="409"/>
    </row>
    <row r="1058" spans="1:2" ht="16.5" hidden="1" customHeight="1">
      <c r="A1058" s="218" t="s">
        <v>925</v>
      </c>
      <c r="B1058" s="409"/>
    </row>
    <row r="1059" spans="1:2" ht="16.5" hidden="1" customHeight="1">
      <c r="A1059" s="217" t="s">
        <v>926</v>
      </c>
      <c r="B1059" s="409"/>
    </row>
    <row r="1060" spans="1:2" ht="16.5" hidden="1" customHeight="1">
      <c r="A1060" s="218" t="s">
        <v>148</v>
      </c>
      <c r="B1060" s="409"/>
    </row>
    <row r="1061" spans="1:2" ht="16.5" hidden="1" customHeight="1">
      <c r="A1061" s="218" t="s">
        <v>149</v>
      </c>
      <c r="B1061" s="409"/>
    </row>
    <row r="1062" spans="1:2" ht="16.5" hidden="1" customHeight="1">
      <c r="A1062" s="218" t="s">
        <v>150</v>
      </c>
      <c r="B1062" s="409"/>
    </row>
    <row r="1063" spans="1:2" ht="16.5" hidden="1" customHeight="1">
      <c r="A1063" s="218" t="s">
        <v>927</v>
      </c>
      <c r="B1063" s="409"/>
    </row>
    <row r="1064" spans="1:2" ht="16.5" hidden="1" customHeight="1">
      <c r="A1064" s="218" t="s">
        <v>928</v>
      </c>
      <c r="B1064" s="409"/>
    </row>
    <row r="1065" spans="1:2" ht="16.5" hidden="1" customHeight="1">
      <c r="A1065" s="218" t="s">
        <v>929</v>
      </c>
      <c r="B1065" s="409"/>
    </row>
    <row r="1066" spans="1:2" ht="16.5" hidden="1" customHeight="1">
      <c r="A1066" s="218" t="s">
        <v>930</v>
      </c>
      <c r="B1066" s="409"/>
    </row>
    <row r="1067" spans="1:2" ht="16.5" hidden="1" customHeight="1">
      <c r="A1067" s="218" t="s">
        <v>931</v>
      </c>
      <c r="B1067" s="409"/>
    </row>
    <row r="1068" spans="1:2" ht="16.5" hidden="1" customHeight="1">
      <c r="A1068" s="218" t="s">
        <v>932</v>
      </c>
      <c r="B1068" s="409"/>
    </row>
    <row r="1069" spans="1:2" ht="16.5" hidden="1" customHeight="1">
      <c r="A1069" s="217" t="s">
        <v>933</v>
      </c>
      <c r="B1069" s="409"/>
    </row>
    <row r="1070" spans="1:2" ht="16.5" hidden="1" customHeight="1">
      <c r="A1070" s="218" t="s">
        <v>148</v>
      </c>
      <c r="B1070" s="409"/>
    </row>
    <row r="1071" spans="1:2" ht="16.5" hidden="1" customHeight="1">
      <c r="A1071" s="218" t="s">
        <v>149</v>
      </c>
      <c r="B1071" s="409"/>
    </row>
    <row r="1072" spans="1:2" ht="16.5" hidden="1" customHeight="1">
      <c r="A1072" s="218" t="s">
        <v>150</v>
      </c>
      <c r="B1072" s="409"/>
    </row>
    <row r="1073" spans="1:2" ht="16.5" hidden="1" customHeight="1">
      <c r="A1073" s="218" t="s">
        <v>934</v>
      </c>
      <c r="B1073" s="409"/>
    </row>
    <row r="1074" spans="1:2" ht="16.5" hidden="1" customHeight="1">
      <c r="A1074" s="218" t="s">
        <v>935</v>
      </c>
      <c r="B1074" s="409"/>
    </row>
    <row r="1075" spans="1:2" ht="16.5" hidden="1" customHeight="1">
      <c r="A1075" s="218" t="s">
        <v>936</v>
      </c>
      <c r="B1075" s="409"/>
    </row>
    <row r="1076" spans="1:2" ht="16.5" hidden="1" customHeight="1">
      <c r="A1076" s="218" t="s">
        <v>937</v>
      </c>
      <c r="B1076" s="409"/>
    </row>
    <row r="1077" spans="1:2" ht="16.5" hidden="1" customHeight="1">
      <c r="A1077" s="218" t="s">
        <v>938</v>
      </c>
      <c r="B1077" s="409"/>
    </row>
    <row r="1078" spans="1:2" ht="16.5" hidden="1" customHeight="1">
      <c r="A1078" s="218" t="s">
        <v>939</v>
      </c>
      <c r="B1078" s="409"/>
    </row>
    <row r="1079" spans="1:2" ht="16.5" hidden="1" customHeight="1">
      <c r="A1079" s="217" t="s">
        <v>940</v>
      </c>
      <c r="B1079" s="409"/>
    </row>
    <row r="1080" spans="1:2" ht="16.5" hidden="1" customHeight="1">
      <c r="A1080" s="218" t="s">
        <v>941</v>
      </c>
      <c r="B1080" s="409"/>
    </row>
    <row r="1081" spans="1:2" ht="16.5" hidden="1" customHeight="1">
      <c r="A1081" s="218" t="s">
        <v>942</v>
      </c>
      <c r="B1081" s="409"/>
    </row>
    <row r="1082" spans="1:2" ht="16.5" hidden="1" customHeight="1">
      <c r="A1082" s="218" t="s">
        <v>943</v>
      </c>
      <c r="B1082" s="409"/>
    </row>
    <row r="1083" spans="1:2" ht="16.5" hidden="1" customHeight="1">
      <c r="A1083" s="218" t="s">
        <v>944</v>
      </c>
      <c r="B1083" s="409"/>
    </row>
    <row r="1084" spans="1:2" ht="16.5" hidden="1" customHeight="1">
      <c r="A1084" s="217" t="s">
        <v>945</v>
      </c>
      <c r="B1084" s="409"/>
    </row>
    <row r="1085" spans="1:2" ht="16.5" hidden="1" customHeight="1">
      <c r="A1085" s="218" t="s">
        <v>148</v>
      </c>
      <c r="B1085" s="409"/>
    </row>
    <row r="1086" spans="1:2" ht="16.5" hidden="1" customHeight="1">
      <c r="A1086" s="218" t="s">
        <v>149</v>
      </c>
      <c r="B1086" s="409"/>
    </row>
    <row r="1087" spans="1:2" ht="16.5" hidden="1" customHeight="1">
      <c r="A1087" s="218" t="s">
        <v>150</v>
      </c>
      <c r="B1087" s="409"/>
    </row>
    <row r="1088" spans="1:2" ht="16.5" hidden="1" customHeight="1">
      <c r="A1088" s="218" t="s">
        <v>931</v>
      </c>
      <c r="B1088" s="409"/>
    </row>
    <row r="1089" spans="1:2" ht="16.5" hidden="1" customHeight="1">
      <c r="A1089" s="218" t="s">
        <v>946</v>
      </c>
      <c r="B1089" s="409"/>
    </row>
    <row r="1090" spans="1:2" ht="16.5" hidden="1" customHeight="1">
      <c r="A1090" s="218" t="s">
        <v>947</v>
      </c>
      <c r="B1090" s="409"/>
    </row>
    <row r="1091" spans="1:2" ht="16.5" hidden="1" customHeight="1">
      <c r="A1091" s="217" t="s">
        <v>948</v>
      </c>
      <c r="B1091" s="409"/>
    </row>
    <row r="1092" spans="1:2" ht="16.5" hidden="1" customHeight="1">
      <c r="A1092" s="218" t="s">
        <v>949</v>
      </c>
      <c r="B1092" s="409"/>
    </row>
    <row r="1093" spans="1:2" ht="16.5" hidden="1" customHeight="1">
      <c r="A1093" s="218" t="s">
        <v>950</v>
      </c>
      <c r="B1093" s="409"/>
    </row>
    <row r="1094" spans="1:2" ht="16.5" hidden="1" customHeight="1">
      <c r="A1094" s="218" t="s">
        <v>951</v>
      </c>
      <c r="B1094" s="409"/>
    </row>
    <row r="1095" spans="1:2" ht="16.5" hidden="1" customHeight="1">
      <c r="A1095" s="218" t="s">
        <v>952</v>
      </c>
      <c r="B1095" s="409"/>
    </row>
    <row r="1096" spans="1:2" ht="16.5" hidden="1" customHeight="1">
      <c r="A1096" s="217" t="s">
        <v>953</v>
      </c>
      <c r="B1096" s="409"/>
    </row>
    <row r="1097" spans="1:2" ht="16.5" hidden="1" customHeight="1">
      <c r="A1097" s="218" t="s">
        <v>907</v>
      </c>
      <c r="B1097" s="409"/>
    </row>
    <row r="1098" spans="1:2" ht="16.5" hidden="1" customHeight="1">
      <c r="A1098" s="218" t="s">
        <v>908</v>
      </c>
      <c r="B1098" s="409"/>
    </row>
    <row r="1099" spans="1:2" ht="16.5" hidden="1" customHeight="1">
      <c r="A1099" s="218" t="s">
        <v>954</v>
      </c>
      <c r="B1099" s="409"/>
    </row>
    <row r="1100" spans="1:2" ht="16.5" hidden="1" customHeight="1">
      <c r="A1100" s="218" t="s">
        <v>955</v>
      </c>
      <c r="B1100" s="409"/>
    </row>
    <row r="1101" spans="1:2" ht="16.5" hidden="1" customHeight="1">
      <c r="A1101" s="217" t="s">
        <v>956</v>
      </c>
      <c r="B1101" s="409"/>
    </row>
    <row r="1102" spans="1:2" ht="16.5" hidden="1" customHeight="1">
      <c r="A1102" s="218" t="s">
        <v>954</v>
      </c>
      <c r="B1102" s="409"/>
    </row>
    <row r="1103" spans="1:2" ht="16.5" hidden="1" customHeight="1">
      <c r="A1103" s="218" t="s">
        <v>957</v>
      </c>
      <c r="B1103" s="409"/>
    </row>
    <row r="1104" spans="1:2" ht="16.5" hidden="1" customHeight="1">
      <c r="A1104" s="218" t="s">
        <v>958</v>
      </c>
      <c r="B1104" s="409"/>
    </row>
    <row r="1105" spans="1:2" ht="16.5" hidden="1" customHeight="1">
      <c r="A1105" s="218" t="s">
        <v>959</v>
      </c>
      <c r="B1105" s="409"/>
    </row>
    <row r="1106" spans="1:2" ht="16.5" hidden="1" customHeight="1">
      <c r="A1106" s="217" t="s">
        <v>960</v>
      </c>
      <c r="B1106" s="409"/>
    </row>
    <row r="1107" spans="1:2" ht="16.5" hidden="1" customHeight="1">
      <c r="A1107" s="218" t="s">
        <v>914</v>
      </c>
      <c r="B1107" s="409"/>
    </row>
    <row r="1108" spans="1:2" ht="16.5" hidden="1" customHeight="1">
      <c r="A1108" s="218" t="s">
        <v>961</v>
      </c>
      <c r="B1108" s="409"/>
    </row>
    <row r="1109" spans="1:2" ht="16.5" hidden="1" customHeight="1">
      <c r="A1109" s="218" t="s">
        <v>962</v>
      </c>
      <c r="B1109" s="409"/>
    </row>
    <row r="1110" spans="1:2" ht="16.5" hidden="1" customHeight="1">
      <c r="A1110" s="218" t="s">
        <v>963</v>
      </c>
      <c r="B1110" s="409"/>
    </row>
    <row r="1111" spans="1:2" ht="16.5" hidden="1" customHeight="1">
      <c r="A1111" s="217" t="s">
        <v>964</v>
      </c>
      <c r="B1111" s="409"/>
    </row>
    <row r="1112" spans="1:2" ht="16.5" hidden="1" customHeight="1">
      <c r="A1112" s="218" t="s">
        <v>965</v>
      </c>
      <c r="B1112" s="409"/>
    </row>
    <row r="1113" spans="1:2" ht="16.5" hidden="1" customHeight="1">
      <c r="A1113" s="218" t="s">
        <v>966</v>
      </c>
      <c r="B1113" s="409"/>
    </row>
    <row r="1114" spans="1:2" ht="16.5" hidden="1" customHeight="1">
      <c r="A1114" s="218" t="s">
        <v>967</v>
      </c>
      <c r="B1114" s="409"/>
    </row>
    <row r="1115" spans="1:2" ht="16.5" hidden="1" customHeight="1">
      <c r="A1115" s="218" t="s">
        <v>968</v>
      </c>
      <c r="B1115" s="409"/>
    </row>
    <row r="1116" spans="1:2" ht="16.5" hidden="1" customHeight="1">
      <c r="A1116" s="218" t="s">
        <v>969</v>
      </c>
      <c r="B1116" s="409"/>
    </row>
    <row r="1117" spans="1:2" ht="16.5" hidden="1" customHeight="1">
      <c r="A1117" s="218" t="s">
        <v>970</v>
      </c>
      <c r="B1117" s="409"/>
    </row>
    <row r="1118" spans="1:2" ht="16.5" hidden="1" customHeight="1">
      <c r="A1118" s="218" t="s">
        <v>971</v>
      </c>
      <c r="B1118" s="409"/>
    </row>
    <row r="1119" spans="1:2" ht="16.5" hidden="1" customHeight="1">
      <c r="A1119" s="218" t="s">
        <v>972</v>
      </c>
      <c r="B1119" s="409"/>
    </row>
    <row r="1120" spans="1:2" ht="16.5" hidden="1" customHeight="1">
      <c r="A1120" s="217" t="s">
        <v>973</v>
      </c>
      <c r="B1120" s="409"/>
    </row>
    <row r="1121" spans="1:2" ht="16.5" hidden="1" customHeight="1">
      <c r="A1121" s="218" t="s">
        <v>974</v>
      </c>
      <c r="B1121" s="409"/>
    </row>
    <row r="1122" spans="1:2" ht="16.5" hidden="1" customHeight="1">
      <c r="A1122" s="218" t="s">
        <v>975</v>
      </c>
      <c r="B1122" s="409"/>
    </row>
    <row r="1123" spans="1:2" ht="16.5" hidden="1" customHeight="1">
      <c r="A1123" s="218" t="s">
        <v>976</v>
      </c>
      <c r="B1123" s="409"/>
    </row>
    <row r="1124" spans="1:2" ht="16.5" hidden="1" customHeight="1">
      <c r="A1124" s="218" t="s">
        <v>977</v>
      </c>
      <c r="B1124" s="409"/>
    </row>
    <row r="1125" spans="1:2" ht="16.5" hidden="1" customHeight="1">
      <c r="A1125" s="218" t="s">
        <v>978</v>
      </c>
      <c r="B1125" s="409"/>
    </row>
    <row r="1126" spans="1:2" ht="16.5" hidden="1" customHeight="1">
      <c r="A1126" s="218" t="s">
        <v>979</v>
      </c>
      <c r="B1126" s="409"/>
    </row>
    <row r="1127" spans="1:2" ht="16.5" hidden="1" customHeight="1">
      <c r="A1127" s="217" t="s">
        <v>980</v>
      </c>
      <c r="B1127" s="409"/>
    </row>
    <row r="1128" spans="1:2" ht="16.5" hidden="1" customHeight="1">
      <c r="A1128" s="218" t="s">
        <v>981</v>
      </c>
      <c r="B1128" s="409"/>
    </row>
    <row r="1129" spans="1:2" ht="16.5" hidden="1" customHeight="1">
      <c r="A1129" s="218" t="s">
        <v>935</v>
      </c>
      <c r="B1129" s="409"/>
    </row>
    <row r="1130" spans="1:2" ht="16.5" hidden="1" customHeight="1">
      <c r="A1130" s="218" t="s">
        <v>982</v>
      </c>
      <c r="B1130" s="409"/>
    </row>
    <row r="1131" spans="1:2" ht="16.5" hidden="1" customHeight="1">
      <c r="A1131" s="218" t="s">
        <v>983</v>
      </c>
      <c r="B1131" s="409"/>
    </row>
    <row r="1132" spans="1:2" ht="16.5" hidden="1" customHeight="1">
      <c r="A1132" s="218" t="s">
        <v>984</v>
      </c>
      <c r="B1132" s="409"/>
    </row>
    <row r="1133" spans="1:2" ht="16.5" hidden="1" customHeight="1">
      <c r="A1133" s="218" t="s">
        <v>985</v>
      </c>
      <c r="B1133" s="409"/>
    </row>
    <row r="1134" spans="1:2" ht="16.5" hidden="1" customHeight="1">
      <c r="A1134" s="218" t="s">
        <v>986</v>
      </c>
      <c r="B1134" s="409"/>
    </row>
    <row r="1135" spans="1:2" ht="16.5" hidden="1" customHeight="1">
      <c r="A1135" s="218" t="s">
        <v>987</v>
      </c>
      <c r="B1135" s="409"/>
    </row>
    <row r="1136" spans="1:2" ht="16.5" hidden="1" customHeight="1">
      <c r="A1136" s="217" t="s">
        <v>988</v>
      </c>
      <c r="B1136" s="409"/>
    </row>
    <row r="1137" spans="1:2" ht="16.5" hidden="1" customHeight="1">
      <c r="A1137" s="218" t="s">
        <v>907</v>
      </c>
      <c r="B1137" s="409"/>
    </row>
    <row r="1138" spans="1:2" ht="16.5" hidden="1" customHeight="1">
      <c r="A1138" s="218" t="s">
        <v>989</v>
      </c>
      <c r="B1138" s="409"/>
    </row>
    <row r="1139" spans="1:2" ht="16.5" hidden="1" customHeight="1">
      <c r="A1139" s="217" t="s">
        <v>990</v>
      </c>
      <c r="B1139" s="409"/>
    </row>
    <row r="1140" spans="1:2" ht="16.5" hidden="1" customHeight="1">
      <c r="A1140" s="218" t="s">
        <v>907</v>
      </c>
      <c r="B1140" s="409"/>
    </row>
    <row r="1141" spans="1:2" ht="16.5" hidden="1" customHeight="1">
      <c r="A1141" s="218" t="s">
        <v>991</v>
      </c>
      <c r="B1141" s="409"/>
    </row>
    <row r="1142" spans="1:2" ht="16.5" hidden="1" customHeight="1">
      <c r="A1142" s="217" t="s">
        <v>992</v>
      </c>
      <c r="B1142" s="409"/>
    </row>
    <row r="1143" spans="1:2" ht="16.5" hidden="1" customHeight="1">
      <c r="A1143" s="217" t="s">
        <v>993</v>
      </c>
      <c r="B1143" s="409"/>
    </row>
    <row r="1144" spans="1:2" ht="16.5" hidden="1" customHeight="1">
      <c r="A1144" s="218" t="s">
        <v>914</v>
      </c>
      <c r="B1144" s="409"/>
    </row>
    <row r="1145" spans="1:2" ht="16.5" hidden="1" customHeight="1">
      <c r="A1145" s="218" t="s">
        <v>962</v>
      </c>
      <c r="B1145" s="409"/>
    </row>
    <row r="1146" spans="1:2" ht="16.5" hidden="1" customHeight="1">
      <c r="A1146" s="218" t="s">
        <v>994</v>
      </c>
      <c r="B1146" s="409"/>
    </row>
    <row r="1147" spans="1:2" ht="16.5" hidden="1" customHeight="1">
      <c r="A1147" s="217" t="s">
        <v>995</v>
      </c>
      <c r="B1147" s="409"/>
    </row>
    <row r="1148" spans="1:2" ht="16.5" hidden="1" customHeight="1">
      <c r="A1148" s="218" t="s">
        <v>996</v>
      </c>
      <c r="B1148" s="409"/>
    </row>
    <row r="1149" spans="1:2" ht="16.5" hidden="1" customHeight="1">
      <c r="A1149" s="218" t="s">
        <v>995</v>
      </c>
      <c r="B1149" s="409"/>
    </row>
    <row r="1150" spans="1:2" ht="16.5" hidden="1" customHeight="1">
      <c r="A1150" s="216" t="s">
        <v>98</v>
      </c>
      <c r="B1150" s="409"/>
    </row>
    <row r="1151" spans="1:2" ht="16.5" hidden="1" customHeight="1">
      <c r="A1151" s="217" t="s">
        <v>997</v>
      </c>
      <c r="B1151" s="409"/>
    </row>
    <row r="1152" spans="1:2" ht="16.5" hidden="1" customHeight="1">
      <c r="A1152" s="218" t="s">
        <v>148</v>
      </c>
      <c r="B1152" s="409"/>
    </row>
    <row r="1153" spans="1:2" ht="16.5" hidden="1" customHeight="1">
      <c r="A1153" s="218" t="s">
        <v>149</v>
      </c>
      <c r="B1153" s="409"/>
    </row>
    <row r="1154" spans="1:2" ht="16.5" hidden="1" customHeight="1">
      <c r="A1154" s="218" t="s">
        <v>150</v>
      </c>
      <c r="B1154" s="409"/>
    </row>
    <row r="1155" spans="1:2" ht="16.5" hidden="1" customHeight="1">
      <c r="A1155" s="218" t="s">
        <v>998</v>
      </c>
      <c r="B1155" s="409"/>
    </row>
    <row r="1156" spans="1:2" ht="16.5" hidden="1" customHeight="1">
      <c r="A1156" s="218" t="s">
        <v>999</v>
      </c>
      <c r="B1156" s="409"/>
    </row>
    <row r="1157" spans="1:2" ht="16.5" hidden="1" customHeight="1">
      <c r="A1157" s="218" t="s">
        <v>1000</v>
      </c>
      <c r="B1157" s="409"/>
    </row>
    <row r="1158" spans="1:2" ht="16.5" hidden="1" customHeight="1">
      <c r="A1158" s="218" t="s">
        <v>1001</v>
      </c>
      <c r="B1158" s="409"/>
    </row>
    <row r="1159" spans="1:2" ht="16.5" hidden="1" customHeight="1">
      <c r="A1159" s="218" t="s">
        <v>1002</v>
      </c>
      <c r="B1159" s="409"/>
    </row>
    <row r="1160" spans="1:2" ht="16.5" hidden="1" customHeight="1">
      <c r="A1160" s="218" t="s">
        <v>1003</v>
      </c>
      <c r="B1160" s="409"/>
    </row>
    <row r="1161" spans="1:2" ht="16.5" hidden="1" customHeight="1">
      <c r="A1161" s="217" t="s">
        <v>1004</v>
      </c>
      <c r="B1161" s="409"/>
    </row>
    <row r="1162" spans="1:2" ht="16.5" hidden="1" customHeight="1">
      <c r="A1162" s="218" t="s">
        <v>148</v>
      </c>
      <c r="B1162" s="409"/>
    </row>
    <row r="1163" spans="1:2" ht="16.5" hidden="1" customHeight="1">
      <c r="A1163" s="218" t="s">
        <v>149</v>
      </c>
      <c r="B1163" s="409"/>
    </row>
    <row r="1164" spans="1:2" ht="16.5" hidden="1" customHeight="1">
      <c r="A1164" s="218" t="s">
        <v>150</v>
      </c>
      <c r="B1164" s="409"/>
    </row>
    <row r="1165" spans="1:2" ht="16.5" hidden="1" customHeight="1">
      <c r="A1165" s="218" t="s">
        <v>1005</v>
      </c>
      <c r="B1165" s="409"/>
    </row>
    <row r="1166" spans="1:2" ht="16.5" hidden="1" customHeight="1">
      <c r="A1166" s="218" t="s">
        <v>1006</v>
      </c>
      <c r="B1166" s="409"/>
    </row>
    <row r="1167" spans="1:2" ht="16.5" hidden="1" customHeight="1">
      <c r="A1167" s="218" t="s">
        <v>1007</v>
      </c>
      <c r="B1167" s="409"/>
    </row>
    <row r="1168" spans="1:2" ht="16.5" hidden="1" customHeight="1">
      <c r="A1168" s="218" t="s">
        <v>1008</v>
      </c>
      <c r="B1168" s="409"/>
    </row>
    <row r="1169" spans="1:2" ht="16.5" hidden="1" customHeight="1">
      <c r="A1169" s="218" t="s">
        <v>1009</v>
      </c>
      <c r="B1169" s="409"/>
    </row>
    <row r="1170" spans="1:2" ht="16.5" hidden="1" customHeight="1">
      <c r="A1170" s="218" t="s">
        <v>1010</v>
      </c>
      <c r="B1170" s="409"/>
    </row>
    <row r="1171" spans="1:2" ht="16.5" hidden="1" customHeight="1">
      <c r="A1171" s="218" t="s">
        <v>1011</v>
      </c>
      <c r="B1171" s="409"/>
    </row>
    <row r="1172" spans="1:2" ht="16.5" hidden="1" customHeight="1">
      <c r="A1172" s="218" t="s">
        <v>1012</v>
      </c>
      <c r="B1172" s="409"/>
    </row>
    <row r="1173" spans="1:2" ht="16.5" hidden="1" customHeight="1">
      <c r="A1173" s="218" t="s">
        <v>1013</v>
      </c>
      <c r="B1173" s="409"/>
    </row>
    <row r="1174" spans="1:2" ht="16.5" hidden="1" customHeight="1">
      <c r="A1174" s="218" t="s">
        <v>1014</v>
      </c>
      <c r="B1174" s="409"/>
    </row>
    <row r="1175" spans="1:2" ht="16.5" hidden="1" customHeight="1">
      <c r="A1175" s="218" t="s">
        <v>1015</v>
      </c>
      <c r="B1175" s="409"/>
    </row>
    <row r="1176" spans="1:2" ht="16.5" hidden="1" customHeight="1">
      <c r="A1176" s="218" t="s">
        <v>1016</v>
      </c>
      <c r="B1176" s="409"/>
    </row>
    <row r="1177" spans="1:2" ht="16.5" hidden="1" customHeight="1">
      <c r="A1177" s="217" t="s">
        <v>1017</v>
      </c>
      <c r="B1177" s="409"/>
    </row>
    <row r="1178" spans="1:2" ht="16.5" hidden="1" customHeight="1">
      <c r="A1178" s="218" t="s">
        <v>148</v>
      </c>
      <c r="B1178" s="409"/>
    </row>
    <row r="1179" spans="1:2" ht="16.5" hidden="1" customHeight="1">
      <c r="A1179" s="218" t="s">
        <v>149</v>
      </c>
      <c r="B1179" s="409"/>
    </row>
    <row r="1180" spans="1:2" ht="16.5" hidden="1" customHeight="1">
      <c r="A1180" s="218" t="s">
        <v>150</v>
      </c>
      <c r="B1180" s="409"/>
    </row>
    <row r="1181" spans="1:2" ht="16.5" hidden="1" customHeight="1">
      <c r="A1181" s="218" t="s">
        <v>1018</v>
      </c>
      <c r="B1181" s="409"/>
    </row>
    <row r="1182" spans="1:2" ht="16.5" hidden="1" customHeight="1">
      <c r="A1182" s="217" t="s">
        <v>1019</v>
      </c>
      <c r="B1182" s="409"/>
    </row>
    <row r="1183" spans="1:2" ht="16.5" hidden="1" customHeight="1">
      <c r="A1183" s="218" t="s">
        <v>148</v>
      </c>
      <c r="B1183" s="409"/>
    </row>
    <row r="1184" spans="1:2" ht="16.5" hidden="1" customHeight="1">
      <c r="A1184" s="218" t="s">
        <v>149</v>
      </c>
      <c r="B1184" s="409"/>
    </row>
    <row r="1185" spans="1:2" ht="16.5" hidden="1" customHeight="1">
      <c r="A1185" s="218" t="s">
        <v>150</v>
      </c>
      <c r="B1185" s="409"/>
    </row>
    <row r="1186" spans="1:2" ht="16.5" hidden="1" customHeight="1">
      <c r="A1186" s="218" t="s">
        <v>1020</v>
      </c>
      <c r="B1186" s="409"/>
    </row>
    <row r="1187" spans="1:2" ht="16.5" hidden="1" customHeight="1">
      <c r="A1187" s="218" t="s">
        <v>1021</v>
      </c>
      <c r="B1187" s="409"/>
    </row>
    <row r="1188" spans="1:2" ht="16.5" hidden="1" customHeight="1">
      <c r="A1188" s="218" t="s">
        <v>1022</v>
      </c>
      <c r="B1188" s="409"/>
    </row>
    <row r="1189" spans="1:2" ht="16.5" hidden="1" customHeight="1">
      <c r="A1189" s="218" t="s">
        <v>1023</v>
      </c>
      <c r="B1189" s="409"/>
    </row>
    <row r="1190" spans="1:2" ht="16.5" hidden="1" customHeight="1">
      <c r="A1190" s="218" t="s">
        <v>1024</v>
      </c>
      <c r="B1190" s="409"/>
    </row>
    <row r="1191" spans="1:2" ht="16.5" hidden="1" customHeight="1">
      <c r="A1191" s="218" t="s">
        <v>1025</v>
      </c>
      <c r="B1191" s="409"/>
    </row>
    <row r="1192" spans="1:2" ht="16.5" hidden="1" customHeight="1">
      <c r="A1192" s="218" t="s">
        <v>1026</v>
      </c>
      <c r="B1192" s="409"/>
    </row>
    <row r="1193" spans="1:2" ht="16.5" hidden="1" customHeight="1">
      <c r="A1193" s="218" t="s">
        <v>931</v>
      </c>
      <c r="B1193" s="409"/>
    </row>
    <row r="1194" spans="1:2" ht="16.5" hidden="1" customHeight="1">
      <c r="A1194" s="218" t="s">
        <v>1027</v>
      </c>
      <c r="B1194" s="409"/>
    </row>
    <row r="1195" spans="1:2" ht="16.5" hidden="1" customHeight="1">
      <c r="A1195" s="218" t="s">
        <v>1028</v>
      </c>
      <c r="B1195" s="409"/>
    </row>
    <row r="1196" spans="1:2" ht="16.5" hidden="1" customHeight="1">
      <c r="A1196" s="217" t="s">
        <v>1029</v>
      </c>
      <c r="B1196" s="409"/>
    </row>
    <row r="1197" spans="1:2" ht="16.5" hidden="1" customHeight="1">
      <c r="A1197" s="218" t="s">
        <v>148</v>
      </c>
      <c r="B1197" s="409"/>
    </row>
    <row r="1198" spans="1:2" ht="16.5" hidden="1" customHeight="1">
      <c r="A1198" s="218" t="s">
        <v>149</v>
      </c>
      <c r="B1198" s="409"/>
    </row>
    <row r="1199" spans="1:2" ht="16.5" hidden="1" customHeight="1">
      <c r="A1199" s="218" t="s">
        <v>150</v>
      </c>
      <c r="B1199" s="409"/>
    </row>
    <row r="1200" spans="1:2" ht="16.5" hidden="1" customHeight="1">
      <c r="A1200" s="218" t="s">
        <v>1030</v>
      </c>
      <c r="B1200" s="409"/>
    </row>
    <row r="1201" spans="1:2" ht="16.5" hidden="1" customHeight="1">
      <c r="A1201" s="218" t="s">
        <v>1031</v>
      </c>
      <c r="B1201" s="409"/>
    </row>
    <row r="1202" spans="1:2" ht="16.5" hidden="1" customHeight="1">
      <c r="A1202" s="218" t="s">
        <v>1032</v>
      </c>
      <c r="B1202" s="409"/>
    </row>
    <row r="1203" spans="1:2" ht="16.5" hidden="1" customHeight="1">
      <c r="A1203" s="217" t="s">
        <v>1033</v>
      </c>
      <c r="B1203" s="409"/>
    </row>
    <row r="1204" spans="1:2" ht="16.5" hidden="1" customHeight="1">
      <c r="A1204" s="218" t="s">
        <v>148</v>
      </c>
      <c r="B1204" s="409"/>
    </row>
    <row r="1205" spans="1:2" ht="16.5" hidden="1" customHeight="1">
      <c r="A1205" s="218" t="s">
        <v>149</v>
      </c>
      <c r="B1205" s="409"/>
    </row>
    <row r="1206" spans="1:2" ht="16.5" hidden="1" customHeight="1">
      <c r="A1206" s="218" t="s">
        <v>150</v>
      </c>
      <c r="B1206" s="409"/>
    </row>
    <row r="1207" spans="1:2" ht="16.5" hidden="1" customHeight="1">
      <c r="A1207" s="218" t="s">
        <v>1034</v>
      </c>
      <c r="B1207" s="409"/>
    </row>
    <row r="1208" spans="1:2" ht="16.5" hidden="1" customHeight="1">
      <c r="A1208" s="218" t="s">
        <v>1035</v>
      </c>
      <c r="B1208" s="409"/>
    </row>
    <row r="1209" spans="1:2" ht="16.5" hidden="1" customHeight="1">
      <c r="A1209" s="218" t="s">
        <v>1036</v>
      </c>
      <c r="B1209" s="409"/>
    </row>
    <row r="1210" spans="1:2" ht="16.5" hidden="1" customHeight="1">
      <c r="A1210" s="217" t="s">
        <v>1037</v>
      </c>
      <c r="B1210" s="409"/>
    </row>
    <row r="1211" spans="1:2" ht="16.5" hidden="1" customHeight="1">
      <c r="A1211" s="218" t="s">
        <v>1038</v>
      </c>
      <c r="B1211" s="409"/>
    </row>
    <row r="1212" spans="1:2" ht="16.5" hidden="1" customHeight="1">
      <c r="A1212" s="218" t="s">
        <v>1039</v>
      </c>
      <c r="B1212" s="409"/>
    </row>
    <row r="1213" spans="1:2" ht="16.5" hidden="1" customHeight="1">
      <c r="A1213" s="218" t="s">
        <v>1040</v>
      </c>
      <c r="B1213" s="409"/>
    </row>
    <row r="1214" spans="1:2" ht="16.5" hidden="1" customHeight="1">
      <c r="A1214" s="217" t="s">
        <v>1041</v>
      </c>
      <c r="B1214" s="409"/>
    </row>
    <row r="1215" spans="1:2" ht="16.5" hidden="1" customHeight="1">
      <c r="A1215" s="218" t="s">
        <v>1042</v>
      </c>
      <c r="B1215" s="409"/>
    </row>
    <row r="1216" spans="1:2" ht="16.5" hidden="1" customHeight="1">
      <c r="A1216" s="218" t="s">
        <v>1043</v>
      </c>
      <c r="B1216" s="409"/>
    </row>
    <row r="1217" spans="1:2" ht="16.5" hidden="1" customHeight="1">
      <c r="A1217" s="218" t="s">
        <v>1044</v>
      </c>
      <c r="B1217" s="409"/>
    </row>
    <row r="1218" spans="1:2" ht="16.5" hidden="1" customHeight="1">
      <c r="A1218" s="218" t="s">
        <v>1045</v>
      </c>
      <c r="B1218" s="409"/>
    </row>
    <row r="1219" spans="1:2" ht="16.5" hidden="1" customHeight="1">
      <c r="A1219" s="218" t="s">
        <v>1041</v>
      </c>
      <c r="B1219" s="409"/>
    </row>
    <row r="1220" spans="1:2" ht="16.5" hidden="1" customHeight="1">
      <c r="A1220" s="216" t="s">
        <v>99</v>
      </c>
      <c r="B1220" s="409"/>
    </row>
    <row r="1221" spans="1:2" ht="16.5" hidden="1" customHeight="1">
      <c r="A1221" s="217" t="s">
        <v>1046</v>
      </c>
      <c r="B1221" s="409"/>
    </row>
    <row r="1222" spans="1:2" ht="16.5" hidden="1" customHeight="1">
      <c r="A1222" s="218" t="s">
        <v>148</v>
      </c>
      <c r="B1222" s="409"/>
    </row>
    <row r="1223" spans="1:2" ht="16.5" hidden="1" customHeight="1">
      <c r="A1223" s="218" t="s">
        <v>149</v>
      </c>
      <c r="B1223" s="409"/>
    </row>
    <row r="1224" spans="1:2" ht="16.5" hidden="1" customHeight="1">
      <c r="A1224" s="218" t="s">
        <v>150</v>
      </c>
      <c r="B1224" s="409"/>
    </row>
    <row r="1225" spans="1:2" ht="16.5" hidden="1" customHeight="1">
      <c r="A1225" s="218" t="s">
        <v>1047</v>
      </c>
      <c r="B1225" s="409"/>
    </row>
    <row r="1226" spans="1:2" ht="16.5" hidden="1" customHeight="1">
      <c r="A1226" s="218" t="s">
        <v>1048</v>
      </c>
      <c r="B1226" s="409"/>
    </row>
    <row r="1227" spans="1:2" ht="16.5" hidden="1" customHeight="1">
      <c r="A1227" s="218" t="s">
        <v>1049</v>
      </c>
      <c r="B1227" s="409"/>
    </row>
    <row r="1228" spans="1:2" ht="16.5" hidden="1" customHeight="1">
      <c r="A1228" s="218" t="s">
        <v>1050</v>
      </c>
      <c r="B1228" s="409"/>
    </row>
    <row r="1229" spans="1:2" ht="16.5" hidden="1" customHeight="1">
      <c r="A1229" s="218" t="s">
        <v>157</v>
      </c>
      <c r="B1229" s="409"/>
    </row>
    <row r="1230" spans="1:2" ht="16.5" hidden="1" customHeight="1">
      <c r="A1230" s="218" t="s">
        <v>1051</v>
      </c>
      <c r="B1230" s="409"/>
    </row>
    <row r="1231" spans="1:2" ht="16.5" hidden="1" customHeight="1">
      <c r="A1231" s="217" t="s">
        <v>1052</v>
      </c>
      <c r="B1231" s="409"/>
    </row>
    <row r="1232" spans="1:2" ht="16.5" hidden="1" customHeight="1">
      <c r="A1232" s="218" t="s">
        <v>148</v>
      </c>
      <c r="B1232" s="409"/>
    </row>
    <row r="1233" spans="1:2" ht="16.5" hidden="1" customHeight="1">
      <c r="A1233" s="218" t="s">
        <v>149</v>
      </c>
      <c r="B1233" s="409"/>
    </row>
    <row r="1234" spans="1:2" ht="16.5" hidden="1" customHeight="1">
      <c r="A1234" s="218" t="s">
        <v>150</v>
      </c>
      <c r="B1234" s="409"/>
    </row>
    <row r="1235" spans="1:2" ht="16.5" hidden="1" customHeight="1">
      <c r="A1235" s="218" t="s">
        <v>1053</v>
      </c>
      <c r="B1235" s="409"/>
    </row>
    <row r="1236" spans="1:2" ht="16.5" hidden="1" customHeight="1">
      <c r="A1236" s="218" t="s">
        <v>1054</v>
      </c>
      <c r="B1236" s="409"/>
    </row>
    <row r="1237" spans="1:2" ht="16.5" hidden="1" customHeight="1">
      <c r="A1237" s="217" t="s">
        <v>1055</v>
      </c>
      <c r="B1237" s="409"/>
    </row>
    <row r="1238" spans="1:2" ht="16.5" hidden="1" customHeight="1">
      <c r="A1238" s="218" t="s">
        <v>1056</v>
      </c>
      <c r="B1238" s="409"/>
    </row>
    <row r="1239" spans="1:2" ht="16.5" hidden="1" customHeight="1">
      <c r="A1239" s="218" t="s">
        <v>1055</v>
      </c>
      <c r="B1239" s="409"/>
    </row>
    <row r="1240" spans="1:2" ht="16.5" hidden="1" customHeight="1">
      <c r="A1240" s="216" t="s">
        <v>100</v>
      </c>
      <c r="B1240" s="409"/>
    </row>
    <row r="1241" spans="1:2" ht="16.5" hidden="1" customHeight="1">
      <c r="A1241" s="217" t="s">
        <v>1057</v>
      </c>
      <c r="B1241" s="409"/>
    </row>
    <row r="1242" spans="1:2" ht="16.5" hidden="1" customHeight="1">
      <c r="A1242" s="218" t="s">
        <v>148</v>
      </c>
      <c r="B1242" s="409"/>
    </row>
    <row r="1243" spans="1:2" ht="16.5" hidden="1" customHeight="1">
      <c r="A1243" s="218" t="s">
        <v>149</v>
      </c>
      <c r="B1243" s="409"/>
    </row>
    <row r="1244" spans="1:2" ht="16.5" hidden="1" customHeight="1">
      <c r="A1244" s="218" t="s">
        <v>150</v>
      </c>
      <c r="B1244" s="409"/>
    </row>
    <row r="1245" spans="1:2" ht="16.5" hidden="1" customHeight="1">
      <c r="A1245" s="218" t="s">
        <v>1058</v>
      </c>
      <c r="B1245" s="409"/>
    </row>
    <row r="1246" spans="1:2" ht="16.5" hidden="1" customHeight="1">
      <c r="A1246" s="218" t="s">
        <v>157</v>
      </c>
      <c r="B1246" s="409"/>
    </row>
    <row r="1247" spans="1:2" ht="16.5" hidden="1" customHeight="1">
      <c r="A1247" s="218" t="s">
        <v>1059</v>
      </c>
      <c r="B1247" s="409"/>
    </row>
    <row r="1248" spans="1:2" ht="16.5" hidden="1" customHeight="1">
      <c r="A1248" s="217" t="s">
        <v>1060</v>
      </c>
      <c r="B1248" s="409"/>
    </row>
    <row r="1249" spans="1:2" ht="16.5" hidden="1" customHeight="1">
      <c r="A1249" s="218" t="s">
        <v>1061</v>
      </c>
      <c r="B1249" s="409"/>
    </row>
    <row r="1250" spans="1:2" ht="16.5" hidden="1" customHeight="1">
      <c r="A1250" s="218" t="s">
        <v>1062</v>
      </c>
      <c r="B1250" s="409"/>
    </row>
    <row r="1251" spans="1:2" ht="16.5" hidden="1" customHeight="1">
      <c r="A1251" s="218" t="s">
        <v>1063</v>
      </c>
      <c r="B1251" s="409"/>
    </row>
    <row r="1252" spans="1:2" ht="16.5" hidden="1" customHeight="1">
      <c r="A1252" s="218" t="s">
        <v>1064</v>
      </c>
      <c r="B1252" s="409"/>
    </row>
    <row r="1253" spans="1:2" ht="16.5" hidden="1" customHeight="1">
      <c r="A1253" s="218" t="s">
        <v>1065</v>
      </c>
      <c r="B1253" s="409"/>
    </row>
    <row r="1254" spans="1:2" ht="16.5" hidden="1" customHeight="1">
      <c r="A1254" s="218" t="s">
        <v>1066</v>
      </c>
      <c r="B1254" s="409"/>
    </row>
    <row r="1255" spans="1:2" ht="16.5" hidden="1" customHeight="1">
      <c r="A1255" s="218" t="s">
        <v>1067</v>
      </c>
      <c r="B1255" s="409"/>
    </row>
    <row r="1256" spans="1:2" ht="16.5" hidden="1" customHeight="1">
      <c r="A1256" s="218" t="s">
        <v>1068</v>
      </c>
      <c r="B1256" s="409"/>
    </row>
    <row r="1257" spans="1:2" ht="16.5" hidden="1" customHeight="1">
      <c r="A1257" s="218" t="s">
        <v>1069</v>
      </c>
      <c r="B1257" s="409"/>
    </row>
    <row r="1258" spans="1:2" ht="16.5" hidden="1" customHeight="1">
      <c r="A1258" s="217" t="s">
        <v>1070</v>
      </c>
      <c r="B1258" s="409"/>
    </row>
    <row r="1259" spans="1:2" ht="16.5" hidden="1" customHeight="1">
      <c r="A1259" s="218" t="s">
        <v>1071</v>
      </c>
      <c r="B1259" s="409"/>
    </row>
    <row r="1260" spans="1:2" ht="16.5" hidden="1" customHeight="1">
      <c r="A1260" s="218" t="s">
        <v>1072</v>
      </c>
      <c r="B1260" s="409"/>
    </row>
    <row r="1261" spans="1:2" ht="16.5" hidden="1" customHeight="1">
      <c r="A1261" s="218" t="s">
        <v>1073</v>
      </c>
      <c r="B1261" s="409"/>
    </row>
    <row r="1262" spans="1:2" ht="16.5" hidden="1" customHeight="1">
      <c r="A1262" s="218" t="s">
        <v>1074</v>
      </c>
      <c r="B1262" s="409"/>
    </row>
    <row r="1263" spans="1:2" ht="16.5" hidden="1" customHeight="1">
      <c r="A1263" s="218" t="s">
        <v>1075</v>
      </c>
      <c r="B1263" s="409"/>
    </row>
    <row r="1264" spans="1:2" ht="16.5" hidden="1" customHeight="1">
      <c r="A1264" s="217" t="s">
        <v>1076</v>
      </c>
      <c r="B1264" s="409"/>
    </row>
    <row r="1265" spans="1:2" ht="16.5" hidden="1" customHeight="1">
      <c r="A1265" s="218" t="s">
        <v>1077</v>
      </c>
      <c r="B1265" s="409"/>
    </row>
    <row r="1266" spans="1:2" ht="16.5" hidden="1" customHeight="1">
      <c r="A1266" s="218" t="s">
        <v>1078</v>
      </c>
      <c r="B1266" s="409"/>
    </row>
    <row r="1267" spans="1:2" ht="16.5" hidden="1" customHeight="1">
      <c r="A1267" s="218" t="s">
        <v>1079</v>
      </c>
      <c r="B1267" s="409"/>
    </row>
    <row r="1268" spans="1:2" ht="16.5" hidden="1" customHeight="1">
      <c r="A1268" s="218" t="s">
        <v>1080</v>
      </c>
      <c r="B1268" s="409"/>
    </row>
    <row r="1269" spans="1:2" ht="16.5" hidden="1" customHeight="1">
      <c r="A1269" s="217" t="s">
        <v>1081</v>
      </c>
      <c r="B1269" s="409"/>
    </row>
    <row r="1270" spans="1:2" ht="16.5" hidden="1" customHeight="1">
      <c r="A1270" s="218" t="s">
        <v>1081</v>
      </c>
      <c r="B1270" s="409"/>
    </row>
    <row r="1271" spans="1:2" ht="16.5" hidden="1" customHeight="1">
      <c r="A1271" s="216" t="s">
        <v>102</v>
      </c>
      <c r="B1271" s="409"/>
    </row>
    <row r="1272" spans="1:2" ht="16.5" hidden="1" customHeight="1">
      <c r="A1272" s="217" t="s">
        <v>1082</v>
      </c>
      <c r="B1272" s="409"/>
    </row>
    <row r="1273" spans="1:2" ht="16.5" hidden="1" customHeight="1">
      <c r="A1273" s="217" t="s">
        <v>1083</v>
      </c>
      <c r="B1273" s="409"/>
    </row>
    <row r="1274" spans="1:2" ht="16.5" hidden="1" customHeight="1">
      <c r="A1274" s="217" t="s">
        <v>1084</v>
      </c>
      <c r="B1274" s="409"/>
    </row>
    <row r="1275" spans="1:2" ht="16.5" hidden="1" customHeight="1">
      <c r="A1275" s="217" t="s">
        <v>1085</v>
      </c>
      <c r="B1275" s="409"/>
    </row>
    <row r="1276" spans="1:2" ht="16.5" hidden="1" customHeight="1">
      <c r="A1276" s="217" t="s">
        <v>1086</v>
      </c>
      <c r="B1276" s="409"/>
    </row>
    <row r="1277" spans="1:2" ht="16.5" hidden="1" customHeight="1">
      <c r="A1277" s="217" t="s">
        <v>787</v>
      </c>
      <c r="B1277" s="409"/>
    </row>
    <row r="1278" spans="1:2" ht="16.5" hidden="1" customHeight="1">
      <c r="A1278" s="217" t="s">
        <v>1087</v>
      </c>
      <c r="B1278" s="409"/>
    </row>
    <row r="1279" spans="1:2" ht="16.5" hidden="1" customHeight="1">
      <c r="A1279" s="217" t="s">
        <v>1088</v>
      </c>
      <c r="B1279" s="409"/>
    </row>
    <row r="1280" spans="1:2" ht="16.5" hidden="1" customHeight="1">
      <c r="A1280" s="217" t="s">
        <v>54</v>
      </c>
      <c r="B1280" s="409"/>
    </row>
    <row r="1281" spans="1:2" ht="16.5" hidden="1" customHeight="1">
      <c r="A1281" s="216" t="s">
        <v>104</v>
      </c>
      <c r="B1281" s="409"/>
    </row>
    <row r="1282" spans="1:2" ht="16.5" hidden="1" customHeight="1">
      <c r="A1282" s="217" t="s">
        <v>1089</v>
      </c>
      <c r="B1282" s="409"/>
    </row>
    <row r="1283" spans="1:2" ht="16.5" hidden="1" customHeight="1">
      <c r="A1283" s="218" t="s">
        <v>148</v>
      </c>
      <c r="B1283" s="409"/>
    </row>
    <row r="1284" spans="1:2" ht="16.5" hidden="1" customHeight="1">
      <c r="A1284" s="218" t="s">
        <v>149</v>
      </c>
      <c r="B1284" s="409"/>
    </row>
    <row r="1285" spans="1:2" ht="16.5" hidden="1" customHeight="1">
      <c r="A1285" s="218" t="s">
        <v>150</v>
      </c>
      <c r="B1285" s="409"/>
    </row>
    <row r="1286" spans="1:2" ht="16.5" hidden="1" customHeight="1">
      <c r="A1286" s="218" t="s">
        <v>1090</v>
      </c>
      <c r="B1286" s="409"/>
    </row>
    <row r="1287" spans="1:2" ht="16.5" hidden="1" customHeight="1">
      <c r="A1287" s="218" t="s">
        <v>1091</v>
      </c>
      <c r="B1287" s="409"/>
    </row>
    <row r="1288" spans="1:2" ht="16.5" hidden="1" customHeight="1">
      <c r="A1288" s="218" t="s">
        <v>1092</v>
      </c>
      <c r="B1288" s="409"/>
    </row>
    <row r="1289" spans="1:2" ht="16.5" hidden="1" customHeight="1">
      <c r="A1289" s="218" t="s">
        <v>1093</v>
      </c>
      <c r="B1289" s="409"/>
    </row>
    <row r="1290" spans="1:2" ht="16.5" hidden="1" customHeight="1">
      <c r="A1290" s="218" t="s">
        <v>1094</v>
      </c>
      <c r="B1290" s="409"/>
    </row>
    <row r="1291" spans="1:2" ht="16.5" hidden="1" customHeight="1">
      <c r="A1291" s="218" t="s">
        <v>1095</v>
      </c>
      <c r="B1291" s="409"/>
    </row>
    <row r="1292" spans="1:2" ht="16.5" hidden="1" customHeight="1">
      <c r="A1292" s="218" t="s">
        <v>1096</v>
      </c>
      <c r="B1292" s="409"/>
    </row>
    <row r="1293" spans="1:2" ht="16.5" hidden="1" customHeight="1">
      <c r="A1293" s="218" t="s">
        <v>1097</v>
      </c>
      <c r="B1293" s="409"/>
    </row>
    <row r="1294" spans="1:2" ht="16.5" hidden="1" customHeight="1">
      <c r="A1294" s="218" t="s">
        <v>1098</v>
      </c>
      <c r="B1294" s="409"/>
    </row>
    <row r="1295" spans="1:2" ht="16.5" hidden="1" customHeight="1">
      <c r="A1295" s="218" t="s">
        <v>1099</v>
      </c>
      <c r="B1295" s="409"/>
    </row>
    <row r="1296" spans="1:2" ht="16.5" hidden="1" customHeight="1">
      <c r="A1296" s="218" t="s">
        <v>1100</v>
      </c>
      <c r="B1296" s="409"/>
    </row>
    <row r="1297" spans="1:2" ht="16.5" hidden="1" customHeight="1">
      <c r="A1297" s="218" t="s">
        <v>1101</v>
      </c>
      <c r="B1297" s="409"/>
    </row>
    <row r="1298" spans="1:2" ht="16.5" hidden="1" customHeight="1">
      <c r="A1298" s="218" t="s">
        <v>1102</v>
      </c>
      <c r="B1298" s="409"/>
    </row>
    <row r="1299" spans="1:2" ht="16.5" hidden="1" customHeight="1">
      <c r="A1299" s="218" t="s">
        <v>157</v>
      </c>
      <c r="B1299" s="409"/>
    </row>
    <row r="1300" spans="1:2" ht="16.5" hidden="1" customHeight="1">
      <c r="A1300" s="218" t="s">
        <v>1103</v>
      </c>
      <c r="B1300" s="409"/>
    </row>
    <row r="1301" spans="1:2" ht="16.5" hidden="1" customHeight="1">
      <c r="A1301" s="217" t="s">
        <v>1104</v>
      </c>
      <c r="B1301" s="409"/>
    </row>
    <row r="1302" spans="1:2" ht="16.5" hidden="1" customHeight="1">
      <c r="A1302" s="218" t="s">
        <v>148</v>
      </c>
      <c r="B1302" s="409"/>
    </row>
    <row r="1303" spans="1:2" ht="16.5" hidden="1" customHeight="1">
      <c r="A1303" s="218" t="s">
        <v>149</v>
      </c>
      <c r="B1303" s="409"/>
    </row>
    <row r="1304" spans="1:2" ht="16.5" hidden="1" customHeight="1">
      <c r="A1304" s="218" t="s">
        <v>150</v>
      </c>
      <c r="B1304" s="409"/>
    </row>
    <row r="1305" spans="1:2" ht="16.5" hidden="1" customHeight="1">
      <c r="A1305" s="218" t="s">
        <v>1105</v>
      </c>
      <c r="B1305" s="409"/>
    </row>
    <row r="1306" spans="1:2" ht="16.5" hidden="1" customHeight="1">
      <c r="A1306" s="218" t="s">
        <v>1106</v>
      </c>
      <c r="B1306" s="409"/>
    </row>
    <row r="1307" spans="1:2" ht="16.5" hidden="1" customHeight="1">
      <c r="A1307" s="218" t="s">
        <v>1107</v>
      </c>
      <c r="B1307" s="409"/>
    </row>
    <row r="1308" spans="1:2" ht="16.5" hidden="1" customHeight="1">
      <c r="A1308" s="218" t="s">
        <v>1108</v>
      </c>
      <c r="B1308" s="409"/>
    </row>
    <row r="1309" spans="1:2" ht="16.5" hidden="1" customHeight="1">
      <c r="A1309" s="218" t="s">
        <v>1109</v>
      </c>
      <c r="B1309" s="409"/>
    </row>
    <row r="1310" spans="1:2" ht="16.5" hidden="1" customHeight="1">
      <c r="A1310" s="218" t="s">
        <v>1110</v>
      </c>
      <c r="B1310" s="409"/>
    </row>
    <row r="1311" spans="1:2" ht="16.5" hidden="1" customHeight="1">
      <c r="A1311" s="218" t="s">
        <v>1111</v>
      </c>
      <c r="B1311" s="409"/>
    </row>
    <row r="1312" spans="1:2" ht="16.5" hidden="1" customHeight="1">
      <c r="A1312" s="218" t="s">
        <v>1112</v>
      </c>
      <c r="B1312" s="409"/>
    </row>
    <row r="1313" spans="1:2" ht="16.5" hidden="1" customHeight="1">
      <c r="A1313" s="218" t="s">
        <v>1113</v>
      </c>
      <c r="B1313" s="409"/>
    </row>
    <row r="1314" spans="1:2" ht="16.5" hidden="1" customHeight="1">
      <c r="A1314" s="218" t="s">
        <v>1114</v>
      </c>
      <c r="B1314" s="409"/>
    </row>
    <row r="1315" spans="1:2" ht="16.5" hidden="1" customHeight="1">
      <c r="A1315" s="218" t="s">
        <v>1115</v>
      </c>
      <c r="B1315" s="409"/>
    </row>
    <row r="1316" spans="1:2" ht="16.5" hidden="1" customHeight="1">
      <c r="A1316" s="218" t="s">
        <v>1116</v>
      </c>
      <c r="B1316" s="409"/>
    </row>
    <row r="1317" spans="1:2" ht="16.5" hidden="1" customHeight="1">
      <c r="A1317" s="218" t="s">
        <v>1117</v>
      </c>
      <c r="B1317" s="409"/>
    </row>
    <row r="1318" spans="1:2" ht="16.5" hidden="1" customHeight="1">
      <c r="A1318" s="218" t="s">
        <v>157</v>
      </c>
      <c r="B1318" s="409"/>
    </row>
    <row r="1319" spans="1:2" ht="16.5" hidden="1" customHeight="1">
      <c r="A1319" s="218" t="s">
        <v>1118</v>
      </c>
      <c r="B1319" s="409"/>
    </row>
    <row r="1320" spans="1:2" ht="16.5" hidden="1" customHeight="1">
      <c r="A1320" s="217" t="s">
        <v>1119</v>
      </c>
      <c r="B1320" s="409"/>
    </row>
    <row r="1321" spans="1:2" ht="16.5" hidden="1" customHeight="1">
      <c r="A1321" s="218" t="s">
        <v>148</v>
      </c>
      <c r="B1321" s="409"/>
    </row>
    <row r="1322" spans="1:2" ht="16.5" hidden="1" customHeight="1">
      <c r="A1322" s="218" t="s">
        <v>149</v>
      </c>
      <c r="B1322" s="409"/>
    </row>
    <row r="1323" spans="1:2" ht="16.5" hidden="1" customHeight="1">
      <c r="A1323" s="218" t="s">
        <v>150</v>
      </c>
      <c r="B1323" s="409"/>
    </row>
    <row r="1324" spans="1:2" ht="16.5" hidden="1" customHeight="1">
      <c r="A1324" s="218" t="s">
        <v>1120</v>
      </c>
      <c r="B1324" s="409"/>
    </row>
    <row r="1325" spans="1:2" ht="16.5" hidden="1" customHeight="1">
      <c r="A1325" s="218" t="s">
        <v>1121</v>
      </c>
      <c r="B1325" s="409"/>
    </row>
    <row r="1326" spans="1:2" ht="16.5" hidden="1" customHeight="1">
      <c r="A1326" s="218" t="s">
        <v>1122</v>
      </c>
      <c r="B1326" s="409"/>
    </row>
    <row r="1327" spans="1:2" ht="16.5" hidden="1" customHeight="1">
      <c r="A1327" s="218" t="s">
        <v>157</v>
      </c>
      <c r="B1327" s="409"/>
    </row>
    <row r="1328" spans="1:2" ht="16.5" hidden="1" customHeight="1">
      <c r="A1328" s="218" t="s">
        <v>1123</v>
      </c>
      <c r="B1328" s="409"/>
    </row>
    <row r="1329" spans="1:2" ht="16.5" hidden="1" customHeight="1">
      <c r="A1329" s="217" t="s">
        <v>1124</v>
      </c>
      <c r="B1329" s="409"/>
    </row>
    <row r="1330" spans="1:2" ht="16.5" hidden="1" customHeight="1">
      <c r="A1330" s="218" t="s">
        <v>148</v>
      </c>
      <c r="B1330" s="409"/>
    </row>
    <row r="1331" spans="1:2" ht="16.5" hidden="1" customHeight="1">
      <c r="A1331" s="218" t="s">
        <v>149</v>
      </c>
      <c r="B1331" s="409"/>
    </row>
    <row r="1332" spans="1:2" ht="16.5" hidden="1" customHeight="1">
      <c r="A1332" s="218" t="s">
        <v>150</v>
      </c>
      <c r="B1332" s="409"/>
    </row>
    <row r="1333" spans="1:2" ht="16.5" hidden="1" customHeight="1">
      <c r="A1333" s="218" t="s">
        <v>1125</v>
      </c>
      <c r="B1333" s="409"/>
    </row>
    <row r="1334" spans="1:2" ht="16.5" hidden="1" customHeight="1">
      <c r="A1334" s="218" t="s">
        <v>1126</v>
      </c>
      <c r="B1334" s="409"/>
    </row>
    <row r="1335" spans="1:2" ht="16.5" hidden="1" customHeight="1">
      <c r="A1335" s="218" t="s">
        <v>1127</v>
      </c>
      <c r="B1335" s="409"/>
    </row>
    <row r="1336" spans="1:2" ht="16.5" hidden="1" customHeight="1">
      <c r="A1336" s="218" t="s">
        <v>1128</v>
      </c>
      <c r="B1336" s="409"/>
    </row>
    <row r="1337" spans="1:2" ht="16.5" hidden="1" customHeight="1">
      <c r="A1337" s="218" t="s">
        <v>1129</v>
      </c>
      <c r="B1337" s="409"/>
    </row>
    <row r="1338" spans="1:2" ht="16.5" hidden="1" customHeight="1">
      <c r="A1338" s="218" t="s">
        <v>1130</v>
      </c>
      <c r="B1338" s="409"/>
    </row>
    <row r="1339" spans="1:2" ht="16.5" hidden="1" customHeight="1">
      <c r="A1339" s="218" t="s">
        <v>1131</v>
      </c>
      <c r="B1339" s="409"/>
    </row>
    <row r="1340" spans="1:2" ht="16.5" hidden="1" customHeight="1">
      <c r="A1340" s="218" t="s">
        <v>1132</v>
      </c>
      <c r="B1340" s="409"/>
    </row>
    <row r="1341" spans="1:2" ht="16.5" hidden="1" customHeight="1">
      <c r="A1341" s="218" t="s">
        <v>1133</v>
      </c>
      <c r="B1341" s="409"/>
    </row>
    <row r="1342" spans="1:2" ht="16.5" hidden="1" customHeight="1">
      <c r="A1342" s="218" t="s">
        <v>1134</v>
      </c>
      <c r="B1342" s="409"/>
    </row>
    <row r="1343" spans="1:2" ht="16.5" hidden="1" customHeight="1">
      <c r="A1343" s="218" t="s">
        <v>1135</v>
      </c>
      <c r="B1343" s="409"/>
    </row>
    <row r="1344" spans="1:2" ht="16.5" hidden="1" customHeight="1">
      <c r="A1344" s="217" t="s">
        <v>1136</v>
      </c>
      <c r="B1344" s="409"/>
    </row>
    <row r="1345" spans="1:2" ht="16.5" hidden="1" customHeight="1">
      <c r="A1345" s="218" t="s">
        <v>1136</v>
      </c>
      <c r="B1345" s="409"/>
    </row>
    <row r="1346" spans="1:2" ht="16.5" customHeight="1">
      <c r="A1346" s="216" t="s">
        <v>106</v>
      </c>
      <c r="B1346" s="408">
        <f>B1347+B1356</f>
        <v>309.69</v>
      </c>
    </row>
    <row r="1347" spans="1:2" ht="16.5" customHeight="1">
      <c r="A1347" s="217" t="s">
        <v>1137</v>
      </c>
      <c r="B1347" s="408">
        <f>B1352+B1355</f>
        <v>184.32</v>
      </c>
    </row>
    <row r="1348" spans="1:2" ht="16.5" hidden="1" customHeight="1">
      <c r="A1348" s="218" t="s">
        <v>1138</v>
      </c>
      <c r="B1348" s="409"/>
    </row>
    <row r="1349" spans="1:2" ht="16.5" hidden="1" customHeight="1">
      <c r="A1349" s="218" t="s">
        <v>1139</v>
      </c>
      <c r="B1349" s="409"/>
    </row>
    <row r="1350" spans="1:2" ht="16.5" hidden="1" customHeight="1">
      <c r="A1350" s="218" t="s">
        <v>1140</v>
      </c>
      <c r="B1350" s="409"/>
    </row>
    <row r="1351" spans="1:2" ht="16.5" hidden="1" customHeight="1">
      <c r="A1351" s="218" t="s">
        <v>1141</v>
      </c>
      <c r="B1351" s="409"/>
    </row>
    <row r="1352" spans="1:2" ht="16.5" customHeight="1">
      <c r="A1352" s="218" t="s">
        <v>1142</v>
      </c>
      <c r="B1352" s="408">
        <v>87.24</v>
      </c>
    </row>
    <row r="1353" spans="1:2" ht="16.5" hidden="1" customHeight="1">
      <c r="A1353" s="218" t="s">
        <v>1143</v>
      </c>
      <c r="B1353" s="409"/>
    </row>
    <row r="1354" spans="1:2" ht="16.5" hidden="1" customHeight="1">
      <c r="A1354" s="218" t="s">
        <v>763</v>
      </c>
      <c r="B1354" s="409"/>
    </row>
    <row r="1355" spans="1:2" ht="16.5" customHeight="1">
      <c r="A1355" s="218" t="s">
        <v>1144</v>
      </c>
      <c r="B1355" s="408">
        <v>97.08</v>
      </c>
    </row>
    <row r="1356" spans="1:2" ht="16.5" customHeight="1">
      <c r="A1356" s="217" t="s">
        <v>1145</v>
      </c>
      <c r="B1356" s="408">
        <f>B1357</f>
        <v>125.37</v>
      </c>
    </row>
    <row r="1357" spans="1:2" ht="16.5" customHeight="1">
      <c r="A1357" s="218" t="s">
        <v>1146</v>
      </c>
      <c r="B1357" s="408">
        <v>125.37</v>
      </c>
    </row>
    <row r="1358" spans="1:2" ht="16.5" hidden="1" customHeight="1">
      <c r="A1358" s="218" t="s">
        <v>1147</v>
      </c>
      <c r="B1358" s="409"/>
    </row>
    <row r="1359" spans="1:2" ht="16.5" hidden="1" customHeight="1">
      <c r="A1359" s="218" t="s">
        <v>1148</v>
      </c>
      <c r="B1359" s="409"/>
    </row>
    <row r="1360" spans="1:2" ht="16.5" hidden="1" customHeight="1">
      <c r="A1360" s="217" t="s">
        <v>1149</v>
      </c>
      <c r="B1360" s="409"/>
    </row>
    <row r="1361" spans="1:2" ht="16.5" hidden="1" customHeight="1">
      <c r="A1361" s="218" t="s">
        <v>1150</v>
      </c>
      <c r="B1361" s="409"/>
    </row>
    <row r="1362" spans="1:2" ht="16.5" hidden="1" customHeight="1">
      <c r="A1362" s="218" t="s">
        <v>1151</v>
      </c>
      <c r="B1362" s="409"/>
    </row>
    <row r="1363" spans="1:2" ht="16.5" hidden="1" customHeight="1">
      <c r="A1363" s="218" t="s">
        <v>1152</v>
      </c>
      <c r="B1363" s="409"/>
    </row>
    <row r="1364" spans="1:2" ht="16.5" hidden="1" customHeight="1">
      <c r="A1364" s="216" t="s">
        <v>108</v>
      </c>
      <c r="B1364" s="409"/>
    </row>
    <row r="1365" spans="1:2" ht="16.5" hidden="1" customHeight="1">
      <c r="A1365" s="217" t="s">
        <v>1153</v>
      </c>
      <c r="B1365" s="409"/>
    </row>
    <row r="1366" spans="1:2" ht="16.5" hidden="1" customHeight="1">
      <c r="A1366" s="218" t="s">
        <v>148</v>
      </c>
      <c r="B1366" s="409"/>
    </row>
    <row r="1367" spans="1:2" ht="16.5" hidden="1" customHeight="1">
      <c r="A1367" s="218" t="s">
        <v>149</v>
      </c>
      <c r="B1367" s="409"/>
    </row>
    <row r="1368" spans="1:2" ht="16.5" hidden="1" customHeight="1">
      <c r="A1368" s="218" t="s">
        <v>150</v>
      </c>
      <c r="B1368" s="409"/>
    </row>
    <row r="1369" spans="1:2" ht="16.5" hidden="1" customHeight="1">
      <c r="A1369" s="218" t="s">
        <v>1154</v>
      </c>
      <c r="B1369" s="409"/>
    </row>
    <row r="1370" spans="1:2" ht="16.5" hidden="1" customHeight="1">
      <c r="A1370" s="218" t="s">
        <v>1155</v>
      </c>
      <c r="B1370" s="409"/>
    </row>
    <row r="1371" spans="1:2" ht="16.5" hidden="1" customHeight="1">
      <c r="A1371" s="218" t="s">
        <v>1156</v>
      </c>
      <c r="B1371" s="409"/>
    </row>
    <row r="1372" spans="1:2" ht="16.5" hidden="1" customHeight="1">
      <c r="A1372" s="218" t="s">
        <v>1157</v>
      </c>
      <c r="B1372" s="409"/>
    </row>
    <row r="1373" spans="1:2" ht="16.5" hidden="1" customHeight="1">
      <c r="A1373" s="218" t="s">
        <v>1158</v>
      </c>
      <c r="B1373" s="409"/>
    </row>
    <row r="1374" spans="1:2" ht="16.5" hidden="1" customHeight="1">
      <c r="A1374" s="218" t="s">
        <v>1159</v>
      </c>
      <c r="B1374" s="409"/>
    </row>
    <row r="1375" spans="1:2" ht="16.5" hidden="1" customHeight="1">
      <c r="A1375" s="218" t="s">
        <v>1160</v>
      </c>
      <c r="B1375" s="409"/>
    </row>
    <row r="1376" spans="1:2" ht="16.5" hidden="1" customHeight="1">
      <c r="A1376" s="218" t="s">
        <v>1161</v>
      </c>
      <c r="B1376" s="409"/>
    </row>
    <row r="1377" spans="1:2" ht="16.5" hidden="1" customHeight="1">
      <c r="A1377" s="218" t="s">
        <v>1162</v>
      </c>
      <c r="B1377" s="409"/>
    </row>
    <row r="1378" spans="1:2" ht="16.5" hidden="1" customHeight="1">
      <c r="A1378" s="218" t="s">
        <v>157</v>
      </c>
      <c r="B1378" s="409"/>
    </row>
    <row r="1379" spans="1:2" ht="16.5" hidden="1" customHeight="1">
      <c r="A1379" s="218" t="s">
        <v>1163</v>
      </c>
      <c r="B1379" s="409"/>
    </row>
    <row r="1380" spans="1:2" ht="16.5" hidden="1" customHeight="1">
      <c r="A1380" s="217" t="s">
        <v>1164</v>
      </c>
      <c r="B1380" s="409"/>
    </row>
    <row r="1381" spans="1:2" ht="16.5" hidden="1" customHeight="1">
      <c r="A1381" s="218" t="s">
        <v>148</v>
      </c>
      <c r="B1381" s="409"/>
    </row>
    <row r="1382" spans="1:2" ht="16.5" hidden="1" customHeight="1">
      <c r="A1382" s="218" t="s">
        <v>149</v>
      </c>
      <c r="B1382" s="409"/>
    </row>
    <row r="1383" spans="1:2" ht="16.5" hidden="1" customHeight="1">
      <c r="A1383" s="218" t="s">
        <v>150</v>
      </c>
      <c r="B1383" s="409"/>
    </row>
    <row r="1384" spans="1:2" ht="16.5" hidden="1" customHeight="1">
      <c r="A1384" s="218" t="s">
        <v>1165</v>
      </c>
      <c r="B1384" s="409"/>
    </row>
    <row r="1385" spans="1:2" ht="16.5" hidden="1" customHeight="1">
      <c r="A1385" s="218" t="s">
        <v>1166</v>
      </c>
      <c r="B1385" s="409"/>
    </row>
    <row r="1386" spans="1:2" ht="16.5" hidden="1" customHeight="1">
      <c r="A1386" s="218" t="s">
        <v>1167</v>
      </c>
      <c r="B1386" s="409"/>
    </row>
    <row r="1387" spans="1:2" ht="16.5" hidden="1" customHeight="1">
      <c r="A1387" s="218" t="s">
        <v>1168</v>
      </c>
      <c r="B1387" s="409"/>
    </row>
    <row r="1388" spans="1:2" ht="16.5" hidden="1" customHeight="1">
      <c r="A1388" s="218" t="s">
        <v>1169</v>
      </c>
      <c r="B1388" s="409"/>
    </row>
    <row r="1389" spans="1:2" ht="16.5" hidden="1" customHeight="1">
      <c r="A1389" s="218" t="s">
        <v>1170</v>
      </c>
      <c r="B1389" s="409"/>
    </row>
    <row r="1390" spans="1:2" ht="16.5" hidden="1" customHeight="1">
      <c r="A1390" s="218" t="s">
        <v>1171</v>
      </c>
      <c r="B1390" s="409"/>
    </row>
    <row r="1391" spans="1:2" ht="16.5" hidden="1" customHeight="1">
      <c r="A1391" s="218" t="s">
        <v>1172</v>
      </c>
      <c r="B1391" s="409"/>
    </row>
    <row r="1392" spans="1:2" ht="16.5" hidden="1" customHeight="1">
      <c r="A1392" s="218" t="s">
        <v>157</v>
      </c>
      <c r="B1392" s="409"/>
    </row>
    <row r="1393" spans="1:2" ht="16.5" hidden="1" customHeight="1">
      <c r="A1393" s="218" t="s">
        <v>1173</v>
      </c>
      <c r="B1393" s="409"/>
    </row>
    <row r="1394" spans="1:2" ht="16.5" hidden="1" customHeight="1">
      <c r="A1394" s="217" t="s">
        <v>1174</v>
      </c>
      <c r="B1394" s="409"/>
    </row>
    <row r="1395" spans="1:2" ht="16.5" hidden="1" customHeight="1">
      <c r="A1395" s="218" t="s">
        <v>1175</v>
      </c>
      <c r="B1395" s="409"/>
    </row>
    <row r="1396" spans="1:2" ht="16.5" hidden="1" customHeight="1">
      <c r="A1396" s="218" t="s">
        <v>1176</v>
      </c>
      <c r="B1396" s="409"/>
    </row>
    <row r="1397" spans="1:2" ht="16.5" hidden="1" customHeight="1">
      <c r="A1397" s="218" t="s">
        <v>1177</v>
      </c>
      <c r="B1397" s="409"/>
    </row>
    <row r="1398" spans="1:2" ht="16.5" hidden="1" customHeight="1">
      <c r="A1398" s="218" t="s">
        <v>1178</v>
      </c>
      <c r="B1398" s="409"/>
    </row>
    <row r="1399" spans="1:2" ht="16.5" hidden="1" customHeight="1">
      <c r="A1399" s="217" t="s">
        <v>1179</v>
      </c>
      <c r="B1399" s="409"/>
    </row>
    <row r="1400" spans="1:2" ht="16.5" hidden="1" customHeight="1">
      <c r="A1400" s="218" t="s">
        <v>1180</v>
      </c>
      <c r="B1400" s="409"/>
    </row>
    <row r="1401" spans="1:2" ht="16.5" hidden="1" customHeight="1">
      <c r="A1401" s="218" t="s">
        <v>1181</v>
      </c>
      <c r="B1401" s="409"/>
    </row>
    <row r="1402" spans="1:2" ht="16.5" hidden="1" customHeight="1">
      <c r="A1402" s="218" t="s">
        <v>1182</v>
      </c>
      <c r="B1402" s="409"/>
    </row>
    <row r="1403" spans="1:2" ht="16.5" hidden="1" customHeight="1">
      <c r="A1403" s="218" t="s">
        <v>1183</v>
      </c>
      <c r="B1403" s="409"/>
    </row>
    <row r="1404" spans="1:2" ht="16.5" hidden="1" customHeight="1">
      <c r="A1404" s="218" t="s">
        <v>1184</v>
      </c>
      <c r="B1404" s="409"/>
    </row>
    <row r="1405" spans="1:2" ht="16.5" hidden="1" customHeight="1">
      <c r="A1405" s="217" t="s">
        <v>1185</v>
      </c>
      <c r="B1405" s="409"/>
    </row>
    <row r="1406" spans="1:2" ht="16.5" hidden="1" customHeight="1">
      <c r="A1406" s="218" t="s">
        <v>1186</v>
      </c>
      <c r="B1406" s="409"/>
    </row>
    <row r="1407" spans="1:2" ht="16.5" hidden="1" customHeight="1">
      <c r="A1407" s="218" t="s">
        <v>1187</v>
      </c>
      <c r="B1407" s="409"/>
    </row>
    <row r="1408" spans="1:2" ht="16.5" hidden="1" customHeight="1">
      <c r="A1408" s="218" t="s">
        <v>1188</v>
      </c>
      <c r="B1408" s="409"/>
    </row>
    <row r="1409" spans="1:2" ht="16.5" hidden="1" customHeight="1">
      <c r="A1409" s="218" t="s">
        <v>1189</v>
      </c>
      <c r="B1409" s="409"/>
    </row>
    <row r="1410" spans="1:2" ht="16.5" hidden="1" customHeight="1">
      <c r="A1410" s="218" t="s">
        <v>1190</v>
      </c>
      <c r="B1410" s="409"/>
    </row>
    <row r="1411" spans="1:2" ht="16.5" hidden="1" customHeight="1">
      <c r="A1411" s="218" t="s">
        <v>1191</v>
      </c>
      <c r="B1411" s="409"/>
    </row>
    <row r="1412" spans="1:2" ht="16.5" hidden="1" customHeight="1">
      <c r="A1412" s="218" t="s">
        <v>1192</v>
      </c>
      <c r="B1412" s="409"/>
    </row>
    <row r="1413" spans="1:2" ht="16.5" hidden="1" customHeight="1">
      <c r="A1413" s="218" t="s">
        <v>1193</v>
      </c>
      <c r="B1413" s="409"/>
    </row>
    <row r="1414" spans="1:2" ht="16.5" hidden="1" customHeight="1">
      <c r="A1414" s="218" t="s">
        <v>1194</v>
      </c>
      <c r="B1414" s="409"/>
    </row>
    <row r="1415" spans="1:2" ht="16.5" hidden="1" customHeight="1">
      <c r="A1415" s="218" t="s">
        <v>1195</v>
      </c>
      <c r="B1415" s="409"/>
    </row>
    <row r="1416" spans="1:2" ht="16.5" hidden="1" customHeight="1">
      <c r="A1416" s="218" t="s">
        <v>1196</v>
      </c>
      <c r="B1416" s="409"/>
    </row>
    <row r="1417" spans="1:2" ht="16.5" customHeight="1">
      <c r="A1417" s="216" t="s">
        <v>110</v>
      </c>
      <c r="B1417" s="408">
        <f>B1418+B1463+B1467</f>
        <v>207.9</v>
      </c>
    </row>
    <row r="1418" spans="1:2" ht="16.5" customHeight="1">
      <c r="A1418" s="217" t="s">
        <v>1197</v>
      </c>
      <c r="B1418" s="408">
        <f>B1419</f>
        <v>85.37</v>
      </c>
    </row>
    <row r="1419" spans="1:2" ht="16.5" customHeight="1">
      <c r="A1419" s="218" t="s">
        <v>148</v>
      </c>
      <c r="B1419" s="408">
        <v>85.37</v>
      </c>
    </row>
    <row r="1420" spans="1:2" ht="16.5" hidden="1" customHeight="1">
      <c r="A1420" s="218" t="s">
        <v>149</v>
      </c>
      <c r="B1420" s="409"/>
    </row>
    <row r="1421" spans="1:2" ht="16.5" hidden="1" customHeight="1">
      <c r="A1421" s="218" t="s">
        <v>150</v>
      </c>
      <c r="B1421" s="409"/>
    </row>
    <row r="1422" spans="1:2" ht="16.5" hidden="1" customHeight="1">
      <c r="A1422" s="218" t="s">
        <v>1198</v>
      </c>
      <c r="B1422" s="409"/>
    </row>
    <row r="1423" spans="1:2" ht="16.5" hidden="1" customHeight="1">
      <c r="A1423" s="218" t="s">
        <v>1199</v>
      </c>
      <c r="B1423" s="409"/>
    </row>
    <row r="1424" spans="1:2" ht="16.5" hidden="1" customHeight="1">
      <c r="A1424" s="218" t="s">
        <v>1200</v>
      </c>
      <c r="B1424" s="409"/>
    </row>
    <row r="1425" spans="1:2" ht="16.5" hidden="1" customHeight="1">
      <c r="A1425" s="218" t="s">
        <v>1201</v>
      </c>
      <c r="B1425" s="409"/>
    </row>
    <row r="1426" spans="1:2" ht="16.5" hidden="1" customHeight="1">
      <c r="A1426" s="218" t="s">
        <v>1202</v>
      </c>
      <c r="B1426" s="409"/>
    </row>
    <row r="1427" spans="1:2" ht="16.5" hidden="1" customHeight="1">
      <c r="A1427" s="218" t="s">
        <v>1203</v>
      </c>
      <c r="B1427" s="409"/>
    </row>
    <row r="1428" spans="1:2" ht="16.5" hidden="1" customHeight="1">
      <c r="A1428" s="218" t="s">
        <v>157</v>
      </c>
      <c r="B1428" s="409"/>
    </row>
    <row r="1429" spans="1:2" ht="16.5" hidden="1" customHeight="1">
      <c r="A1429" s="218" t="s">
        <v>1204</v>
      </c>
      <c r="B1429" s="409"/>
    </row>
    <row r="1430" spans="1:2" ht="16.5" hidden="1" customHeight="1">
      <c r="A1430" s="217" t="s">
        <v>1205</v>
      </c>
      <c r="B1430" s="409"/>
    </row>
    <row r="1431" spans="1:2" ht="16.5" hidden="1" customHeight="1">
      <c r="A1431" s="218" t="s">
        <v>148</v>
      </c>
      <c r="B1431" s="409"/>
    </row>
    <row r="1432" spans="1:2" ht="16.5" hidden="1" customHeight="1">
      <c r="A1432" s="218" t="s">
        <v>149</v>
      </c>
      <c r="B1432" s="409"/>
    </row>
    <row r="1433" spans="1:2" ht="16.5" hidden="1" customHeight="1">
      <c r="A1433" s="218" t="s">
        <v>150</v>
      </c>
      <c r="B1433" s="409"/>
    </row>
    <row r="1434" spans="1:2" ht="16.5" hidden="1" customHeight="1">
      <c r="A1434" s="218" t="s">
        <v>1206</v>
      </c>
      <c r="B1434" s="409"/>
    </row>
    <row r="1435" spans="1:2" ht="16.5" hidden="1" customHeight="1">
      <c r="A1435" s="218" t="s">
        <v>1207</v>
      </c>
      <c r="B1435" s="409"/>
    </row>
    <row r="1436" spans="1:2" ht="16.5" hidden="1" customHeight="1">
      <c r="A1436" s="217" t="s">
        <v>1208</v>
      </c>
      <c r="B1436" s="409"/>
    </row>
    <row r="1437" spans="1:2" ht="16.5" hidden="1" customHeight="1">
      <c r="A1437" s="218" t="s">
        <v>148</v>
      </c>
      <c r="B1437" s="409"/>
    </row>
    <row r="1438" spans="1:2" ht="16.5" hidden="1" customHeight="1">
      <c r="A1438" s="218" t="s">
        <v>149</v>
      </c>
      <c r="B1438" s="409"/>
    </row>
    <row r="1439" spans="1:2" ht="16.5" hidden="1" customHeight="1">
      <c r="A1439" s="218" t="s">
        <v>150</v>
      </c>
      <c r="B1439" s="409"/>
    </row>
    <row r="1440" spans="1:2" ht="16.5" hidden="1" customHeight="1">
      <c r="A1440" s="218" t="s">
        <v>1209</v>
      </c>
      <c r="B1440" s="409"/>
    </row>
    <row r="1441" spans="1:2" ht="16.5" hidden="1" customHeight="1">
      <c r="A1441" s="218" t="s">
        <v>1210</v>
      </c>
      <c r="B1441" s="409"/>
    </row>
    <row r="1442" spans="1:2" ht="16.5" hidden="1" customHeight="1">
      <c r="A1442" s="217" t="s">
        <v>1211</v>
      </c>
      <c r="B1442" s="409"/>
    </row>
    <row r="1443" spans="1:2" ht="16.5" hidden="1" customHeight="1">
      <c r="A1443" s="218" t="s">
        <v>148</v>
      </c>
      <c r="B1443" s="409"/>
    </row>
    <row r="1444" spans="1:2" ht="16.5" hidden="1" customHeight="1">
      <c r="A1444" s="218" t="s">
        <v>149</v>
      </c>
      <c r="B1444" s="409"/>
    </row>
    <row r="1445" spans="1:2" ht="16.5" hidden="1" customHeight="1">
      <c r="A1445" s="218" t="s">
        <v>150</v>
      </c>
      <c r="B1445" s="409"/>
    </row>
    <row r="1446" spans="1:2" ht="16.5" hidden="1" customHeight="1">
      <c r="A1446" s="218" t="s">
        <v>1212</v>
      </c>
      <c r="B1446" s="409"/>
    </row>
    <row r="1447" spans="1:2" ht="16.5" hidden="1" customHeight="1">
      <c r="A1447" s="218" t="s">
        <v>1213</v>
      </c>
      <c r="B1447" s="409"/>
    </row>
    <row r="1448" spans="1:2" ht="16.5" hidden="1" customHeight="1">
      <c r="A1448" s="218" t="s">
        <v>157</v>
      </c>
      <c r="B1448" s="409"/>
    </row>
    <row r="1449" spans="1:2" ht="16.5" hidden="1" customHeight="1">
      <c r="A1449" s="218" t="s">
        <v>1214</v>
      </c>
      <c r="B1449" s="409"/>
    </row>
    <row r="1450" spans="1:2" ht="16.5" hidden="1" customHeight="1">
      <c r="A1450" s="217" t="s">
        <v>1215</v>
      </c>
      <c r="B1450" s="409"/>
    </row>
    <row r="1451" spans="1:2" ht="16.5" hidden="1" customHeight="1">
      <c r="A1451" s="218" t="s">
        <v>148</v>
      </c>
      <c r="B1451" s="409"/>
    </row>
    <row r="1452" spans="1:2" ht="16.5" hidden="1" customHeight="1">
      <c r="A1452" s="218" t="s">
        <v>149</v>
      </c>
      <c r="B1452" s="409"/>
    </row>
    <row r="1453" spans="1:2" ht="16.5" hidden="1" customHeight="1">
      <c r="A1453" s="218" t="s">
        <v>150</v>
      </c>
      <c r="B1453" s="409"/>
    </row>
    <row r="1454" spans="1:2" ht="16.5" hidden="1" customHeight="1">
      <c r="A1454" s="218" t="s">
        <v>1216</v>
      </c>
      <c r="B1454" s="409"/>
    </row>
    <row r="1455" spans="1:2" ht="16.5" hidden="1" customHeight="1">
      <c r="A1455" s="218" t="s">
        <v>1217</v>
      </c>
      <c r="B1455" s="409"/>
    </row>
    <row r="1456" spans="1:2" ht="16.5" hidden="1" customHeight="1">
      <c r="A1456" s="218" t="s">
        <v>1218</v>
      </c>
      <c r="B1456" s="409"/>
    </row>
    <row r="1457" spans="1:2" ht="16.5" hidden="1" customHeight="1">
      <c r="A1457" s="218" t="s">
        <v>1219</v>
      </c>
      <c r="B1457" s="409"/>
    </row>
    <row r="1458" spans="1:2" ht="16.5" hidden="1" customHeight="1">
      <c r="A1458" s="218" t="s">
        <v>1220</v>
      </c>
      <c r="B1458" s="409"/>
    </row>
    <row r="1459" spans="1:2" ht="16.5" hidden="1" customHeight="1">
      <c r="A1459" s="218" t="s">
        <v>1221</v>
      </c>
      <c r="B1459" s="409"/>
    </row>
    <row r="1460" spans="1:2" ht="16.5" hidden="1" customHeight="1">
      <c r="A1460" s="218" t="s">
        <v>1222</v>
      </c>
      <c r="B1460" s="409"/>
    </row>
    <row r="1461" spans="1:2" ht="16.5" hidden="1" customHeight="1">
      <c r="A1461" s="218" t="s">
        <v>1223</v>
      </c>
      <c r="B1461" s="409"/>
    </row>
    <row r="1462" spans="1:2" ht="16.5" hidden="1" customHeight="1">
      <c r="A1462" s="218" t="s">
        <v>1224</v>
      </c>
      <c r="B1462" s="409"/>
    </row>
    <row r="1463" spans="1:2" ht="16.5" customHeight="1">
      <c r="A1463" s="217" t="s">
        <v>1225</v>
      </c>
      <c r="B1463" s="408">
        <f>B1464</f>
        <v>0.46</v>
      </c>
    </row>
    <row r="1464" spans="1:2" ht="16.5" customHeight="1">
      <c r="A1464" s="218" t="s">
        <v>1226</v>
      </c>
      <c r="B1464" s="408">
        <v>0.46</v>
      </c>
    </row>
    <row r="1465" spans="1:2" ht="16.5" hidden="1" customHeight="1">
      <c r="A1465" s="218" t="s">
        <v>1227</v>
      </c>
      <c r="B1465" s="409"/>
    </row>
    <row r="1466" spans="1:2" ht="16.5" hidden="1" customHeight="1">
      <c r="A1466" s="218" t="s">
        <v>1228</v>
      </c>
      <c r="B1466" s="409"/>
    </row>
    <row r="1467" spans="1:2" ht="16.5" customHeight="1">
      <c r="A1467" s="217" t="s">
        <v>1229</v>
      </c>
      <c r="B1467" s="408">
        <f>B1468+B1469+B1471</f>
        <v>122.07</v>
      </c>
    </row>
    <row r="1468" spans="1:2" ht="16.5" customHeight="1">
      <c r="A1468" s="218" t="s">
        <v>1230</v>
      </c>
      <c r="B1468" s="408">
        <v>51</v>
      </c>
    </row>
    <row r="1469" spans="1:2" ht="16.5" customHeight="1">
      <c r="A1469" s="218" t="s">
        <v>1231</v>
      </c>
      <c r="B1469" s="408">
        <v>4.22</v>
      </c>
    </row>
    <row r="1470" spans="1:2" ht="16.5" hidden="1" customHeight="1">
      <c r="A1470" s="218" t="s">
        <v>1232</v>
      </c>
      <c r="B1470" s="409"/>
    </row>
    <row r="1471" spans="1:2" ht="16.5" customHeight="1">
      <c r="A1471" s="218" t="s">
        <v>1233</v>
      </c>
      <c r="B1471" s="408">
        <v>66.849999999999994</v>
      </c>
    </row>
    <row r="1472" spans="1:2" ht="16.5" hidden="1" customHeight="1">
      <c r="A1472" s="218" t="s">
        <v>1234</v>
      </c>
      <c r="B1472" s="409"/>
    </row>
    <row r="1473" spans="1:10" ht="16.5" hidden="1" customHeight="1">
      <c r="A1473" s="217" t="s">
        <v>1235</v>
      </c>
      <c r="B1473" s="409"/>
    </row>
    <row r="1474" spans="1:10" ht="16.5" hidden="1" customHeight="1">
      <c r="A1474" s="216" t="s">
        <v>112</v>
      </c>
      <c r="B1474" s="409"/>
    </row>
    <row r="1475" spans="1:10" ht="16.5" hidden="1" customHeight="1">
      <c r="A1475" s="216" t="s">
        <v>114</v>
      </c>
      <c r="B1475" s="409"/>
    </row>
    <row r="1476" spans="1:10" ht="16.5" hidden="1" customHeight="1">
      <c r="A1476" s="217" t="s">
        <v>54</v>
      </c>
      <c r="B1476" s="409"/>
    </row>
    <row r="1477" spans="1:10" ht="16.5" hidden="1" customHeight="1">
      <c r="A1477" s="218" t="s">
        <v>54</v>
      </c>
      <c r="B1477" s="409"/>
    </row>
    <row r="1478" spans="1:10" ht="16.5" hidden="1" customHeight="1">
      <c r="A1478" s="216" t="s">
        <v>116</v>
      </c>
      <c r="B1478" s="409"/>
    </row>
    <row r="1479" spans="1:10" ht="16.5" hidden="1" customHeight="1">
      <c r="A1479" s="217" t="s">
        <v>1236</v>
      </c>
      <c r="B1479" s="409"/>
    </row>
    <row r="1480" spans="1:10" ht="16.5" hidden="1" customHeight="1">
      <c r="A1480" s="218" t="s">
        <v>1237</v>
      </c>
      <c r="B1480" s="409"/>
    </row>
    <row r="1481" spans="1:10" ht="16.5" hidden="1" customHeight="1">
      <c r="A1481" s="216" t="s">
        <v>117</v>
      </c>
      <c r="B1481" s="409"/>
    </row>
    <row r="1482" spans="1:10" ht="16.5" hidden="1" customHeight="1">
      <c r="A1482" s="217" t="s">
        <v>1238</v>
      </c>
      <c r="B1482" s="409"/>
    </row>
    <row r="1483" spans="1:10" ht="36.75" hidden="1" customHeight="1">
      <c r="A1483" s="523" t="s">
        <v>1239</v>
      </c>
      <c r="B1483" s="523"/>
      <c r="C1483" s="182"/>
      <c r="D1483" s="182"/>
      <c r="E1483" s="182"/>
      <c r="F1483" s="182"/>
      <c r="G1483" s="182"/>
      <c r="H1483" s="182"/>
      <c r="I1483" s="182"/>
      <c r="J1483" s="182"/>
    </row>
    <row r="1485" spans="1:10" ht="21.95" customHeight="1">
      <c r="B1485" s="401" t="s">
        <v>1240</v>
      </c>
    </row>
  </sheetData>
  <autoFilter ref="A5:J1483">
    <filterColumn colId="1">
      <customFilters>
        <customFilter operator="notEqual" val=""/>
      </customFilters>
    </filterColumn>
    <extLst/>
  </autoFilter>
  <mergeCells count="4">
    <mergeCell ref="A1:B1"/>
    <mergeCell ref="A2:B2"/>
    <mergeCell ref="A4:B4"/>
    <mergeCell ref="A1483:B1483"/>
  </mergeCells>
  <phoneticPr fontId="93"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H110"/>
  <sheetViews>
    <sheetView showZeros="0" workbookViewId="0">
      <selection activeCell="B16" sqref="B16"/>
    </sheetView>
  </sheetViews>
  <sheetFormatPr defaultColWidth="9" defaultRowHeight="14.25"/>
  <cols>
    <col min="1" max="1" width="41.625" style="164" customWidth="1"/>
    <col min="2" max="2" width="13.125" style="382" customWidth="1"/>
    <col min="3" max="3" width="41" style="165" customWidth="1"/>
    <col min="4" max="4" width="13.25" style="383" customWidth="1"/>
    <col min="5" max="5" width="9" style="165" customWidth="1"/>
    <col min="6" max="6" width="25.25" style="165" customWidth="1"/>
    <col min="7" max="16384" width="9" style="165"/>
  </cols>
  <sheetData>
    <row r="1" spans="1:8" ht="20.25" customHeight="1">
      <c r="A1" s="503" t="s">
        <v>1241</v>
      </c>
      <c r="B1" s="524"/>
      <c r="C1" s="503"/>
      <c r="D1" s="524"/>
    </row>
    <row r="2" spans="1:8" ht="38.25" customHeight="1">
      <c r="A2" s="521" t="s">
        <v>1242</v>
      </c>
      <c r="B2" s="525"/>
      <c r="C2" s="521"/>
      <c r="D2" s="525"/>
    </row>
    <row r="3" spans="1:8" ht="20.25" customHeight="1">
      <c r="A3" s="384"/>
      <c r="B3" s="385"/>
      <c r="D3" s="386" t="s">
        <v>2</v>
      </c>
    </row>
    <row r="4" spans="1:8" ht="24" customHeight="1">
      <c r="A4" s="159" t="s">
        <v>1243</v>
      </c>
      <c r="B4" s="387" t="s">
        <v>5</v>
      </c>
      <c r="C4" s="159" t="s">
        <v>145</v>
      </c>
      <c r="D4" s="387" t="s">
        <v>5</v>
      </c>
    </row>
    <row r="5" spans="1:8" ht="19.5" customHeight="1">
      <c r="A5" s="167" t="s">
        <v>1244</v>
      </c>
      <c r="B5" s="388">
        <f>SUM(B6,B35)</f>
        <v>5844.73</v>
      </c>
      <c r="C5" s="167" t="s">
        <v>1245</v>
      </c>
      <c r="D5" s="389">
        <f>SUM(D6,D35)</f>
        <v>0</v>
      </c>
    </row>
    <row r="6" spans="1:8" ht="19.5" customHeight="1">
      <c r="A6" s="170" t="s">
        <v>1246</v>
      </c>
      <c r="B6" s="388">
        <f>SUM(B7:B25)</f>
        <v>2795.36</v>
      </c>
      <c r="C6" s="170" t="s">
        <v>1247</v>
      </c>
      <c r="D6" s="389">
        <f>SUM(D7:D17)</f>
        <v>0</v>
      </c>
    </row>
    <row r="7" spans="1:8" ht="17.25" customHeight="1">
      <c r="A7" s="170" t="s">
        <v>1248</v>
      </c>
      <c r="B7" s="390"/>
      <c r="C7" s="172" t="s">
        <v>1249</v>
      </c>
      <c r="D7" s="390"/>
      <c r="H7" s="391"/>
    </row>
    <row r="8" spans="1:8" ht="17.25" customHeight="1">
      <c r="A8" s="170" t="s">
        <v>1250</v>
      </c>
      <c r="B8" s="390"/>
      <c r="C8" s="170" t="s">
        <v>1251</v>
      </c>
      <c r="D8" s="390"/>
      <c r="H8" s="391"/>
    </row>
    <row r="9" spans="1:8" ht="17.25" customHeight="1">
      <c r="A9" s="170" t="s">
        <v>1252</v>
      </c>
      <c r="B9" s="390"/>
      <c r="C9" s="170" t="s">
        <v>1253</v>
      </c>
      <c r="D9" s="390"/>
      <c r="H9" s="391"/>
    </row>
    <row r="10" spans="1:8" ht="17.25" customHeight="1">
      <c r="A10" s="170" t="s">
        <v>1254</v>
      </c>
      <c r="B10" s="390"/>
      <c r="C10" s="170" t="s">
        <v>1255</v>
      </c>
      <c r="D10" s="390"/>
      <c r="H10" s="391"/>
    </row>
    <row r="11" spans="1:8" ht="17.25" customHeight="1">
      <c r="A11" s="170" t="s">
        <v>1256</v>
      </c>
      <c r="B11" s="392">
        <v>2039</v>
      </c>
      <c r="C11" s="170" t="s">
        <v>1257</v>
      </c>
      <c r="D11" s="390"/>
      <c r="H11" s="391"/>
    </row>
    <row r="12" spans="1:8" ht="17.25" customHeight="1">
      <c r="A12" s="393" t="s">
        <v>1258</v>
      </c>
      <c r="B12" s="394"/>
      <c r="C12" s="170" t="s">
        <v>1259</v>
      </c>
      <c r="D12" s="390"/>
      <c r="H12" s="391"/>
    </row>
    <row r="13" spans="1:8" ht="17.25" customHeight="1">
      <c r="A13" s="393" t="s">
        <v>1260</v>
      </c>
      <c r="B13" s="394"/>
      <c r="C13" s="170" t="s">
        <v>1261</v>
      </c>
      <c r="D13" s="390"/>
      <c r="H13" s="391"/>
    </row>
    <row r="14" spans="1:8" ht="17.25" customHeight="1">
      <c r="A14" s="393" t="s">
        <v>1262</v>
      </c>
      <c r="B14" s="394"/>
      <c r="C14" s="170" t="s">
        <v>1263</v>
      </c>
      <c r="D14" s="395"/>
      <c r="H14" s="391"/>
    </row>
    <row r="15" spans="1:8" ht="17.25" customHeight="1">
      <c r="A15" s="393" t="s">
        <v>1264</v>
      </c>
      <c r="B15" s="394"/>
      <c r="C15" s="170" t="s">
        <v>1265</v>
      </c>
      <c r="D15" s="390"/>
      <c r="H15" s="391"/>
    </row>
    <row r="16" spans="1:8" ht="17.25" customHeight="1">
      <c r="A16" s="393" t="s">
        <v>1266</v>
      </c>
      <c r="B16" s="394"/>
      <c r="C16" s="170" t="s">
        <v>1267</v>
      </c>
      <c r="D16" s="390"/>
      <c r="H16" s="391"/>
    </row>
    <row r="17" spans="1:8" ht="17.25" customHeight="1">
      <c r="A17" s="393" t="s">
        <v>1268</v>
      </c>
      <c r="B17" s="396">
        <v>86.7</v>
      </c>
      <c r="C17" s="170" t="s">
        <v>1269</v>
      </c>
      <c r="D17" s="390"/>
      <c r="H17" s="391"/>
    </row>
    <row r="18" spans="1:8" ht="17.25" customHeight="1">
      <c r="A18" s="393" t="s">
        <v>1270</v>
      </c>
      <c r="B18" s="394"/>
      <c r="C18" s="393" t="s">
        <v>1271</v>
      </c>
      <c r="D18" s="397"/>
      <c r="H18" s="391"/>
    </row>
    <row r="19" spans="1:8" ht="17.25" customHeight="1">
      <c r="A19" s="393" t="s">
        <v>1272</v>
      </c>
      <c r="B19" s="394"/>
      <c r="C19" s="393" t="s">
        <v>1273</v>
      </c>
      <c r="D19" s="397"/>
      <c r="H19" s="391"/>
    </row>
    <row r="20" spans="1:8" ht="17.25" customHeight="1">
      <c r="A20" s="393" t="s">
        <v>1274</v>
      </c>
      <c r="B20" s="394"/>
      <c r="C20" s="393" t="s">
        <v>1275</v>
      </c>
      <c r="D20" s="397"/>
      <c r="H20" s="391"/>
    </row>
    <row r="21" spans="1:8" ht="17.25" customHeight="1">
      <c r="A21" s="393" t="s">
        <v>1276</v>
      </c>
      <c r="B21" s="394"/>
      <c r="C21" s="393" t="s">
        <v>1277</v>
      </c>
      <c r="D21" s="397"/>
      <c r="H21" s="391"/>
    </row>
    <row r="22" spans="1:8" ht="17.25" customHeight="1">
      <c r="A22" s="393" t="s">
        <v>1278</v>
      </c>
      <c r="B22" s="394"/>
      <c r="C22" s="393" t="s">
        <v>1279</v>
      </c>
      <c r="D22" s="397"/>
      <c r="H22" s="391"/>
    </row>
    <row r="23" spans="1:8" ht="17.25" customHeight="1">
      <c r="A23" s="393" t="s">
        <v>1280</v>
      </c>
      <c r="B23" s="396">
        <v>669.66</v>
      </c>
      <c r="C23" s="170" t="s">
        <v>1281</v>
      </c>
      <c r="D23" s="397"/>
      <c r="H23" s="391"/>
    </row>
    <row r="24" spans="1:8" ht="17.25" customHeight="1">
      <c r="A24" s="393" t="s">
        <v>1267</v>
      </c>
      <c r="B24" s="394"/>
      <c r="C24" s="170" t="s">
        <v>1282</v>
      </c>
      <c r="D24" s="397"/>
      <c r="H24" s="391"/>
    </row>
    <row r="25" spans="1:8" ht="17.25" customHeight="1">
      <c r="A25" s="393" t="s">
        <v>1269</v>
      </c>
      <c r="B25" s="394"/>
      <c r="C25" s="170" t="s">
        <v>1283</v>
      </c>
      <c r="D25" s="397"/>
      <c r="H25" s="391"/>
    </row>
    <row r="26" spans="1:8" ht="17.25" customHeight="1">
      <c r="A26" s="393" t="s">
        <v>1271</v>
      </c>
      <c r="B26" s="394"/>
      <c r="C26" s="177"/>
      <c r="D26" s="397"/>
      <c r="H26" s="391"/>
    </row>
    <row r="27" spans="1:8" ht="17.25" customHeight="1">
      <c r="A27" s="393" t="s">
        <v>1273</v>
      </c>
      <c r="B27" s="394"/>
      <c r="C27" s="177"/>
      <c r="D27" s="397"/>
      <c r="H27" s="391"/>
    </row>
    <row r="28" spans="1:8" ht="17.25" customHeight="1">
      <c r="A28" s="393" t="s">
        <v>1275</v>
      </c>
      <c r="B28" s="394"/>
      <c r="C28" s="177"/>
      <c r="D28" s="397"/>
      <c r="H28" s="391"/>
    </row>
    <row r="29" spans="1:8" ht="17.25" customHeight="1">
      <c r="A29" s="393" t="s">
        <v>1277</v>
      </c>
      <c r="B29" s="394"/>
      <c r="C29" s="177"/>
      <c r="D29" s="397"/>
      <c r="H29" s="391"/>
    </row>
    <row r="30" spans="1:8" ht="17.25" customHeight="1">
      <c r="A30" s="393" t="s">
        <v>1279</v>
      </c>
      <c r="B30" s="394"/>
      <c r="C30" s="177"/>
      <c r="D30" s="397"/>
      <c r="H30" s="391"/>
    </row>
    <row r="31" spans="1:8" ht="17.25" customHeight="1">
      <c r="A31" s="170" t="s">
        <v>1281</v>
      </c>
      <c r="B31" s="390"/>
      <c r="C31" s="177"/>
      <c r="D31" s="397"/>
      <c r="H31" s="391"/>
    </row>
    <row r="32" spans="1:8" ht="17.25" customHeight="1">
      <c r="A32" s="170" t="s">
        <v>1282</v>
      </c>
      <c r="B32" s="390"/>
      <c r="C32" s="177"/>
      <c r="D32" s="397"/>
      <c r="H32" s="391"/>
    </row>
    <row r="33" spans="1:8" ht="17.25" customHeight="1">
      <c r="A33" s="170" t="s">
        <v>1283</v>
      </c>
      <c r="B33" s="390"/>
      <c r="C33" s="177"/>
      <c r="D33" s="397"/>
      <c r="H33" s="391"/>
    </row>
    <row r="34" spans="1:8" ht="17.25" customHeight="1">
      <c r="A34" s="170"/>
      <c r="B34" s="390"/>
      <c r="C34" s="177"/>
      <c r="D34" s="397"/>
      <c r="H34" s="391"/>
    </row>
    <row r="35" spans="1:8" ht="17.25" customHeight="1">
      <c r="A35" s="170" t="s">
        <v>1284</v>
      </c>
      <c r="B35" s="392">
        <f>SUM(B36:B55)</f>
        <v>3049.37</v>
      </c>
      <c r="C35" s="170" t="s">
        <v>1285</v>
      </c>
      <c r="D35" s="397">
        <f>SUM(D36:D55)</f>
        <v>0</v>
      </c>
      <c r="H35" s="391"/>
    </row>
    <row r="36" spans="1:8" ht="17.25" customHeight="1">
      <c r="A36" s="170" t="s">
        <v>1286</v>
      </c>
      <c r="B36" s="392">
        <v>35.96</v>
      </c>
      <c r="C36" s="170" t="s">
        <v>1286</v>
      </c>
      <c r="D36" s="397"/>
      <c r="H36" s="391"/>
    </row>
    <row r="37" spans="1:8" ht="17.25" customHeight="1">
      <c r="A37" s="170" t="s">
        <v>1287</v>
      </c>
      <c r="B37" s="392">
        <v>5</v>
      </c>
      <c r="C37" s="170" t="s">
        <v>1287</v>
      </c>
      <c r="D37" s="390"/>
      <c r="H37" s="391"/>
    </row>
    <row r="38" spans="1:8" ht="17.25" customHeight="1">
      <c r="A38" s="170" t="s">
        <v>1288</v>
      </c>
      <c r="B38" s="392"/>
      <c r="C38" s="170" t="s">
        <v>1288</v>
      </c>
      <c r="D38" s="390"/>
      <c r="H38" s="391"/>
    </row>
    <row r="39" spans="1:8" ht="17.25" customHeight="1">
      <c r="A39" s="170" t="s">
        <v>1289</v>
      </c>
      <c r="B39" s="392"/>
      <c r="C39" s="170" t="s">
        <v>1289</v>
      </c>
      <c r="D39" s="390"/>
      <c r="H39" s="391"/>
    </row>
    <row r="40" spans="1:8" ht="17.25" customHeight="1">
      <c r="A40" s="170" t="s">
        <v>1290</v>
      </c>
      <c r="B40" s="392"/>
      <c r="C40" s="170" t="s">
        <v>1290</v>
      </c>
      <c r="D40" s="390"/>
      <c r="H40" s="391"/>
    </row>
    <row r="41" spans="1:8" ht="17.25" customHeight="1">
      <c r="A41" s="170" t="s">
        <v>1291</v>
      </c>
      <c r="B41" s="392"/>
      <c r="C41" s="170" t="s">
        <v>1291</v>
      </c>
      <c r="D41" s="390"/>
      <c r="H41" s="391"/>
    </row>
    <row r="42" spans="1:8" ht="17.25" customHeight="1">
      <c r="A42" s="170" t="s">
        <v>1292</v>
      </c>
      <c r="B42" s="392">
        <v>812.63</v>
      </c>
      <c r="C42" s="170" t="s">
        <v>1292</v>
      </c>
      <c r="D42" s="390"/>
      <c r="H42" s="391"/>
    </row>
    <row r="43" spans="1:8" ht="17.25" customHeight="1">
      <c r="A43" s="170" t="s">
        <v>1293</v>
      </c>
      <c r="B43" s="392">
        <v>134.47999999999999</v>
      </c>
      <c r="C43" s="170" t="s">
        <v>1293</v>
      </c>
      <c r="D43" s="390"/>
      <c r="H43" s="391"/>
    </row>
    <row r="44" spans="1:8" ht="17.25" customHeight="1">
      <c r="A44" s="170" t="s">
        <v>1294</v>
      </c>
      <c r="B44" s="392">
        <v>3.6</v>
      </c>
      <c r="C44" s="170" t="s">
        <v>1294</v>
      </c>
      <c r="D44" s="390"/>
      <c r="H44" s="391"/>
    </row>
    <row r="45" spans="1:8" ht="17.25" customHeight="1">
      <c r="A45" s="170" t="s">
        <v>1295</v>
      </c>
      <c r="B45" s="392">
        <v>755.93</v>
      </c>
      <c r="C45" s="393" t="s">
        <v>1295</v>
      </c>
      <c r="D45" s="390"/>
      <c r="H45" s="391"/>
    </row>
    <row r="46" spans="1:8" ht="17.25" customHeight="1">
      <c r="A46" s="170" t="s">
        <v>1296</v>
      </c>
      <c r="B46" s="392">
        <v>279.2</v>
      </c>
      <c r="C46" s="393" t="s">
        <v>1296</v>
      </c>
      <c r="D46" s="390"/>
    </row>
    <row r="47" spans="1:8" ht="17.25" customHeight="1">
      <c r="A47" s="170" t="s">
        <v>1297</v>
      </c>
      <c r="B47" s="392">
        <v>440.01</v>
      </c>
      <c r="C47" s="393" t="s">
        <v>1297</v>
      </c>
      <c r="D47" s="390"/>
    </row>
    <row r="48" spans="1:8" ht="17.25" customHeight="1">
      <c r="A48" s="170" t="s">
        <v>1298</v>
      </c>
      <c r="B48" s="392"/>
      <c r="C48" s="393" t="s">
        <v>1298</v>
      </c>
      <c r="D48" s="390"/>
    </row>
    <row r="49" spans="1:4" ht="17.25" customHeight="1">
      <c r="A49" s="170" t="s">
        <v>1299</v>
      </c>
      <c r="B49" s="392"/>
      <c r="C49" s="393" t="s">
        <v>1299</v>
      </c>
      <c r="D49" s="390"/>
    </row>
    <row r="50" spans="1:4" ht="17.25" customHeight="1">
      <c r="A50" s="170" t="s">
        <v>1300</v>
      </c>
      <c r="B50" s="392"/>
      <c r="C50" s="170" t="s">
        <v>1300</v>
      </c>
      <c r="D50" s="390"/>
    </row>
    <row r="51" spans="1:4" ht="17.25" customHeight="1">
      <c r="A51" s="170" t="s">
        <v>1301</v>
      </c>
      <c r="B51" s="392"/>
      <c r="C51" s="170" t="s">
        <v>1301</v>
      </c>
      <c r="D51" s="390"/>
    </row>
    <row r="52" spans="1:4" ht="17.25" customHeight="1">
      <c r="A52" s="170" t="s">
        <v>1302</v>
      </c>
      <c r="B52" s="392">
        <v>316.08</v>
      </c>
      <c r="C52" s="393" t="s">
        <v>1302</v>
      </c>
      <c r="D52" s="390"/>
    </row>
    <row r="53" spans="1:4" ht="17.25" customHeight="1">
      <c r="A53" s="170" t="s">
        <v>1303</v>
      </c>
      <c r="B53" s="392"/>
      <c r="C53" s="393" t="s">
        <v>1303</v>
      </c>
      <c r="D53" s="390"/>
    </row>
    <row r="54" spans="1:4" ht="17.25" customHeight="1">
      <c r="A54" s="170" t="s">
        <v>1304</v>
      </c>
      <c r="B54" s="392">
        <v>266.48</v>
      </c>
      <c r="C54" s="170" t="s">
        <v>1304</v>
      </c>
      <c r="D54" s="390"/>
    </row>
    <row r="55" spans="1:4" ht="17.25" customHeight="1">
      <c r="A55" s="170" t="s">
        <v>1305</v>
      </c>
      <c r="B55" s="392"/>
      <c r="C55" s="393" t="s">
        <v>1305</v>
      </c>
      <c r="D55" s="390"/>
    </row>
    <row r="56" spans="1:4" ht="17.25" customHeight="1">
      <c r="A56" s="170"/>
      <c r="B56" s="398"/>
      <c r="C56" s="170" t="s">
        <v>23</v>
      </c>
      <c r="D56" s="390"/>
    </row>
    <row r="57" spans="1:4" ht="17.25" customHeight="1">
      <c r="A57" s="526" t="s">
        <v>1306</v>
      </c>
      <c r="B57" s="527"/>
      <c r="C57" s="526"/>
      <c r="D57" s="527"/>
    </row>
    <row r="58" spans="1:4" ht="20.100000000000001" customHeight="1">
      <c r="C58" s="399"/>
      <c r="D58" s="400"/>
    </row>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mergeCells count="3">
    <mergeCell ref="A1:D1"/>
    <mergeCell ref="A2:D2"/>
    <mergeCell ref="A57:D57"/>
  </mergeCells>
  <phoneticPr fontId="93"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sheetPr>
  <dimension ref="A1:D53"/>
  <sheetViews>
    <sheetView zoomScale="130" zoomScaleNormal="130" workbookViewId="0">
      <selection activeCell="A7" sqref="A7:XFD44"/>
    </sheetView>
  </sheetViews>
  <sheetFormatPr defaultColWidth="9" defaultRowHeight="13.5"/>
  <cols>
    <col min="1" max="1" width="9.875" style="158" customWidth="1"/>
    <col min="2" max="4" width="26.75" style="158" customWidth="1"/>
    <col min="5" max="16384" width="9" style="158"/>
  </cols>
  <sheetData>
    <row r="1" spans="1:4" ht="18.75">
      <c r="A1" s="503" t="s">
        <v>1307</v>
      </c>
      <c r="B1" s="503"/>
      <c r="C1" s="503"/>
      <c r="D1" s="503"/>
    </row>
    <row r="2" spans="1:4" ht="25.5" customHeight="1">
      <c r="A2" s="521" t="s">
        <v>1308</v>
      </c>
      <c r="B2" s="521"/>
      <c r="C2" s="521"/>
      <c r="D2" s="521"/>
    </row>
    <row r="3" spans="1:4" ht="20.25" customHeight="1">
      <c r="A3" s="528" t="s">
        <v>1309</v>
      </c>
      <c r="B3" s="528"/>
      <c r="C3" s="528"/>
      <c r="D3" s="528"/>
    </row>
    <row r="4" spans="1:4" ht="14.25" customHeight="1">
      <c r="A4" s="147"/>
      <c r="B4" s="147"/>
      <c r="C4" s="147"/>
      <c r="D4" s="375" t="s">
        <v>2</v>
      </c>
    </row>
    <row r="5" spans="1:4" ht="32.25" customHeight="1">
      <c r="A5" s="529" t="s">
        <v>1310</v>
      </c>
      <c r="B5" s="529"/>
      <c r="C5" s="378" t="s">
        <v>62</v>
      </c>
      <c r="D5" s="150" t="s">
        <v>5</v>
      </c>
    </row>
    <row r="6" spans="1:4" s="157" customFormat="1" ht="14.25" customHeight="1">
      <c r="A6" s="167" t="s">
        <v>1311</v>
      </c>
      <c r="B6" s="167"/>
      <c r="C6" s="379"/>
      <c r="D6" s="379"/>
    </row>
    <row r="7" spans="1:4" s="157" customFormat="1" ht="14.25" hidden="1" customHeight="1">
      <c r="A7" s="530"/>
      <c r="B7" s="531"/>
      <c r="C7" s="380"/>
      <c r="D7" s="380"/>
    </row>
    <row r="8" spans="1:4" s="157" customFormat="1" ht="14.25" hidden="1" customHeight="1">
      <c r="A8" s="532"/>
      <c r="B8" s="533"/>
      <c r="C8" s="380"/>
      <c r="D8" s="380"/>
    </row>
    <row r="9" spans="1:4" s="157" customFormat="1" ht="14.25" hidden="1" customHeight="1">
      <c r="A9" s="532"/>
      <c r="B9" s="533"/>
      <c r="C9" s="380"/>
      <c r="D9" s="380"/>
    </row>
    <row r="10" spans="1:4" ht="14.25" hidden="1" customHeight="1">
      <c r="A10" s="532"/>
      <c r="B10" s="533"/>
      <c r="C10" s="380"/>
      <c r="D10" s="380"/>
    </row>
    <row r="11" spans="1:4" s="157" customFormat="1" ht="14.25" hidden="1" customHeight="1">
      <c r="A11" s="532"/>
      <c r="B11" s="533"/>
      <c r="C11" s="380"/>
      <c r="D11" s="380"/>
    </row>
    <row r="12" spans="1:4" ht="14.25" hidden="1" customHeight="1">
      <c r="A12" s="532"/>
      <c r="B12" s="533"/>
      <c r="C12" s="380"/>
      <c r="D12" s="380"/>
    </row>
    <row r="13" spans="1:4" ht="14.25" hidden="1" customHeight="1">
      <c r="A13" s="532"/>
      <c r="B13" s="533"/>
      <c r="C13" s="380"/>
      <c r="D13" s="380"/>
    </row>
    <row r="14" spans="1:4" ht="14.25" hidden="1" customHeight="1">
      <c r="A14" s="532"/>
      <c r="B14" s="533"/>
      <c r="C14" s="380"/>
      <c r="D14" s="380"/>
    </row>
    <row r="15" spans="1:4" ht="14.25" hidden="1" customHeight="1">
      <c r="A15" s="532"/>
      <c r="B15" s="533"/>
      <c r="C15" s="380"/>
      <c r="D15" s="380"/>
    </row>
    <row r="16" spans="1:4" ht="14.25" hidden="1" customHeight="1">
      <c r="A16" s="532"/>
      <c r="B16" s="533"/>
      <c r="C16" s="380"/>
      <c r="D16" s="380"/>
    </row>
    <row r="17" spans="1:4" ht="14.25" hidden="1" customHeight="1">
      <c r="A17" s="532"/>
      <c r="B17" s="533"/>
      <c r="C17" s="380"/>
      <c r="D17" s="380"/>
    </row>
    <row r="18" spans="1:4" ht="14.25" hidden="1" customHeight="1">
      <c r="A18" s="532"/>
      <c r="B18" s="533"/>
      <c r="C18" s="380"/>
      <c r="D18" s="380"/>
    </row>
    <row r="19" spans="1:4" s="157" customFormat="1" ht="14.25" hidden="1" customHeight="1">
      <c r="A19" s="532"/>
      <c r="B19" s="533"/>
      <c r="C19" s="380"/>
      <c r="D19" s="380"/>
    </row>
    <row r="20" spans="1:4" s="157" customFormat="1" ht="14.25" hidden="1" customHeight="1">
      <c r="A20" s="532"/>
      <c r="B20" s="533"/>
      <c r="C20" s="380"/>
      <c r="D20" s="380"/>
    </row>
    <row r="21" spans="1:4" s="157" customFormat="1" ht="14.25" hidden="1" customHeight="1">
      <c r="A21" s="532"/>
      <c r="B21" s="533"/>
      <c r="C21" s="380"/>
      <c r="D21" s="380"/>
    </row>
    <row r="22" spans="1:4" s="157" customFormat="1" ht="14.25" hidden="1" customHeight="1">
      <c r="A22" s="532"/>
      <c r="B22" s="533"/>
      <c r="C22" s="380"/>
      <c r="D22" s="380"/>
    </row>
    <row r="23" spans="1:4" s="157" customFormat="1" ht="14.25" hidden="1" customHeight="1">
      <c r="A23" s="532"/>
      <c r="B23" s="533"/>
      <c r="C23" s="380"/>
      <c r="D23" s="380"/>
    </row>
    <row r="24" spans="1:4" s="157" customFormat="1" ht="14.25" hidden="1" customHeight="1">
      <c r="A24" s="532"/>
      <c r="B24" s="533"/>
      <c r="C24" s="380"/>
      <c r="D24" s="380"/>
    </row>
    <row r="25" spans="1:4" s="157" customFormat="1" ht="14.25" hidden="1" customHeight="1">
      <c r="A25" s="532"/>
      <c r="B25" s="533"/>
      <c r="C25" s="380"/>
      <c r="D25" s="380"/>
    </row>
    <row r="26" spans="1:4" s="157" customFormat="1" ht="14.25" hidden="1" customHeight="1">
      <c r="A26" s="532"/>
      <c r="B26" s="533"/>
      <c r="C26" s="380"/>
      <c r="D26" s="380"/>
    </row>
    <row r="27" spans="1:4" s="157" customFormat="1" ht="14.25" hidden="1" customHeight="1">
      <c r="A27" s="532"/>
      <c r="B27" s="533"/>
      <c r="C27" s="380"/>
      <c r="D27" s="380"/>
    </row>
    <row r="28" spans="1:4" s="157" customFormat="1" ht="14.25" hidden="1" customHeight="1">
      <c r="A28" s="532"/>
      <c r="B28" s="533"/>
      <c r="C28" s="380"/>
      <c r="D28" s="380"/>
    </row>
    <row r="29" spans="1:4" s="157" customFormat="1" ht="14.25" hidden="1" customHeight="1">
      <c r="A29" s="532"/>
      <c r="B29" s="533"/>
      <c r="C29" s="380"/>
      <c r="D29" s="380"/>
    </row>
    <row r="30" spans="1:4" s="157" customFormat="1" ht="14.25" hidden="1" customHeight="1">
      <c r="A30" s="532"/>
      <c r="B30" s="533"/>
      <c r="C30" s="380"/>
      <c r="D30" s="380"/>
    </row>
    <row r="31" spans="1:4" s="157" customFormat="1" ht="14.25" hidden="1" customHeight="1">
      <c r="A31" s="532"/>
      <c r="B31" s="533"/>
      <c r="C31" s="380"/>
      <c r="D31" s="380"/>
    </row>
    <row r="32" spans="1:4" s="157" customFormat="1" ht="14.25" hidden="1" customHeight="1">
      <c r="A32" s="532"/>
      <c r="B32" s="533"/>
      <c r="C32" s="380"/>
      <c r="D32" s="380"/>
    </row>
    <row r="33" spans="1:4" s="157" customFormat="1" ht="14.25" hidden="1" customHeight="1">
      <c r="A33" s="534"/>
      <c r="B33" s="535"/>
      <c r="C33" s="380"/>
      <c r="D33" s="380"/>
    </row>
    <row r="34" spans="1:4" s="157" customFormat="1" ht="14.25" hidden="1" customHeight="1">
      <c r="A34" s="532"/>
      <c r="B34" s="533"/>
      <c r="C34" s="380"/>
      <c r="D34" s="380"/>
    </row>
    <row r="35" spans="1:4" s="157" customFormat="1" ht="14.25" hidden="1" customHeight="1">
      <c r="A35" s="532"/>
      <c r="B35" s="533"/>
      <c r="C35" s="380"/>
      <c r="D35" s="380"/>
    </row>
    <row r="36" spans="1:4" s="157" customFormat="1" ht="14.25" hidden="1" customHeight="1">
      <c r="A36" s="532"/>
      <c r="B36" s="533"/>
      <c r="C36" s="380"/>
      <c r="D36" s="380"/>
    </row>
    <row r="37" spans="1:4" s="157" customFormat="1" ht="14.25" hidden="1" customHeight="1">
      <c r="A37" s="532"/>
      <c r="B37" s="533"/>
      <c r="C37" s="380"/>
      <c r="D37" s="380"/>
    </row>
    <row r="38" spans="1:4" s="157" customFormat="1" ht="14.25" hidden="1" customHeight="1">
      <c r="A38" s="532"/>
      <c r="B38" s="533"/>
      <c r="C38" s="380"/>
      <c r="D38" s="380"/>
    </row>
    <row r="39" spans="1:4" s="157" customFormat="1" ht="14.25" hidden="1" customHeight="1">
      <c r="A39" s="532"/>
      <c r="B39" s="533"/>
      <c r="C39" s="380"/>
      <c r="D39" s="380"/>
    </row>
    <row r="40" spans="1:4" s="157" customFormat="1" ht="14.25" hidden="1" customHeight="1">
      <c r="A40" s="532"/>
      <c r="B40" s="533"/>
      <c r="C40" s="380"/>
      <c r="D40" s="380"/>
    </row>
    <row r="41" spans="1:4" s="157" customFormat="1" ht="14.25" hidden="1" customHeight="1">
      <c r="A41" s="532"/>
      <c r="B41" s="533"/>
      <c r="C41" s="380"/>
      <c r="D41" s="380"/>
    </row>
    <row r="42" spans="1:4" s="157" customFormat="1" ht="14.25" hidden="1" customHeight="1">
      <c r="A42" s="532"/>
      <c r="B42" s="533"/>
      <c r="C42" s="380"/>
      <c r="D42" s="380"/>
    </row>
    <row r="43" spans="1:4" s="157" customFormat="1" ht="14.25" hidden="1" customHeight="1">
      <c r="A43" s="532"/>
      <c r="B43" s="533"/>
      <c r="C43" s="380"/>
      <c r="D43" s="380"/>
    </row>
    <row r="44" spans="1:4" s="157" customFormat="1" ht="14.25" hidden="1" customHeight="1">
      <c r="A44" s="532"/>
      <c r="B44" s="533"/>
      <c r="C44" s="380"/>
      <c r="D44" s="380"/>
    </row>
    <row r="45" spans="1:4" s="157" customFormat="1" ht="14.25" customHeight="1">
      <c r="A45" s="536"/>
      <c r="B45" s="537"/>
      <c r="C45" s="380"/>
      <c r="D45" s="380"/>
    </row>
    <row r="46" spans="1:4" s="157" customFormat="1" ht="14.25" customHeight="1">
      <c r="A46" s="532"/>
      <c r="B46" s="533"/>
      <c r="C46" s="380"/>
      <c r="D46" s="380"/>
    </row>
    <row r="47" spans="1:4" s="157" customFormat="1" ht="14.25" customHeight="1">
      <c r="A47" s="532"/>
      <c r="B47" s="533"/>
      <c r="C47" s="380"/>
      <c r="D47" s="380"/>
    </row>
    <row r="48" spans="1:4" s="157" customFormat="1" ht="14.25" customHeight="1">
      <c r="A48" s="532"/>
      <c r="B48" s="533"/>
      <c r="C48" s="380"/>
      <c r="D48" s="380"/>
    </row>
    <row r="49" spans="1:4" s="157" customFormat="1" ht="14.25" customHeight="1">
      <c r="A49" s="532"/>
      <c r="B49" s="533"/>
      <c r="C49" s="380"/>
      <c r="D49" s="380"/>
    </row>
    <row r="50" spans="1:4" s="157" customFormat="1" ht="14.25" customHeight="1">
      <c r="A50" s="532"/>
      <c r="B50" s="533"/>
      <c r="C50" s="380"/>
      <c r="D50" s="380"/>
    </row>
    <row r="51" spans="1:4" s="157" customFormat="1" ht="14.25" customHeight="1">
      <c r="A51" s="538"/>
      <c r="B51" s="538"/>
      <c r="C51" s="380"/>
      <c r="D51" s="380"/>
    </row>
    <row r="52" spans="1:4" ht="14.25" customHeight="1">
      <c r="A52" s="539"/>
      <c r="B52" s="539"/>
      <c r="C52" s="380"/>
      <c r="D52" s="381" t="s">
        <v>1312</v>
      </c>
    </row>
    <row r="53" spans="1:4">
      <c r="A53" s="158" t="s">
        <v>1313</v>
      </c>
    </row>
  </sheetData>
  <mergeCells count="50">
    <mergeCell ref="A48:B48"/>
    <mergeCell ref="A49:B49"/>
    <mergeCell ref="A50:B50"/>
    <mergeCell ref="A51:B51"/>
    <mergeCell ref="A52:B52"/>
    <mergeCell ref="A43:B43"/>
    <mergeCell ref="A44:B44"/>
    <mergeCell ref="A45:B45"/>
    <mergeCell ref="A46:B46"/>
    <mergeCell ref="A47:B47"/>
    <mergeCell ref="A38:B38"/>
    <mergeCell ref="A39:B39"/>
    <mergeCell ref="A40:B40"/>
    <mergeCell ref="A41:B41"/>
    <mergeCell ref="A42:B42"/>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1:D1"/>
    <mergeCell ref="A2:D2"/>
    <mergeCell ref="A3:D3"/>
    <mergeCell ref="A5:B5"/>
    <mergeCell ref="A7:B7"/>
  </mergeCells>
  <phoneticPr fontId="93"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pageSetUpPr fitToPage="1"/>
  </sheetPr>
  <dimension ref="A1:C174"/>
  <sheetViews>
    <sheetView showZeros="0" topLeftCell="A79" zoomScale="130" zoomScaleNormal="130" workbookViewId="0">
      <selection activeCell="A84" sqref="A84:C84"/>
    </sheetView>
  </sheetViews>
  <sheetFormatPr defaultColWidth="10" defaultRowHeight="13.5"/>
  <cols>
    <col min="1" max="1" width="56.625" style="373" customWidth="1"/>
    <col min="2" max="3" width="20.125" style="146" customWidth="1"/>
    <col min="4" max="16384" width="10" style="146"/>
  </cols>
  <sheetData>
    <row r="1" spans="1:3" ht="18.75">
      <c r="A1" s="503" t="s">
        <v>1314</v>
      </c>
      <c r="B1" s="503"/>
      <c r="C1" s="503"/>
    </row>
    <row r="2" spans="1:3" ht="22.5">
      <c r="A2" s="521" t="s">
        <v>1308</v>
      </c>
      <c r="B2" s="521"/>
      <c r="C2" s="521"/>
    </row>
    <row r="3" spans="1:3">
      <c r="A3" s="528" t="s">
        <v>1315</v>
      </c>
      <c r="B3" s="528"/>
      <c r="C3" s="528"/>
    </row>
    <row r="4" spans="1:3" ht="20.25" customHeight="1">
      <c r="A4" s="374"/>
      <c r="B4" s="375"/>
      <c r="C4" s="375" t="s">
        <v>2</v>
      </c>
    </row>
    <row r="5" spans="1:3" ht="24" customHeight="1">
      <c r="A5" s="149"/>
      <c r="B5" s="150" t="s">
        <v>62</v>
      </c>
      <c r="C5" s="150" t="s">
        <v>5</v>
      </c>
    </row>
    <row r="6" spans="1:3" ht="24" customHeight="1">
      <c r="A6" s="167" t="s">
        <v>1316</v>
      </c>
      <c r="B6" s="150"/>
      <c r="C6" s="150"/>
    </row>
    <row r="7" spans="1:3" ht="20.100000000000001" customHeight="1">
      <c r="A7" s="153" t="s">
        <v>1317</v>
      </c>
      <c r="B7" s="376"/>
      <c r="C7" s="376"/>
    </row>
    <row r="8" spans="1:3" ht="20.100000000000001" customHeight="1">
      <c r="A8" s="153" t="s">
        <v>1318</v>
      </c>
      <c r="B8" s="376"/>
      <c r="C8" s="376"/>
    </row>
    <row r="9" spans="1:3" ht="20.100000000000001" customHeight="1">
      <c r="A9" s="153" t="s">
        <v>1319</v>
      </c>
      <c r="B9" s="376"/>
      <c r="C9" s="376"/>
    </row>
    <row r="10" spans="1:3" ht="20.100000000000001" customHeight="1">
      <c r="A10" s="153" t="s">
        <v>1320</v>
      </c>
      <c r="B10" s="376"/>
      <c r="C10" s="376"/>
    </row>
    <row r="11" spans="1:3" ht="20.100000000000001" customHeight="1">
      <c r="A11" s="153" t="s">
        <v>1321</v>
      </c>
      <c r="B11" s="376"/>
      <c r="C11" s="376"/>
    </row>
    <row r="12" spans="1:3" ht="20.100000000000001" customHeight="1">
      <c r="A12" s="153" t="s">
        <v>1322</v>
      </c>
      <c r="B12" s="376"/>
      <c r="C12" s="376"/>
    </row>
    <row r="13" spans="1:3" ht="20.100000000000001" customHeight="1">
      <c r="A13" s="153" t="s">
        <v>1323</v>
      </c>
      <c r="B13" s="376"/>
      <c r="C13" s="376"/>
    </row>
    <row r="14" spans="1:3" ht="20.100000000000001" customHeight="1">
      <c r="A14" s="153" t="s">
        <v>1324</v>
      </c>
      <c r="B14" s="376"/>
      <c r="C14" s="376"/>
    </row>
    <row r="15" spans="1:3" ht="18.75" customHeight="1">
      <c r="A15" s="153" t="s">
        <v>1325</v>
      </c>
      <c r="B15" s="376"/>
      <c r="C15" s="376"/>
    </row>
    <row r="16" spans="1:3" ht="20.100000000000001" customHeight="1">
      <c r="A16" s="153" t="s">
        <v>1326</v>
      </c>
      <c r="B16" s="376"/>
      <c r="C16" s="376"/>
    </row>
    <row r="17" spans="1:3" ht="20.100000000000001" customHeight="1">
      <c r="A17" s="377" t="s">
        <v>1327</v>
      </c>
      <c r="B17" s="376"/>
      <c r="C17" s="376"/>
    </row>
    <row r="18" spans="1:3" ht="20.100000000000001" customHeight="1">
      <c r="A18" s="377" t="s">
        <v>1328</v>
      </c>
      <c r="B18" s="376"/>
      <c r="C18" s="376"/>
    </row>
    <row r="19" spans="1:3" ht="20.100000000000001" customHeight="1">
      <c r="A19" s="377" t="s">
        <v>1329</v>
      </c>
      <c r="B19" s="376"/>
      <c r="C19" s="376"/>
    </row>
    <row r="20" spans="1:3" ht="20.100000000000001" customHeight="1">
      <c r="A20" s="377" t="s">
        <v>1330</v>
      </c>
      <c r="B20" s="376"/>
      <c r="C20" s="376"/>
    </row>
    <row r="21" spans="1:3" ht="20.100000000000001" customHeight="1">
      <c r="A21" s="377" t="s">
        <v>1331</v>
      </c>
      <c r="B21" s="376"/>
      <c r="C21" s="376"/>
    </row>
    <row r="22" spans="1:3" ht="20.100000000000001" customHeight="1">
      <c r="A22" s="377" t="s">
        <v>1332</v>
      </c>
      <c r="B22" s="376"/>
      <c r="C22" s="376"/>
    </row>
    <row r="23" spans="1:3" ht="20.100000000000001" customHeight="1">
      <c r="A23" s="377" t="s">
        <v>1333</v>
      </c>
      <c r="B23" s="376"/>
      <c r="C23" s="376"/>
    </row>
    <row r="24" spans="1:3" ht="20.100000000000001" customHeight="1">
      <c r="A24" s="155" t="s">
        <v>1334</v>
      </c>
      <c r="B24" s="376"/>
      <c r="C24" s="376"/>
    </row>
    <row r="25" spans="1:3" ht="20.100000000000001" customHeight="1">
      <c r="A25" s="155" t="s">
        <v>1335</v>
      </c>
      <c r="B25" s="376"/>
      <c r="C25" s="376"/>
    </row>
    <row r="26" spans="1:3" ht="20.100000000000001" customHeight="1">
      <c r="A26" s="155" t="s">
        <v>1336</v>
      </c>
      <c r="B26" s="376"/>
      <c r="C26" s="376"/>
    </row>
    <row r="27" spans="1:3" ht="20.100000000000001" customHeight="1">
      <c r="A27" s="155" t="s">
        <v>1337</v>
      </c>
      <c r="B27" s="376"/>
      <c r="C27" s="376"/>
    </row>
    <row r="28" spans="1:3" ht="20.100000000000001" customHeight="1">
      <c r="A28" s="155" t="s">
        <v>1338</v>
      </c>
      <c r="B28" s="376"/>
      <c r="C28" s="376"/>
    </row>
    <row r="29" spans="1:3" ht="20.100000000000001" customHeight="1">
      <c r="A29" s="155" t="s">
        <v>1339</v>
      </c>
      <c r="B29" s="376"/>
      <c r="C29" s="376"/>
    </row>
    <row r="30" spans="1:3" ht="20.100000000000001" customHeight="1">
      <c r="A30" s="155" t="s">
        <v>1340</v>
      </c>
      <c r="B30" s="376"/>
      <c r="C30" s="376"/>
    </row>
    <row r="31" spans="1:3" ht="20.100000000000001" customHeight="1">
      <c r="A31" s="155" t="s">
        <v>1341</v>
      </c>
      <c r="B31" s="376"/>
      <c r="C31" s="376"/>
    </row>
    <row r="32" spans="1:3" ht="20.100000000000001" customHeight="1">
      <c r="A32" s="155" t="s">
        <v>1342</v>
      </c>
      <c r="B32" s="376"/>
      <c r="C32" s="376"/>
    </row>
    <row r="33" spans="1:3" ht="20.100000000000001" customHeight="1">
      <c r="A33" s="155" t="s">
        <v>1343</v>
      </c>
      <c r="B33" s="376"/>
      <c r="C33" s="376"/>
    </row>
    <row r="34" spans="1:3" ht="20.100000000000001" customHeight="1">
      <c r="A34" s="155" t="s">
        <v>1344</v>
      </c>
      <c r="B34" s="376"/>
      <c r="C34" s="376"/>
    </row>
    <row r="35" spans="1:3" ht="20.100000000000001" customHeight="1">
      <c r="A35" s="155" t="s">
        <v>1345</v>
      </c>
      <c r="B35" s="376"/>
      <c r="C35" s="376"/>
    </row>
    <row r="36" spans="1:3" ht="20.100000000000001" customHeight="1">
      <c r="A36" s="155" t="s">
        <v>1346</v>
      </c>
      <c r="B36" s="376"/>
      <c r="C36" s="376"/>
    </row>
    <row r="37" spans="1:3" ht="20.100000000000001" customHeight="1">
      <c r="A37" s="155" t="s">
        <v>1347</v>
      </c>
      <c r="B37" s="376"/>
      <c r="C37" s="376"/>
    </row>
    <row r="38" spans="1:3" ht="20.100000000000001" customHeight="1">
      <c r="A38" s="155" t="s">
        <v>1348</v>
      </c>
      <c r="B38" s="376"/>
      <c r="C38" s="376"/>
    </row>
    <row r="39" spans="1:3" ht="20.100000000000001" customHeight="1">
      <c r="A39" s="155" t="s">
        <v>1349</v>
      </c>
      <c r="B39" s="376"/>
      <c r="C39" s="376"/>
    </row>
    <row r="40" spans="1:3" ht="20.100000000000001" customHeight="1">
      <c r="A40" s="155" t="s">
        <v>1350</v>
      </c>
      <c r="B40" s="376"/>
      <c r="C40" s="376"/>
    </row>
    <row r="41" spans="1:3" ht="20.100000000000001" customHeight="1">
      <c r="A41" s="155" t="s">
        <v>1351</v>
      </c>
      <c r="B41" s="376"/>
      <c r="C41" s="376"/>
    </row>
    <row r="42" spans="1:3" ht="20.100000000000001" customHeight="1">
      <c r="A42" s="155" t="s">
        <v>1352</v>
      </c>
      <c r="B42" s="376"/>
      <c r="C42" s="376"/>
    </row>
    <row r="43" spans="1:3" ht="20.100000000000001" customHeight="1">
      <c r="A43" s="155" t="s">
        <v>1353</v>
      </c>
      <c r="B43" s="376"/>
      <c r="C43" s="376"/>
    </row>
    <row r="44" spans="1:3" ht="20.100000000000001" customHeight="1">
      <c r="A44" s="155" t="s">
        <v>1354</v>
      </c>
      <c r="B44" s="376"/>
      <c r="C44" s="376"/>
    </row>
    <row r="45" spans="1:3" ht="20.100000000000001" customHeight="1">
      <c r="A45" s="155" t="s">
        <v>1355</v>
      </c>
      <c r="B45" s="376"/>
      <c r="C45" s="376"/>
    </row>
    <row r="46" spans="1:3" ht="20.100000000000001" customHeight="1">
      <c r="A46" s="155" t="s">
        <v>1356</v>
      </c>
      <c r="B46" s="376"/>
      <c r="C46" s="376"/>
    </row>
    <row r="47" spans="1:3" ht="20.100000000000001" customHeight="1">
      <c r="A47" s="155" t="s">
        <v>1357</v>
      </c>
      <c r="B47" s="376"/>
      <c r="C47" s="376"/>
    </row>
    <row r="48" spans="1:3" ht="20.100000000000001" customHeight="1">
      <c r="A48" s="155" t="s">
        <v>1358</v>
      </c>
      <c r="B48" s="376"/>
      <c r="C48" s="376"/>
    </row>
    <row r="49" spans="1:3" ht="20.100000000000001" customHeight="1">
      <c r="A49" s="155" t="s">
        <v>1359</v>
      </c>
      <c r="B49" s="376"/>
      <c r="C49" s="376"/>
    </row>
    <row r="50" spans="1:3" ht="20.100000000000001" customHeight="1">
      <c r="A50" s="155" t="s">
        <v>1360</v>
      </c>
      <c r="B50" s="376"/>
      <c r="C50" s="376"/>
    </row>
    <row r="51" spans="1:3" ht="20.100000000000001" customHeight="1">
      <c r="A51" s="155" t="s">
        <v>1361</v>
      </c>
      <c r="B51" s="376"/>
      <c r="C51" s="376"/>
    </row>
    <row r="52" spans="1:3" ht="20.100000000000001" customHeight="1">
      <c r="A52" s="155" t="s">
        <v>1362</v>
      </c>
      <c r="B52" s="376"/>
      <c r="C52" s="376"/>
    </row>
    <row r="53" spans="1:3" ht="20.100000000000001" customHeight="1">
      <c r="A53" s="155" t="s">
        <v>1363</v>
      </c>
      <c r="B53" s="376"/>
      <c r="C53" s="376"/>
    </row>
    <row r="54" spans="1:3" ht="20.100000000000001" customHeight="1">
      <c r="A54" s="155" t="s">
        <v>1364</v>
      </c>
      <c r="B54" s="376"/>
      <c r="C54" s="376"/>
    </row>
    <row r="55" spans="1:3" ht="20.100000000000001" customHeight="1">
      <c r="A55" s="155" t="s">
        <v>1365</v>
      </c>
      <c r="B55" s="376"/>
      <c r="C55" s="376"/>
    </row>
    <row r="56" spans="1:3" ht="20.100000000000001" customHeight="1">
      <c r="A56" s="155" t="s">
        <v>1366</v>
      </c>
      <c r="B56" s="376"/>
      <c r="C56" s="376"/>
    </row>
    <row r="57" spans="1:3" ht="20.100000000000001" customHeight="1">
      <c r="A57" s="155" t="s">
        <v>1367</v>
      </c>
      <c r="B57" s="376"/>
      <c r="C57" s="376"/>
    </row>
    <row r="58" spans="1:3" ht="20.100000000000001" customHeight="1">
      <c r="A58" s="155" t="s">
        <v>1368</v>
      </c>
      <c r="B58" s="376"/>
      <c r="C58" s="376"/>
    </row>
    <row r="59" spans="1:3" ht="20.100000000000001" customHeight="1">
      <c r="A59" s="155" t="s">
        <v>1369</v>
      </c>
      <c r="B59" s="376"/>
      <c r="C59" s="376"/>
    </row>
    <row r="60" spans="1:3" ht="20.100000000000001" customHeight="1">
      <c r="A60" s="155" t="s">
        <v>1370</v>
      </c>
      <c r="B60" s="376"/>
      <c r="C60" s="376"/>
    </row>
    <row r="61" spans="1:3" ht="20.100000000000001" customHeight="1">
      <c r="A61" s="155" t="s">
        <v>1371</v>
      </c>
      <c r="B61" s="376"/>
      <c r="C61" s="376"/>
    </row>
    <row r="62" spans="1:3" ht="20.100000000000001" customHeight="1">
      <c r="A62" s="155" t="s">
        <v>1372</v>
      </c>
      <c r="B62" s="376"/>
      <c r="C62" s="376"/>
    </row>
    <row r="63" spans="1:3" ht="20.100000000000001" customHeight="1">
      <c r="A63" s="155" t="s">
        <v>1373</v>
      </c>
      <c r="B63" s="376"/>
      <c r="C63" s="376"/>
    </row>
    <row r="64" spans="1:3" ht="20.100000000000001" customHeight="1">
      <c r="A64" s="155" t="s">
        <v>1374</v>
      </c>
      <c r="B64" s="376"/>
      <c r="C64" s="376"/>
    </row>
    <row r="65" spans="1:3" ht="20.100000000000001" customHeight="1">
      <c r="A65" s="155" t="s">
        <v>1375</v>
      </c>
      <c r="B65" s="376"/>
      <c r="C65" s="376"/>
    </row>
    <row r="66" spans="1:3" ht="20.100000000000001" customHeight="1">
      <c r="A66" s="155" t="s">
        <v>1376</v>
      </c>
      <c r="B66" s="376"/>
      <c r="C66" s="376"/>
    </row>
    <row r="67" spans="1:3" ht="20.100000000000001" customHeight="1">
      <c r="A67" s="155" t="s">
        <v>1377</v>
      </c>
      <c r="B67" s="376"/>
      <c r="C67" s="376"/>
    </row>
    <row r="68" spans="1:3" ht="20.100000000000001" customHeight="1">
      <c r="A68" s="155" t="s">
        <v>1378</v>
      </c>
      <c r="B68" s="376"/>
      <c r="C68" s="376"/>
    </row>
    <row r="69" spans="1:3" ht="20.100000000000001" customHeight="1">
      <c r="A69" s="155" t="s">
        <v>1379</v>
      </c>
      <c r="B69" s="376"/>
      <c r="C69" s="376"/>
    </row>
    <row r="70" spans="1:3" ht="20.100000000000001" customHeight="1">
      <c r="A70" s="155" t="s">
        <v>1380</v>
      </c>
      <c r="B70" s="376"/>
      <c r="C70" s="376"/>
    </row>
    <row r="71" spans="1:3" ht="20.100000000000001" customHeight="1">
      <c r="A71" s="155" t="s">
        <v>1381</v>
      </c>
      <c r="B71" s="376"/>
      <c r="C71" s="376"/>
    </row>
    <row r="72" spans="1:3" ht="20.100000000000001" customHeight="1">
      <c r="A72" s="155" t="s">
        <v>1382</v>
      </c>
      <c r="B72" s="376"/>
      <c r="C72" s="376"/>
    </row>
    <row r="73" spans="1:3" ht="20.100000000000001" customHeight="1">
      <c r="A73" s="155" t="s">
        <v>1383</v>
      </c>
      <c r="B73" s="376"/>
      <c r="C73" s="376"/>
    </row>
    <row r="74" spans="1:3" ht="20.100000000000001" customHeight="1">
      <c r="A74" s="155" t="s">
        <v>1384</v>
      </c>
      <c r="B74" s="376"/>
      <c r="C74" s="376"/>
    </row>
    <row r="75" spans="1:3" ht="20.100000000000001" customHeight="1">
      <c r="A75" s="155" t="s">
        <v>1385</v>
      </c>
      <c r="B75" s="376"/>
      <c r="C75" s="376"/>
    </row>
    <row r="76" spans="1:3" ht="20.100000000000001" customHeight="1">
      <c r="A76" s="155" t="s">
        <v>1386</v>
      </c>
      <c r="B76" s="376"/>
      <c r="C76" s="376"/>
    </row>
    <row r="77" spans="1:3" ht="20.100000000000001" customHeight="1">
      <c r="A77" s="155" t="s">
        <v>1387</v>
      </c>
      <c r="B77" s="376"/>
      <c r="C77" s="376"/>
    </row>
    <row r="78" spans="1:3" ht="20.100000000000001" customHeight="1">
      <c r="A78" s="155" t="s">
        <v>1388</v>
      </c>
      <c r="B78" s="376"/>
      <c r="C78" s="376"/>
    </row>
    <row r="79" spans="1:3" ht="20.100000000000001" customHeight="1">
      <c r="A79" s="155" t="s">
        <v>1389</v>
      </c>
      <c r="B79" s="376"/>
      <c r="C79" s="376"/>
    </row>
    <row r="80" spans="1:3" ht="20.100000000000001" customHeight="1">
      <c r="A80" s="155" t="s">
        <v>1390</v>
      </c>
      <c r="B80" s="376"/>
      <c r="C80" s="376"/>
    </row>
    <row r="81" spans="1:3" ht="20.100000000000001" customHeight="1">
      <c r="A81" s="155" t="s">
        <v>1391</v>
      </c>
      <c r="B81" s="376"/>
      <c r="C81" s="376"/>
    </row>
    <row r="82" spans="1:3" ht="20.100000000000001" customHeight="1">
      <c r="A82" s="155" t="s">
        <v>1392</v>
      </c>
      <c r="B82" s="376"/>
      <c r="C82" s="376"/>
    </row>
    <row r="83" spans="1:3" ht="20.100000000000001" customHeight="1">
      <c r="A83" s="155" t="s">
        <v>1393</v>
      </c>
      <c r="B83" s="376"/>
      <c r="C83" s="376"/>
    </row>
    <row r="84" spans="1:3" ht="49.5" customHeight="1">
      <c r="A84" s="540" t="s">
        <v>1394</v>
      </c>
      <c r="B84" s="540"/>
      <c r="C84" s="540"/>
    </row>
    <row r="85" spans="1:3" ht="20.100000000000001" customHeight="1">
      <c r="A85" s="373" t="s">
        <v>1313</v>
      </c>
    </row>
    <row r="86" spans="1:3" ht="20.100000000000001" customHeight="1">
      <c r="A86" s="146"/>
    </row>
    <row r="87" spans="1:3" ht="20.100000000000001" customHeight="1">
      <c r="A87" s="146"/>
    </row>
    <row r="88" spans="1:3" ht="20.100000000000001" customHeight="1">
      <c r="A88" s="146"/>
    </row>
    <row r="89" spans="1:3" ht="20.100000000000001" customHeight="1">
      <c r="A89" s="146"/>
    </row>
    <row r="90" spans="1:3" ht="20.100000000000001" customHeight="1">
      <c r="A90" s="146"/>
    </row>
    <row r="91" spans="1:3" ht="20.100000000000001" customHeight="1">
      <c r="A91" s="146"/>
    </row>
    <row r="92" spans="1:3" ht="20.100000000000001" customHeight="1">
      <c r="A92" s="146"/>
    </row>
    <row r="93" spans="1:3" ht="20.100000000000001" customHeight="1">
      <c r="A93" s="146"/>
    </row>
    <row r="94" spans="1:3" ht="20.100000000000001" customHeight="1">
      <c r="A94" s="146"/>
    </row>
    <row r="95" spans="1:3" ht="20.100000000000001" customHeight="1">
      <c r="A95" s="146"/>
    </row>
    <row r="96" spans="1:3" ht="20.100000000000001" customHeight="1">
      <c r="A96" s="146"/>
    </row>
    <row r="97" spans="1:1" ht="20.100000000000001" customHeight="1">
      <c r="A97" s="146"/>
    </row>
    <row r="98" spans="1:1" ht="20.100000000000001" customHeight="1">
      <c r="A98" s="146"/>
    </row>
    <row r="99" spans="1:1" ht="20.100000000000001" customHeight="1">
      <c r="A99" s="146"/>
    </row>
    <row r="100" spans="1:1" ht="20.100000000000001" customHeight="1">
      <c r="A100" s="146"/>
    </row>
    <row r="101" spans="1:1" ht="20.100000000000001" customHeight="1">
      <c r="A101" s="146"/>
    </row>
    <row r="102" spans="1:1" ht="20.100000000000001" customHeight="1">
      <c r="A102" s="146"/>
    </row>
    <row r="103" spans="1:1" ht="20.100000000000001" customHeight="1">
      <c r="A103" s="146"/>
    </row>
    <row r="104" spans="1:1" ht="20.100000000000001" customHeight="1">
      <c r="A104" s="146"/>
    </row>
    <row r="105" spans="1:1" ht="20.100000000000001" customHeight="1">
      <c r="A105" s="146"/>
    </row>
    <row r="106" spans="1:1" ht="20.100000000000001" customHeight="1">
      <c r="A106" s="146"/>
    </row>
    <row r="107" spans="1:1">
      <c r="A107" s="146"/>
    </row>
    <row r="108" spans="1:1">
      <c r="A108" s="146"/>
    </row>
    <row r="109" spans="1:1">
      <c r="A109" s="146"/>
    </row>
    <row r="110" spans="1:1">
      <c r="A110" s="146"/>
    </row>
    <row r="111" spans="1:1">
      <c r="A111" s="146"/>
    </row>
    <row r="112" spans="1:1">
      <c r="A112" s="146"/>
    </row>
    <row r="113" spans="1:1">
      <c r="A113" s="146"/>
    </row>
    <row r="114" spans="1:1">
      <c r="A114" s="146"/>
    </row>
    <row r="115" spans="1:1">
      <c r="A115" s="146"/>
    </row>
    <row r="116" spans="1:1">
      <c r="A116" s="146"/>
    </row>
    <row r="117" spans="1:1">
      <c r="A117" s="146"/>
    </row>
    <row r="118" spans="1:1">
      <c r="A118" s="146"/>
    </row>
    <row r="119" spans="1:1">
      <c r="A119" s="146"/>
    </row>
    <row r="120" spans="1:1">
      <c r="A120" s="146"/>
    </row>
    <row r="121" spans="1:1">
      <c r="A121" s="146"/>
    </row>
    <row r="122" spans="1:1">
      <c r="A122" s="146"/>
    </row>
    <row r="123" spans="1:1">
      <c r="A123" s="146"/>
    </row>
    <row r="124" spans="1:1">
      <c r="A124" s="146"/>
    </row>
    <row r="125" spans="1:1">
      <c r="A125" s="146"/>
    </row>
    <row r="126" spans="1:1">
      <c r="A126" s="146"/>
    </row>
    <row r="127" spans="1:1">
      <c r="A127" s="146"/>
    </row>
    <row r="128" spans="1:1">
      <c r="A128" s="146"/>
    </row>
    <row r="129" spans="1:1">
      <c r="A129" s="146"/>
    </row>
    <row r="130" spans="1:1">
      <c r="A130" s="146"/>
    </row>
    <row r="131" spans="1:1">
      <c r="A131" s="146"/>
    </row>
    <row r="132" spans="1:1">
      <c r="A132" s="146"/>
    </row>
    <row r="133" spans="1:1">
      <c r="A133" s="146"/>
    </row>
    <row r="134" spans="1:1">
      <c r="A134" s="146"/>
    </row>
    <row r="135" spans="1:1">
      <c r="A135" s="146"/>
    </row>
    <row r="136" spans="1:1">
      <c r="A136" s="146"/>
    </row>
    <row r="137" spans="1:1">
      <c r="A137" s="146"/>
    </row>
    <row r="138" spans="1:1">
      <c r="A138" s="146"/>
    </row>
    <row r="139" spans="1:1">
      <c r="A139" s="146"/>
    </row>
    <row r="140" spans="1:1">
      <c r="A140" s="146"/>
    </row>
    <row r="141" spans="1:1">
      <c r="A141" s="146"/>
    </row>
    <row r="142" spans="1:1">
      <c r="A142" s="146"/>
    </row>
    <row r="143" spans="1:1">
      <c r="A143" s="146"/>
    </row>
    <row r="144" spans="1:1">
      <c r="A144" s="146"/>
    </row>
    <row r="145" spans="1:1">
      <c r="A145" s="146"/>
    </row>
    <row r="146" spans="1:1">
      <c r="A146" s="146"/>
    </row>
    <row r="147" spans="1:1">
      <c r="A147" s="146"/>
    </row>
    <row r="148" spans="1:1">
      <c r="A148" s="146"/>
    </row>
    <row r="149" spans="1:1">
      <c r="A149" s="146"/>
    </row>
    <row r="150" spans="1:1">
      <c r="A150" s="146"/>
    </row>
    <row r="151" spans="1:1">
      <c r="A151" s="146"/>
    </row>
    <row r="152" spans="1:1">
      <c r="A152" s="146"/>
    </row>
    <row r="153" spans="1:1">
      <c r="A153" s="146"/>
    </row>
    <row r="154" spans="1:1">
      <c r="A154" s="146"/>
    </row>
    <row r="155" spans="1:1">
      <c r="A155" s="146"/>
    </row>
    <row r="156" spans="1:1">
      <c r="A156" s="146"/>
    </row>
    <row r="157" spans="1:1">
      <c r="A157" s="146"/>
    </row>
    <row r="158" spans="1:1">
      <c r="A158" s="146"/>
    </row>
    <row r="159" spans="1:1">
      <c r="A159" s="146"/>
    </row>
    <row r="160" spans="1:1">
      <c r="A160" s="146"/>
    </row>
    <row r="161" spans="1:1">
      <c r="A161" s="146"/>
    </row>
    <row r="162" spans="1:1">
      <c r="A162" s="146"/>
    </row>
    <row r="163" spans="1:1">
      <c r="A163" s="146"/>
    </row>
    <row r="164" spans="1:1">
      <c r="A164" s="146"/>
    </row>
    <row r="165" spans="1:1">
      <c r="A165" s="146"/>
    </row>
    <row r="166" spans="1:1">
      <c r="A166" s="146"/>
    </row>
    <row r="167" spans="1:1">
      <c r="A167" s="146"/>
    </row>
    <row r="168" spans="1:1">
      <c r="A168" s="146"/>
    </row>
    <row r="169" spans="1:1">
      <c r="A169" s="146"/>
    </row>
    <row r="170" spans="1:1">
      <c r="A170" s="146"/>
    </row>
    <row r="171" spans="1:1">
      <c r="A171" s="146"/>
    </row>
    <row r="172" spans="1:1">
      <c r="A172" s="146"/>
    </row>
    <row r="173" spans="1:1">
      <c r="A173" s="146"/>
    </row>
    <row r="174" spans="1:1">
      <c r="A174" s="146"/>
    </row>
  </sheetData>
  <mergeCells count="4">
    <mergeCell ref="A1:C1"/>
    <mergeCell ref="A2:C2"/>
    <mergeCell ref="A3:C3"/>
    <mergeCell ref="A84:C84"/>
  </mergeCells>
  <phoneticPr fontId="93"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FF00"/>
    <pageSetUpPr fitToPage="1"/>
  </sheetPr>
  <dimension ref="A1:P58"/>
  <sheetViews>
    <sheetView showZeros="0" topLeftCell="A4" workbookViewId="0">
      <selection activeCell="N29" sqref="N29"/>
    </sheetView>
  </sheetViews>
  <sheetFormatPr defaultColWidth="9" defaultRowHeight="14.25"/>
  <cols>
    <col min="1" max="1" width="39.125" style="324" customWidth="1"/>
    <col min="2" max="2" width="12" style="325" customWidth="1"/>
    <col min="3" max="3" width="9" style="325" hidden="1" customWidth="1"/>
    <col min="4" max="4" width="12.625" style="325" customWidth="1"/>
    <col min="5" max="5" width="11.5" style="325" hidden="1" customWidth="1"/>
    <col min="6" max="6" width="12.125" style="325" customWidth="1"/>
    <col min="7" max="7" width="9.875" style="326" customWidth="1"/>
    <col min="8" max="8" width="11.75" style="326" customWidth="1"/>
    <col min="9" max="9" width="35.125" style="327" customWidth="1"/>
    <col min="10" max="10" width="11.125" style="325" customWidth="1"/>
    <col min="11" max="11" width="5.625" style="325" hidden="1" customWidth="1"/>
    <col min="12" max="12" width="10.625" style="325" customWidth="1"/>
    <col min="13" max="13" width="8.75" style="325" hidden="1" customWidth="1"/>
    <col min="14" max="14" width="12.5" style="325" customWidth="1"/>
    <col min="15" max="15" width="11.125" style="326" customWidth="1"/>
    <col min="16" max="16" width="11.75" style="326" customWidth="1"/>
    <col min="17" max="17" width="11.75" style="328" customWidth="1"/>
    <col min="18" max="18" width="12.5" style="328" customWidth="1"/>
    <col min="19" max="16384" width="9" style="328"/>
  </cols>
  <sheetData>
    <row r="1" spans="1:16" ht="18" customHeight="1">
      <c r="A1" s="541" t="s">
        <v>1395</v>
      </c>
      <c r="B1" s="542"/>
      <c r="C1" s="542"/>
      <c r="D1" s="542"/>
      <c r="E1" s="542"/>
      <c r="F1" s="542"/>
      <c r="G1" s="541"/>
      <c r="H1" s="541"/>
      <c r="I1" s="541"/>
      <c r="J1" s="329"/>
      <c r="K1" s="329"/>
      <c r="L1" s="329"/>
      <c r="M1" s="329"/>
      <c r="N1" s="329"/>
      <c r="O1" s="43"/>
      <c r="P1" s="43"/>
    </row>
    <row r="2" spans="1:16" ht="33" customHeight="1">
      <c r="A2" s="543" t="s">
        <v>1396</v>
      </c>
      <c r="B2" s="544"/>
      <c r="C2" s="544"/>
      <c r="D2" s="544"/>
      <c r="E2" s="544"/>
      <c r="F2" s="544"/>
      <c r="G2" s="543"/>
      <c r="H2" s="543"/>
      <c r="I2" s="543"/>
      <c r="J2" s="544"/>
      <c r="K2" s="544"/>
      <c r="L2" s="544"/>
      <c r="M2" s="544"/>
      <c r="N2" s="544"/>
      <c r="O2" s="543"/>
      <c r="P2" s="543"/>
    </row>
    <row r="3" spans="1:16" ht="20.25" customHeight="1">
      <c r="A3" s="545" t="s">
        <v>23</v>
      </c>
      <c r="B3" s="546"/>
      <c r="C3" s="546"/>
      <c r="D3" s="546"/>
      <c r="E3" s="546"/>
      <c r="F3" s="546"/>
      <c r="G3" s="545"/>
      <c r="H3" s="545"/>
      <c r="I3" s="545"/>
      <c r="J3" s="358"/>
      <c r="K3" s="358"/>
      <c r="L3" s="358"/>
      <c r="M3" s="358"/>
      <c r="N3" s="358"/>
      <c r="O3" s="359"/>
      <c r="P3" s="360" t="s">
        <v>2</v>
      </c>
    </row>
    <row r="4" spans="1:16" ht="93.75">
      <c r="A4" s="330" t="s">
        <v>1243</v>
      </c>
      <c r="B4" s="331" t="s">
        <v>62</v>
      </c>
      <c r="C4" s="331" t="s">
        <v>63</v>
      </c>
      <c r="D4" s="331" t="s">
        <v>64</v>
      </c>
      <c r="E4" s="331" t="s">
        <v>1397</v>
      </c>
      <c r="F4" s="331" t="s">
        <v>5</v>
      </c>
      <c r="G4" s="269" t="s">
        <v>65</v>
      </c>
      <c r="H4" s="270" t="s">
        <v>66</v>
      </c>
      <c r="I4" s="330" t="s">
        <v>145</v>
      </c>
      <c r="J4" s="331" t="s">
        <v>62</v>
      </c>
      <c r="K4" s="331" t="s">
        <v>63</v>
      </c>
      <c r="L4" s="331" t="s">
        <v>64</v>
      </c>
      <c r="M4" s="331" t="s">
        <v>4</v>
      </c>
      <c r="N4" s="331" t="s">
        <v>5</v>
      </c>
      <c r="O4" s="269" t="s">
        <v>65</v>
      </c>
      <c r="P4" s="270" t="s">
        <v>66</v>
      </c>
    </row>
    <row r="5" spans="1:16" ht="20.100000000000001" customHeight="1">
      <c r="A5" s="330" t="s">
        <v>68</v>
      </c>
      <c r="B5" s="332">
        <f>B6+B20</f>
        <v>739.13</v>
      </c>
      <c r="C5" s="333">
        <f>C6+C20</f>
        <v>0</v>
      </c>
      <c r="D5" s="332">
        <f>D6+D20</f>
        <v>884.73</v>
      </c>
      <c r="E5" s="334">
        <f>E6+E20</f>
        <v>2572.1999999999998</v>
      </c>
      <c r="F5" s="332">
        <f>F6+F20</f>
        <v>884.73</v>
      </c>
      <c r="G5" s="335">
        <f>ROUND(F5/D5,4)*100</f>
        <v>100</v>
      </c>
      <c r="H5" s="336">
        <f>(F5-E5)/E5*100</f>
        <v>-65.604152087707007</v>
      </c>
      <c r="I5" s="330" t="s">
        <v>68</v>
      </c>
      <c r="J5" s="332">
        <f>J6+J20</f>
        <v>739.13</v>
      </c>
      <c r="K5" s="333">
        <f>K6+K20</f>
        <v>0</v>
      </c>
      <c r="L5" s="332">
        <f>L6+L20</f>
        <v>884.73</v>
      </c>
      <c r="M5" s="332">
        <f>M6+M20</f>
        <v>2572.1999999999998</v>
      </c>
      <c r="N5" s="332">
        <f>N6+N20</f>
        <v>884.73</v>
      </c>
      <c r="O5" s="335">
        <f t="shared" ref="O5:O9" si="0">ROUND(N5/L5,4)*100</f>
        <v>100</v>
      </c>
      <c r="P5" s="336">
        <f t="shared" ref="P5:P9" si="1">(N5-M5)/M5*100</f>
        <v>-65.604152087707007</v>
      </c>
    </row>
    <row r="6" spans="1:16" ht="20.100000000000001" customHeight="1">
      <c r="A6" s="337" t="s">
        <v>69</v>
      </c>
      <c r="B6" s="333">
        <f>SUM(B7:B19)</f>
        <v>0</v>
      </c>
      <c r="C6" s="333">
        <f>SUM(C7:C19)</f>
        <v>0</v>
      </c>
      <c r="D6" s="333">
        <f>SUM(D7:D19)</f>
        <v>0</v>
      </c>
      <c r="E6" s="333"/>
      <c r="F6" s="332">
        <v>0</v>
      </c>
      <c r="G6" s="338"/>
      <c r="H6" s="339"/>
      <c r="I6" s="337" t="s">
        <v>70</v>
      </c>
      <c r="J6" s="332">
        <f>SUM(J7:J19)</f>
        <v>739.13</v>
      </c>
      <c r="K6" s="333">
        <f>SUM(K7:K19)</f>
        <v>0</v>
      </c>
      <c r="L6" s="332">
        <f>SUM(L7:L19)</f>
        <v>884.73</v>
      </c>
      <c r="M6" s="332">
        <f>M9</f>
        <v>1833.07</v>
      </c>
      <c r="N6" s="332">
        <f>SUM(N7:N19)</f>
        <v>864.32</v>
      </c>
      <c r="O6" s="335">
        <f t="shared" si="0"/>
        <v>97.69</v>
      </c>
      <c r="P6" s="336">
        <f t="shared" si="1"/>
        <v>-52.848500057281001</v>
      </c>
    </row>
    <row r="7" spans="1:16" ht="20.100000000000001" customHeight="1">
      <c r="A7" s="340" t="s">
        <v>1398</v>
      </c>
      <c r="B7" s="341"/>
      <c r="C7" s="341"/>
      <c r="D7" s="341">
        <f>SUM(B7:C7)</f>
        <v>0</v>
      </c>
      <c r="E7" s="341"/>
      <c r="F7" s="341"/>
      <c r="G7" s="342"/>
      <c r="H7" s="343"/>
      <c r="I7" s="174" t="s">
        <v>1399</v>
      </c>
      <c r="J7" s="341"/>
      <c r="K7" s="341"/>
      <c r="L7" s="361"/>
      <c r="M7" s="361"/>
      <c r="N7" s="341"/>
      <c r="O7" s="362"/>
      <c r="P7" s="363"/>
    </row>
    <row r="8" spans="1:16" ht="20.100000000000001" customHeight="1">
      <c r="A8" s="174" t="s">
        <v>1400</v>
      </c>
      <c r="B8" s="341"/>
      <c r="C8" s="341"/>
      <c r="D8" s="341">
        <f t="shared" ref="D8" si="2">SUM(B8:C8)</f>
        <v>0</v>
      </c>
      <c r="E8" s="341"/>
      <c r="F8" s="341"/>
      <c r="G8" s="342"/>
      <c r="H8" s="343"/>
      <c r="I8" s="174" t="s">
        <v>1401</v>
      </c>
      <c r="J8" s="341"/>
      <c r="K8" s="341"/>
      <c r="L8" s="361"/>
      <c r="M8" s="361"/>
      <c r="N8" s="341"/>
      <c r="O8" s="362"/>
      <c r="P8" s="363"/>
    </row>
    <row r="9" spans="1:16" ht="20.100000000000001" customHeight="1">
      <c r="A9" s="174" t="s">
        <v>1402</v>
      </c>
      <c r="B9" s="341"/>
      <c r="C9" s="341"/>
      <c r="D9" s="341"/>
      <c r="E9" s="341"/>
      <c r="F9" s="341"/>
      <c r="G9" s="342"/>
      <c r="H9" s="343"/>
      <c r="I9" s="174" t="s">
        <v>1403</v>
      </c>
      <c r="J9" s="347">
        <v>729.13</v>
      </c>
      <c r="K9" s="364"/>
      <c r="L9" s="347">
        <v>866.75</v>
      </c>
      <c r="M9" s="348">
        <v>1833.07</v>
      </c>
      <c r="N9" s="347">
        <v>855.4</v>
      </c>
      <c r="O9" s="350">
        <f t="shared" si="0"/>
        <v>98.69</v>
      </c>
      <c r="P9" s="336">
        <f t="shared" si="1"/>
        <v>-53.335115407485802</v>
      </c>
    </row>
    <row r="10" spans="1:16" ht="20.100000000000001" customHeight="1">
      <c r="A10" s="174" t="s">
        <v>1404</v>
      </c>
      <c r="B10" s="341"/>
      <c r="C10" s="341"/>
      <c r="D10" s="341"/>
      <c r="E10" s="341"/>
      <c r="F10" s="341"/>
      <c r="G10" s="342"/>
      <c r="H10" s="343"/>
      <c r="I10" s="174" t="s">
        <v>1405</v>
      </c>
      <c r="J10" s="364"/>
      <c r="K10" s="364"/>
      <c r="L10" s="347"/>
      <c r="M10" s="347"/>
      <c r="N10" s="364"/>
      <c r="O10" s="362"/>
      <c r="P10" s="363"/>
    </row>
    <row r="11" spans="1:16" ht="20.100000000000001" customHeight="1">
      <c r="A11" s="174" t="s">
        <v>1406</v>
      </c>
      <c r="B11" s="131"/>
      <c r="C11" s="341"/>
      <c r="D11" s="341"/>
      <c r="E11" s="341"/>
      <c r="F11" s="341"/>
      <c r="G11" s="342"/>
      <c r="H11" s="343"/>
      <c r="I11" s="174" t="s">
        <v>1407</v>
      </c>
      <c r="J11" s="133"/>
      <c r="K11" s="364"/>
      <c r="L11" s="347"/>
      <c r="M11" s="347"/>
      <c r="N11" s="364"/>
      <c r="O11" s="362"/>
      <c r="P11" s="363"/>
    </row>
    <row r="12" spans="1:16" ht="20.100000000000001" customHeight="1">
      <c r="A12" s="174" t="s">
        <v>1408</v>
      </c>
      <c r="B12" s="131"/>
      <c r="C12" s="341"/>
      <c r="D12" s="341"/>
      <c r="E12" s="341"/>
      <c r="F12" s="341"/>
      <c r="G12" s="342"/>
      <c r="H12" s="343"/>
      <c r="I12" s="174" t="s">
        <v>1409</v>
      </c>
      <c r="J12" s="132">
        <v>10</v>
      </c>
      <c r="K12" s="364"/>
      <c r="L12" s="347">
        <v>10</v>
      </c>
      <c r="M12" s="347"/>
      <c r="N12" s="347">
        <v>1</v>
      </c>
      <c r="O12" s="350">
        <f>ROUND(N12/L12,4)*100</f>
        <v>10</v>
      </c>
      <c r="P12" s="363"/>
    </row>
    <row r="13" spans="1:16" ht="20.100000000000001" customHeight="1">
      <c r="A13" s="174" t="s">
        <v>1410</v>
      </c>
      <c r="B13" s="131"/>
      <c r="C13" s="341"/>
      <c r="D13" s="341"/>
      <c r="E13" s="341"/>
      <c r="F13" s="341"/>
      <c r="G13" s="342"/>
      <c r="H13" s="343"/>
      <c r="I13" s="174" t="s">
        <v>1411</v>
      </c>
      <c r="J13" s="133"/>
      <c r="K13" s="364"/>
      <c r="L13" s="347"/>
      <c r="M13" s="347"/>
      <c r="N13" s="364"/>
      <c r="O13" s="362"/>
      <c r="P13" s="363"/>
    </row>
    <row r="14" spans="1:16" ht="20.100000000000001" customHeight="1">
      <c r="A14" s="174" t="s">
        <v>1412</v>
      </c>
      <c r="B14" s="131"/>
      <c r="C14" s="341"/>
      <c r="D14" s="341"/>
      <c r="E14" s="341"/>
      <c r="F14" s="341"/>
      <c r="G14" s="342"/>
      <c r="H14" s="343"/>
      <c r="I14" s="174" t="s">
        <v>1413</v>
      </c>
      <c r="J14" s="133"/>
      <c r="K14" s="364"/>
      <c r="L14" s="347"/>
      <c r="M14" s="347"/>
      <c r="N14" s="364"/>
      <c r="O14" s="362"/>
      <c r="P14" s="363"/>
    </row>
    <row r="15" spans="1:16" ht="20.100000000000001" customHeight="1">
      <c r="A15" s="174" t="s">
        <v>1414</v>
      </c>
      <c r="B15" s="131"/>
      <c r="C15" s="341"/>
      <c r="D15" s="341"/>
      <c r="E15" s="341"/>
      <c r="F15" s="341"/>
      <c r="G15" s="342"/>
      <c r="H15" s="343"/>
      <c r="I15" s="174" t="s">
        <v>1415</v>
      </c>
      <c r="J15" s="132">
        <v>0</v>
      </c>
      <c r="K15" s="364"/>
      <c r="L15" s="347">
        <v>7.98</v>
      </c>
      <c r="M15" s="347"/>
      <c r="N15" s="347">
        <v>7.92</v>
      </c>
      <c r="O15" s="350">
        <f>ROUND(N15/L15,4)*100</f>
        <v>99.25</v>
      </c>
      <c r="P15" s="363"/>
    </row>
    <row r="16" spans="1:16" ht="20.100000000000001" customHeight="1">
      <c r="A16" s="174" t="s">
        <v>1416</v>
      </c>
      <c r="B16" s="131"/>
      <c r="C16" s="341"/>
      <c r="D16" s="341"/>
      <c r="E16" s="341"/>
      <c r="F16" s="341"/>
      <c r="G16" s="342"/>
      <c r="H16" s="343"/>
      <c r="I16" s="174"/>
      <c r="J16" s="131"/>
      <c r="K16" s="341"/>
      <c r="L16" s="341"/>
      <c r="M16" s="341"/>
      <c r="N16" s="341"/>
      <c r="O16" s="362"/>
      <c r="P16" s="343"/>
    </row>
    <row r="17" spans="1:16" ht="20.100000000000001" customHeight="1">
      <c r="A17" s="303" t="s">
        <v>1417</v>
      </c>
      <c r="B17" s="131"/>
      <c r="C17" s="341"/>
      <c r="D17" s="341"/>
      <c r="E17" s="341"/>
      <c r="F17" s="341"/>
      <c r="G17" s="342"/>
      <c r="H17" s="343"/>
      <c r="I17" s="174"/>
      <c r="J17" s="131"/>
      <c r="K17" s="341"/>
      <c r="L17" s="341"/>
      <c r="M17" s="341"/>
      <c r="N17" s="341"/>
      <c r="O17" s="362"/>
      <c r="P17" s="343"/>
    </row>
    <row r="18" spans="1:16" ht="20.100000000000001" customHeight="1">
      <c r="A18" s="303" t="s">
        <v>1418</v>
      </c>
      <c r="B18" s="131"/>
      <c r="C18" s="341"/>
      <c r="D18" s="341"/>
      <c r="E18" s="341"/>
      <c r="F18" s="341"/>
      <c r="G18" s="342"/>
      <c r="H18" s="343"/>
      <c r="I18" s="174"/>
      <c r="J18" s="131"/>
      <c r="K18" s="341"/>
      <c r="L18" s="341">
        <f t="shared" ref="L18:L19" si="3">SUM(J18:K18)</f>
        <v>0</v>
      </c>
      <c r="M18" s="341"/>
      <c r="N18" s="341"/>
      <c r="O18" s="362"/>
      <c r="P18" s="343"/>
    </row>
    <row r="19" spans="1:16" ht="20.100000000000001" customHeight="1">
      <c r="A19" s="303" t="s">
        <v>1419</v>
      </c>
      <c r="B19" s="135"/>
      <c r="C19" s="135"/>
      <c r="D19" s="341"/>
      <c r="E19" s="341"/>
      <c r="F19" s="135"/>
      <c r="G19" s="344"/>
      <c r="H19" s="343"/>
      <c r="I19" s="174"/>
      <c r="J19" s="135"/>
      <c r="K19" s="135"/>
      <c r="L19" s="341">
        <f t="shared" si="3"/>
        <v>0</v>
      </c>
      <c r="M19" s="341"/>
      <c r="N19" s="135"/>
      <c r="O19" s="365"/>
      <c r="P19" s="343"/>
    </row>
    <row r="20" spans="1:16" ht="20.100000000000001" customHeight="1">
      <c r="A20" s="337" t="s">
        <v>118</v>
      </c>
      <c r="B20" s="332">
        <f>B21+B22+B23+B26</f>
        <v>739.13</v>
      </c>
      <c r="C20" s="333">
        <f>C21+C22+C23+C26</f>
        <v>0</v>
      </c>
      <c r="D20" s="332">
        <f>D21+D22+D23+D26</f>
        <v>884.73</v>
      </c>
      <c r="E20" s="332">
        <f>E21</f>
        <v>2572.1999999999998</v>
      </c>
      <c r="F20" s="332">
        <f>F21+F22+F23+F26</f>
        <v>884.73</v>
      </c>
      <c r="G20" s="335">
        <f>ROUND(F20/D20,4)*100</f>
        <v>100</v>
      </c>
      <c r="H20" s="336">
        <f>(F20-E20)/E20*100</f>
        <v>-65.604152087707007</v>
      </c>
      <c r="I20" s="337" t="s">
        <v>119</v>
      </c>
      <c r="J20" s="333">
        <f>J21+J22+J23+J26+J24+J29</f>
        <v>0</v>
      </c>
      <c r="K20" s="333">
        <f>K21+K22+K23+K26+K24+K29</f>
        <v>0</v>
      </c>
      <c r="L20" s="333">
        <f>L21+L22+L23+L26+L24+L29</f>
        <v>0</v>
      </c>
      <c r="M20" s="332">
        <f>M29</f>
        <v>739.13</v>
      </c>
      <c r="N20" s="332">
        <f>N21+N22+N23+N26+N24+N29</f>
        <v>20.41</v>
      </c>
      <c r="O20" s="335"/>
      <c r="P20" s="336">
        <f>(N20-M20)/M20*100</f>
        <v>-97.2386454344973</v>
      </c>
    </row>
    <row r="21" spans="1:16" ht="20.100000000000001" customHeight="1">
      <c r="A21" s="303" t="s">
        <v>120</v>
      </c>
      <c r="B21" s="345">
        <v>0</v>
      </c>
      <c r="C21" s="346"/>
      <c r="D21" s="347">
        <v>145.6</v>
      </c>
      <c r="E21" s="348">
        <v>2572.1999999999998</v>
      </c>
      <c r="F21" s="349">
        <v>145.6</v>
      </c>
      <c r="G21" s="350">
        <f>ROUND(F21/D21,4)*100</f>
        <v>100</v>
      </c>
      <c r="H21" s="336">
        <f>(F21-E21)/E21*100</f>
        <v>-94.339475934997296</v>
      </c>
      <c r="I21" s="77" t="s">
        <v>1420</v>
      </c>
      <c r="J21" s="138"/>
      <c r="K21" s="346"/>
      <c r="L21" s="341"/>
      <c r="M21" s="341"/>
      <c r="N21" s="346"/>
      <c r="O21" s="366"/>
      <c r="P21" s="367"/>
    </row>
    <row r="22" spans="1:16" ht="20.100000000000001" customHeight="1">
      <c r="A22" s="303" t="s">
        <v>122</v>
      </c>
      <c r="B22" s="346"/>
      <c r="C22" s="346"/>
      <c r="D22" s="341"/>
      <c r="E22" s="341"/>
      <c r="F22" s="346"/>
      <c r="G22" s="351"/>
      <c r="H22" s="352"/>
      <c r="I22" s="303" t="s">
        <v>1421</v>
      </c>
      <c r="J22" s="346"/>
      <c r="K22" s="346"/>
      <c r="L22" s="341"/>
      <c r="M22" s="341"/>
      <c r="N22" s="346"/>
      <c r="O22" s="366"/>
      <c r="P22" s="367"/>
    </row>
    <row r="23" spans="1:16" ht="20.100000000000001" customHeight="1">
      <c r="A23" s="139" t="s">
        <v>1422</v>
      </c>
      <c r="B23" s="346"/>
      <c r="C23" s="346"/>
      <c r="D23" s="341"/>
      <c r="E23" s="341"/>
      <c r="F23" s="346">
        <f t="shared" ref="F23" si="4">SUM(F24:F25)</f>
        <v>0</v>
      </c>
      <c r="G23" s="351"/>
      <c r="H23" s="353"/>
      <c r="I23" s="303" t="s">
        <v>1423</v>
      </c>
      <c r="J23" s="346"/>
      <c r="K23" s="346"/>
      <c r="L23" s="341"/>
      <c r="M23" s="341"/>
      <c r="N23" s="346"/>
      <c r="O23" s="366"/>
      <c r="P23" s="367"/>
    </row>
    <row r="24" spans="1:16" ht="20.100000000000001" customHeight="1">
      <c r="A24" s="139" t="s">
        <v>130</v>
      </c>
      <c r="B24" s="346"/>
      <c r="C24" s="346"/>
      <c r="D24" s="341"/>
      <c r="E24" s="341"/>
      <c r="F24" s="346"/>
      <c r="G24" s="351"/>
      <c r="H24" s="354"/>
      <c r="I24" s="368" t="s">
        <v>1424</v>
      </c>
      <c r="J24" s="346"/>
      <c r="K24" s="346"/>
      <c r="L24" s="341"/>
      <c r="M24" s="341"/>
      <c r="N24" s="346">
        <f t="shared" ref="N24" si="5">SUM(N25)</f>
        <v>0</v>
      </c>
      <c r="O24" s="366"/>
      <c r="P24" s="367"/>
    </row>
    <row r="25" spans="1:16" ht="20.100000000000001" customHeight="1">
      <c r="A25" s="139" t="s">
        <v>132</v>
      </c>
      <c r="B25" s="138"/>
      <c r="C25" s="346"/>
      <c r="D25" s="341"/>
      <c r="E25" s="341"/>
      <c r="F25" s="346"/>
      <c r="G25" s="351"/>
      <c r="H25" s="354"/>
      <c r="I25" s="368" t="s">
        <v>1425</v>
      </c>
      <c r="J25" s="346"/>
      <c r="K25" s="346"/>
      <c r="L25" s="341"/>
      <c r="M25" s="341"/>
      <c r="N25" s="346"/>
      <c r="O25" s="366"/>
      <c r="P25" s="369"/>
    </row>
    <row r="26" spans="1:16" ht="20.100000000000001" customHeight="1">
      <c r="A26" s="303" t="s">
        <v>1426</v>
      </c>
      <c r="B26" s="349">
        <v>739.13</v>
      </c>
      <c r="C26" s="355"/>
      <c r="D26" s="347">
        <v>739.13</v>
      </c>
      <c r="E26" s="347"/>
      <c r="F26" s="349">
        <v>739.13</v>
      </c>
      <c r="G26" s="350">
        <f>ROUND(F26/D26,4)*100</f>
        <v>100</v>
      </c>
      <c r="H26" s="356"/>
      <c r="I26" s="368" t="s">
        <v>133</v>
      </c>
      <c r="J26" s="138"/>
      <c r="K26" s="346"/>
      <c r="L26" s="341">
        <f t="shared" ref="L26:L29" si="6">SUM(J26:K26)</f>
        <v>0</v>
      </c>
      <c r="M26" s="341"/>
      <c r="N26" s="346"/>
      <c r="O26" s="366"/>
      <c r="P26" s="369"/>
    </row>
    <row r="27" spans="1:16" ht="20.100000000000001" customHeight="1">
      <c r="A27" s="303"/>
      <c r="B27" s="346"/>
      <c r="C27" s="346"/>
      <c r="D27" s="346"/>
      <c r="E27" s="346"/>
      <c r="F27" s="346"/>
      <c r="G27" s="351"/>
      <c r="H27" s="354"/>
      <c r="I27" s="370" t="s">
        <v>135</v>
      </c>
      <c r="J27" s="346"/>
      <c r="K27" s="346"/>
      <c r="L27" s="341">
        <f t="shared" si="6"/>
        <v>0</v>
      </c>
      <c r="M27" s="341"/>
      <c r="N27" s="346"/>
      <c r="O27" s="366"/>
      <c r="P27" s="369"/>
    </row>
    <row r="28" spans="1:16" ht="20.100000000000001" customHeight="1">
      <c r="A28" s="352"/>
      <c r="B28" s="357"/>
      <c r="C28" s="357"/>
      <c r="D28" s="357"/>
      <c r="E28" s="357"/>
      <c r="F28" s="357"/>
      <c r="G28" s="352"/>
      <c r="H28" s="352"/>
      <c r="I28" s="370" t="s">
        <v>137</v>
      </c>
      <c r="J28" s="346"/>
      <c r="K28" s="346"/>
      <c r="L28" s="341">
        <f t="shared" si="6"/>
        <v>0</v>
      </c>
      <c r="M28" s="341"/>
      <c r="N28" s="346"/>
      <c r="O28" s="366"/>
      <c r="P28" s="369"/>
    </row>
    <row r="29" spans="1:16" ht="20.100000000000001" customHeight="1">
      <c r="A29" s="352"/>
      <c r="B29" s="357"/>
      <c r="C29" s="357"/>
      <c r="D29" s="357"/>
      <c r="E29" s="357"/>
      <c r="F29" s="357"/>
      <c r="G29" s="352"/>
      <c r="H29" s="352"/>
      <c r="I29" s="303" t="s">
        <v>139</v>
      </c>
      <c r="J29" s="357"/>
      <c r="K29" s="357"/>
      <c r="L29" s="341">
        <f t="shared" si="6"/>
        <v>0</v>
      </c>
      <c r="M29" s="371">
        <v>739.13</v>
      </c>
      <c r="N29" s="372">
        <v>20.41</v>
      </c>
      <c r="O29" s="367"/>
      <c r="P29" s="336">
        <f>(N29-M29)/M29*100</f>
        <v>-97.2386454344973</v>
      </c>
    </row>
    <row r="30" spans="1:16" ht="37.5" customHeight="1">
      <c r="A30" s="547" t="s">
        <v>1427</v>
      </c>
      <c r="B30" s="548"/>
      <c r="C30" s="548"/>
      <c r="D30" s="548"/>
      <c r="E30" s="548"/>
      <c r="F30" s="548"/>
      <c r="G30" s="547"/>
      <c r="H30" s="547"/>
      <c r="I30" s="547"/>
      <c r="J30" s="548"/>
      <c r="K30" s="548"/>
      <c r="L30" s="548"/>
      <c r="M30" s="548"/>
      <c r="N30" s="548"/>
      <c r="O30" s="547"/>
      <c r="P30" s="547"/>
    </row>
    <row r="31" spans="1:16" ht="20.100000000000001" customHeight="1">
      <c r="H31" s="328"/>
      <c r="P31" s="328"/>
    </row>
    <row r="32" spans="1:16" ht="20.100000000000001" customHeight="1">
      <c r="H32" s="328"/>
      <c r="P32" s="328"/>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6" ht="20.100000000000001" customHeight="1"/>
    <row r="50" spans="2:16" ht="20.100000000000001" customHeight="1"/>
    <row r="51" spans="2:16" ht="20.100000000000001" customHeight="1"/>
    <row r="52" spans="2:16" s="324" customFormat="1" ht="20.100000000000001" customHeight="1">
      <c r="B52" s="325"/>
      <c r="C52" s="325"/>
      <c r="D52" s="325"/>
      <c r="E52" s="325"/>
      <c r="F52" s="325"/>
      <c r="G52" s="326"/>
      <c r="H52" s="326"/>
      <c r="I52" s="327"/>
      <c r="J52" s="325"/>
      <c r="K52" s="325"/>
      <c r="L52" s="325"/>
      <c r="M52" s="325"/>
      <c r="N52" s="325"/>
      <c r="O52" s="326"/>
      <c r="P52" s="326"/>
    </row>
    <row r="53" spans="2:16" s="324" customFormat="1" ht="20.100000000000001" customHeight="1">
      <c r="B53" s="325"/>
      <c r="C53" s="325"/>
      <c r="D53" s="325"/>
      <c r="E53" s="325"/>
      <c r="F53" s="325"/>
      <c r="G53" s="326"/>
      <c r="H53" s="326"/>
      <c r="I53" s="327"/>
      <c r="J53" s="325"/>
      <c r="K53" s="325"/>
      <c r="L53" s="325"/>
      <c r="M53" s="325"/>
      <c r="N53" s="325"/>
      <c r="O53" s="326"/>
      <c r="P53" s="326"/>
    </row>
    <row r="54" spans="2:16" s="324" customFormat="1" ht="20.100000000000001" customHeight="1">
      <c r="B54" s="325"/>
      <c r="C54" s="325"/>
      <c r="D54" s="325"/>
      <c r="E54" s="325"/>
      <c r="F54" s="325"/>
      <c r="G54" s="326"/>
      <c r="H54" s="326"/>
      <c r="I54" s="327"/>
      <c r="J54" s="325"/>
      <c r="K54" s="325"/>
      <c r="L54" s="325"/>
      <c r="M54" s="325"/>
      <c r="N54" s="325"/>
      <c r="O54" s="326"/>
      <c r="P54" s="326"/>
    </row>
    <row r="55" spans="2:16" s="324" customFormat="1" ht="20.100000000000001" customHeight="1">
      <c r="B55" s="325"/>
      <c r="C55" s="325"/>
      <c r="D55" s="325"/>
      <c r="E55" s="325"/>
      <c r="F55" s="325"/>
      <c r="G55" s="326"/>
      <c r="H55" s="326"/>
      <c r="I55" s="327"/>
      <c r="J55" s="325"/>
      <c r="K55" s="325"/>
      <c r="L55" s="325"/>
      <c r="M55" s="325"/>
      <c r="N55" s="325"/>
      <c r="O55" s="326"/>
      <c r="P55" s="326"/>
    </row>
    <row r="56" spans="2:16" s="324" customFormat="1" ht="20.100000000000001" customHeight="1">
      <c r="B56" s="325"/>
      <c r="C56" s="325"/>
      <c r="D56" s="325"/>
      <c r="E56" s="325"/>
      <c r="F56" s="325"/>
      <c r="G56" s="326"/>
      <c r="H56" s="326"/>
      <c r="I56" s="327"/>
      <c r="J56" s="325"/>
      <c r="K56" s="325"/>
      <c r="L56" s="325"/>
      <c r="M56" s="325"/>
      <c r="N56" s="325"/>
      <c r="O56" s="326"/>
      <c r="P56" s="326"/>
    </row>
    <row r="57" spans="2:16" s="324" customFormat="1" ht="20.100000000000001" customHeight="1">
      <c r="B57" s="325"/>
      <c r="C57" s="325"/>
      <c r="D57" s="325"/>
      <c r="E57" s="325"/>
      <c r="F57" s="325"/>
      <c r="G57" s="326"/>
      <c r="H57" s="326"/>
      <c r="I57" s="327"/>
      <c r="J57" s="325"/>
      <c r="K57" s="325"/>
      <c r="L57" s="325"/>
      <c r="M57" s="325"/>
      <c r="N57" s="325"/>
      <c r="O57" s="326"/>
      <c r="P57" s="326"/>
    </row>
    <row r="58" spans="2:16" s="324" customFormat="1" ht="20.100000000000001" customHeight="1">
      <c r="B58" s="325"/>
      <c r="C58" s="325"/>
      <c r="D58" s="325"/>
      <c r="E58" s="325"/>
      <c r="F58" s="325"/>
      <c r="G58" s="326"/>
      <c r="H58" s="326"/>
      <c r="I58" s="327"/>
      <c r="J58" s="325"/>
      <c r="K58" s="325"/>
      <c r="L58" s="325"/>
      <c r="M58" s="325"/>
      <c r="N58" s="325"/>
      <c r="O58" s="326"/>
      <c r="P58" s="326"/>
    </row>
  </sheetData>
  <mergeCells count="4">
    <mergeCell ref="A1:I1"/>
    <mergeCell ref="A2:P2"/>
    <mergeCell ref="A3:I3"/>
    <mergeCell ref="A30:P30"/>
  </mergeCells>
  <phoneticPr fontId="93"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40</vt:i4>
      </vt:variant>
      <vt:variant>
        <vt:lpstr>命名范围</vt:lpstr>
      </vt:variant>
      <vt:variant>
        <vt:i4>32</vt:i4>
      </vt:variant>
    </vt:vector>
  </HeadingPairs>
  <TitlesOfParts>
    <vt:vector size="72"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lpstr>'01-2020全镇收入'!Print_Area</vt:lpstr>
      <vt:lpstr>'02-2020全镇支出'!Print_Area</vt:lpstr>
      <vt:lpstr>'03-2020公共平衡 '!Print_Area</vt:lpstr>
      <vt:lpstr>'04-2020公共本级支出功能 '!Print_Area</vt:lpstr>
      <vt:lpstr>'05-2020公共线下 '!Print_Area</vt:lpstr>
      <vt:lpstr>'06-2020转移支付分地区'!Print_Area</vt:lpstr>
      <vt:lpstr>'07-2020转移支付分项目 '!Print_Area</vt:lpstr>
      <vt:lpstr>'11-2020国资 '!Print_Area</vt:lpstr>
      <vt:lpstr>'12-2020社保执行'!Print_Area</vt:lpstr>
      <vt:lpstr>'13-2021公共平衡'!Print_Area</vt:lpstr>
      <vt:lpstr>'15-2021公共基本和项目 '!Print_Area</vt:lpstr>
      <vt:lpstr>'16-2021公共本级基本支出经济 '!Print_Area</vt:lpstr>
      <vt:lpstr>'17-2021公共线下'!Print_Area</vt:lpstr>
      <vt:lpstr>'18-2021转移支付分地区'!Print_Area</vt:lpstr>
      <vt:lpstr>'19-2021转移支付分项目'!Print_Area</vt:lpstr>
      <vt:lpstr>'21-2021基金支出'!Print_Area</vt:lpstr>
      <vt:lpstr>'30-债务还本付息'!Print_Area</vt:lpstr>
      <vt:lpstr>'8-2020基金平衡'!Print_Area</vt:lpstr>
      <vt:lpstr>'9-2020基金支出'!Print_Area</vt:lpstr>
      <vt:lpstr>'03-2020公共平衡 '!Print_Titles</vt:lpstr>
      <vt:lpstr>'04-2020公共本级支出功能 '!Print_Titles</vt:lpstr>
      <vt:lpstr>'05-2020公共线下 '!Print_Titles</vt:lpstr>
      <vt:lpstr>'06-2020转移支付分地区'!Print_Titles</vt:lpstr>
      <vt:lpstr>'07-2020转移支付分项目 '!Print_Titles</vt:lpstr>
      <vt:lpstr>'14-2021公共本级支出功能 '!Print_Titles</vt:lpstr>
      <vt:lpstr>'16-2021公共本级基本支出经济 '!Print_Titles</vt:lpstr>
      <vt:lpstr>'17-2021公共线下'!Print_Titles</vt:lpstr>
      <vt:lpstr>'18-2021转移支付分地区'!Print_Titles</vt:lpstr>
      <vt:lpstr>'19-2021转移支付分项目'!Print_Titles</vt:lpstr>
      <vt:lpstr>'21-2021基金支出'!Print_Titles</vt:lpstr>
      <vt:lpstr>'8-2020基金平衡'!Print_Titles</vt:lpstr>
      <vt:lpstr>'9-2020基金支出'!Print_Titles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2006-09-13T11:21:00Z</dcterms:created>
  <dcterms:modified xsi:type="dcterms:W3CDTF">2021-04-27T01:37:39Z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