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xml" ContentType="application/vnd.openxmlformats-officedocument.spreadsheetml.worksheet+xml"/>
  <Override PartName="/xl/worksheets/sheet40.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0490" windowHeight="8010" tabRatio="776" firstSheet="35" activeTab="39"/>
  </bookViews>
  <sheets>
    <sheet name="01-2021全镇收入" sheetId="57" r:id="rId1"/>
    <sheet name="02-2021全镇支出" sheetId="58" r:id="rId2"/>
    <sheet name="03-2021公共平衡 " sheetId="26" r:id="rId3"/>
    <sheet name="说明-公共预算 (1)" sheetId="80" r:id="rId4"/>
    <sheet name="04-2021公共本级支出功能 " sheetId="27" r:id="rId5"/>
    <sheet name="05-2021公共线下 " sheetId="32" r:id="rId6"/>
    <sheet name="06-2021转移支付分地区" sheetId="59" r:id="rId7"/>
    <sheet name="07-2021转移支付分项目 " sheetId="60" r:id="rId8"/>
    <sheet name="8-2021基金平衡" sheetId="33" r:id="rId9"/>
    <sheet name="说明-基金预算（1）" sheetId="77" r:id="rId10"/>
    <sheet name="9-2021基金支出" sheetId="19" r:id="rId11"/>
    <sheet name="10-2021基金转移支付" sheetId="62" r:id="rId12"/>
    <sheet name="11-2021国资 " sheetId="48" r:id="rId13"/>
    <sheet name="说明-国资预算（1）" sheetId="78" r:id="rId14"/>
    <sheet name="12-2021社保执行" sheetId="21" r:id="rId15"/>
    <sheet name="说明-社保预算（1）" sheetId="79" r:id="rId16"/>
    <sheet name="13-2022公共平衡" sheetId="71" r:id="rId17"/>
    <sheet name="说明-公共预算（2）" sheetId="76" r:id="rId18"/>
    <sheet name="14-2022公共本级支出功能 " sheetId="38" r:id="rId19"/>
    <sheet name="15-2022公共基本和项目 " sheetId="39" r:id="rId20"/>
    <sheet name="16-2022公共本级基本支出经济 " sheetId="36" r:id="rId21"/>
    <sheet name="17-2022公共线下" sheetId="29" r:id="rId22"/>
    <sheet name="18-2022转移支付分地区" sheetId="53" r:id="rId23"/>
    <sheet name="19-2022转移支付分项目" sheetId="54" r:id="rId24"/>
    <sheet name="20-2022基金平衡" sheetId="35" r:id="rId25"/>
    <sheet name="说明-基金预算 (2)" sheetId="81" r:id="rId26"/>
    <sheet name="21-2022基金支出" sheetId="7" r:id="rId27"/>
    <sheet name="22-2022基金转移支付" sheetId="61" r:id="rId28"/>
    <sheet name="23-2022国资" sheetId="49" r:id="rId29"/>
    <sheet name="说明-国资预算 (2)" sheetId="82" r:id="rId30"/>
    <sheet name="24-2022社保收入" sheetId="73" r:id="rId31"/>
    <sheet name="25-2022社保支出" sheetId="74" r:id="rId32"/>
    <sheet name="26-2022社保结余" sheetId="75" r:id="rId33"/>
    <sheet name="说明-社保预算 (2)" sheetId="83" r:id="rId34"/>
    <sheet name="27-2021债务限额、余额" sheetId="65" r:id="rId35"/>
    <sheet name="28-2021、2022一般债务余额" sheetId="66" r:id="rId36"/>
    <sheet name="29-2021、2022专项债务余额" sheetId="67" r:id="rId37"/>
    <sheet name="30-债务还本付息" sheetId="68" r:id="rId38"/>
    <sheet name="31-2022年提前下达" sheetId="69" r:id="rId39"/>
    <sheet name="32-2022新增债券安排" sheetId="70" r:id="rId40"/>
  </sheets>
  <definedNames>
    <definedName name="_xlnm._FilterDatabase" localSheetId="4" hidden="1">'04-2021公共本级支出功能 '!$A$5:$J$1485</definedName>
    <definedName name="_xlnm._FilterDatabase" localSheetId="18" hidden="1">'14-2022公共本级支出功能 '!$A$4:$C$1423</definedName>
    <definedName name="_xlnm._FilterDatabase" localSheetId="21" hidden="1">'17-2022公共线下'!$A$4:$E$45</definedName>
    <definedName name="_xlnm._FilterDatabase" localSheetId="7" hidden="1">'07-2021转移支付分项目 '!$A$5:$A$6</definedName>
    <definedName name="_xlnm._FilterDatabase" localSheetId="23" hidden="1">'19-2022转移支付分项目'!$A$5:$A$89</definedName>
    <definedName name="_xlnm._FilterDatabase" localSheetId="10" hidden="1">'9-2021基金支出'!$A$4:$B$4</definedName>
    <definedName name="fa" localSheetId="7">#REF!</definedName>
    <definedName name="fa" localSheetId="11">#REF!</definedName>
    <definedName name="fa" localSheetId="23">#REF!</definedName>
    <definedName name="fa" localSheetId="27">#REF!</definedName>
    <definedName name="fa" localSheetId="3">#REF!</definedName>
    <definedName name="fa" localSheetId="29">#REF!</definedName>
    <definedName name="fa" localSheetId="25">#REF!</definedName>
    <definedName name="fa" localSheetId="33">#REF!</definedName>
    <definedName name="fa">#REF!</definedName>
    <definedName name="_xlnm.Print_Area" localSheetId="0">'01-2021全镇收入'!$A$1:$D$27</definedName>
    <definedName name="_xlnm.Print_Area" localSheetId="1">'02-2021全镇支出'!$A$1:$D$31</definedName>
    <definedName name="_xlnm.Print_Area" localSheetId="2">'03-2021公共平衡 '!$A$1:$P$45</definedName>
    <definedName name="_xlnm.Print_Area" localSheetId="4">'04-2021公共本级支出功能 '!$A$1:$B$1112</definedName>
    <definedName name="_xlnm.Print_Area" localSheetId="5">'05-2021公共线下 '!$A$1:$D$57</definedName>
    <definedName name="_xlnm.Print_Area" localSheetId="6">'06-2021转移支付分地区'!$A$1:$D$51</definedName>
    <definedName name="_xlnm.Print_Area" localSheetId="7">'07-2021转移支付分项目 '!$A$1:$C$84</definedName>
    <definedName name="_xlnm.Print_Area" localSheetId="12">'11-2021国资 '!$A$1:$N$23</definedName>
    <definedName name="_xlnm.Print_Area" localSheetId="14">'12-2021社保执行'!$A$1:$M$17</definedName>
    <definedName name="_xlnm.Print_Area" localSheetId="16">'13-2022公共平衡'!$A$1:$H$43</definedName>
    <definedName name="_xlnm.Print_Area" localSheetId="19">'15-2022公共基本和项目 '!$A$1:$D$33</definedName>
    <definedName name="_xlnm.Print_Area" localSheetId="20">'16-2022公共本级基本支出经济 '!$A$1:$B$30</definedName>
    <definedName name="_xlnm.Print_Area" localSheetId="21">'17-2022公共线下'!$A$1:$D$45</definedName>
    <definedName name="_xlnm.Print_Area" localSheetId="22">'18-2022转移支付分地区'!$A$1:$B$54</definedName>
    <definedName name="_xlnm.Print_Area" localSheetId="23">'19-2022转移支付分项目'!$A$1:$B$27</definedName>
    <definedName name="_xlnm.Print_Area" localSheetId="26">'21-2022基金支出'!$A$1:$B$13</definedName>
    <definedName name="_xlnm.Print_Area" localSheetId="37">'30-债务还本付息'!$A$1:$D$26</definedName>
    <definedName name="_xlnm.Print_Area" localSheetId="8">'8-2021基金平衡'!$A$1:$P$30</definedName>
    <definedName name="_xlnm.Print_Area" localSheetId="10">'9-2021基金支出'!$A$1:$B$16</definedName>
    <definedName name="_xlnm.Print_Titles" localSheetId="2">'03-2021公共平衡 '!$2:$4</definedName>
    <definedName name="_xlnm.Print_Titles" localSheetId="4">'04-2021公共本级支出功能 '!$5:$5</definedName>
    <definedName name="_xlnm.Print_Titles" localSheetId="5">'05-2021公共线下 '!$2:$4</definedName>
    <definedName name="_xlnm.Print_Titles" localSheetId="6">'06-2021转移支付分地区'!$2:$6</definedName>
    <definedName name="_xlnm.Print_Titles" localSheetId="7">'07-2021转移支付分项目 '!$2:$5</definedName>
    <definedName name="_xlnm.Print_Titles" localSheetId="18">'14-2022公共本级支出功能 '!$4:$4</definedName>
    <definedName name="_xlnm.Print_Titles" localSheetId="20">'16-2022公共本级基本支出经济 '!$2:$5</definedName>
    <definedName name="_xlnm.Print_Titles" localSheetId="21">'17-2022公共线下'!$1:$4</definedName>
    <definedName name="_xlnm.Print_Titles" localSheetId="22">'18-2022转移支付分地区'!$2:$6</definedName>
    <definedName name="_xlnm.Print_Titles" localSheetId="23">'19-2022转移支付分项目'!$2:$5</definedName>
    <definedName name="_xlnm.Print_Titles" localSheetId="26">'21-2022基金支出'!$2:$4</definedName>
    <definedName name="_xlnm.Print_Titles" localSheetId="8">'8-2021基金平衡'!$1:$4</definedName>
    <definedName name="_xlnm.Print_Titles" localSheetId="10">'9-2021基金支出'!$4:$4</definedName>
    <definedName name="地区名称" localSheetId="2">#REF!</definedName>
    <definedName name="地区名称" localSheetId="4">#REF!</definedName>
    <definedName name="地区名称" localSheetId="5">#REF!</definedName>
    <definedName name="地区名称" localSheetId="6">#REF!</definedName>
    <definedName name="地区名称" localSheetId="7">#REF!</definedName>
    <definedName name="地区名称" localSheetId="11">#REF!</definedName>
    <definedName name="地区名称" localSheetId="12">#REF!</definedName>
    <definedName name="地区名称" localSheetId="14">#REF!</definedName>
    <definedName name="地区名称" localSheetId="18">#REF!</definedName>
    <definedName name="地区名称" localSheetId="21">#REF!</definedName>
    <definedName name="地区名称" localSheetId="22">#REF!</definedName>
    <definedName name="地区名称" localSheetId="23">#REF!</definedName>
    <definedName name="地区名称" localSheetId="24">#REF!</definedName>
    <definedName name="地区名称" localSheetId="27">#REF!</definedName>
    <definedName name="地区名称" localSheetId="28">#REF!</definedName>
    <definedName name="地区名称" localSheetId="8">#REF!</definedName>
    <definedName name="地区名称" localSheetId="3">#REF!</definedName>
    <definedName name="地区名称" localSheetId="29">#REF!</definedName>
    <definedName name="地区名称" localSheetId="25">#REF!</definedName>
    <definedName name="地区名称" localSheetId="33">#REF!</definedName>
    <definedName name="地区名称">#REF!</definedName>
  </definedNames>
  <calcPr calcId="144525"/>
</workbook>
</file>

<file path=xl/sharedStrings.xml><?xml version="1.0" encoding="utf-8"?>
<sst xmlns="http://schemas.openxmlformats.org/spreadsheetml/2006/main" count="4241" uniqueCount="1971">
  <si>
    <t>表1</t>
  </si>
  <si>
    <t>2021年镇级财政预算收入执行表</t>
  </si>
  <si>
    <t>单位：万元</t>
  </si>
  <si>
    <t>收      入</t>
  </si>
  <si>
    <t>2020年决算数</t>
  </si>
  <si>
    <t>执行数</t>
  </si>
  <si>
    <t>增长%</t>
  </si>
  <si>
    <t>一、一般公共预算收入</t>
  </si>
  <si>
    <t xml:space="preserve">  税收收入</t>
  </si>
  <si>
    <t>　　增值税</t>
  </si>
  <si>
    <t>　　企业所得税</t>
  </si>
  <si>
    <t>　　个人所得税</t>
  </si>
  <si>
    <t>　　资源税</t>
  </si>
  <si>
    <t>　　城市维护建设税</t>
  </si>
  <si>
    <t>　　房产税</t>
  </si>
  <si>
    <t>　　印花税</t>
  </si>
  <si>
    <t>　　城镇土地使用税</t>
  </si>
  <si>
    <t>　　土地增值税</t>
  </si>
  <si>
    <t>　　车船税</t>
  </si>
  <si>
    <t>　　耕地占用税</t>
  </si>
  <si>
    <t>　　契税</t>
  </si>
  <si>
    <t xml:space="preserve">    环保税</t>
  </si>
  <si>
    <t xml:space="preserve">    其他税收</t>
  </si>
  <si>
    <t xml:space="preserve"> </t>
  </si>
  <si>
    <t xml:space="preserve">  非税收入</t>
  </si>
  <si>
    <t>二、政府性基金预算收入</t>
  </si>
  <si>
    <t xml:space="preserve">   其中：国有土地使用权出让收入</t>
  </si>
  <si>
    <t>三、国有资本经营预算收入</t>
  </si>
  <si>
    <t>四、社会保险基金预算收入</t>
  </si>
  <si>
    <t>注：由于四舍五入因素，部分分项加和与总数可能略有差异，下同。</t>
  </si>
  <si>
    <t>表2</t>
  </si>
  <si>
    <t>2021年全镇财政预算支出执行表</t>
  </si>
  <si>
    <t>支出</t>
  </si>
  <si>
    <t>一、一般公共预算支出</t>
  </si>
  <si>
    <t>一般公共服务支出</t>
  </si>
  <si>
    <t>外交支出</t>
  </si>
  <si>
    <t>国防支出</t>
  </si>
  <si>
    <t>公共安全支出</t>
  </si>
  <si>
    <t>教育支出</t>
  </si>
  <si>
    <t>科学技术支出</t>
  </si>
  <si>
    <t>文化旅游体育与传媒支出</t>
  </si>
  <si>
    <t>社会保障和就业支出</t>
  </si>
  <si>
    <t>卫生健康支出</t>
  </si>
  <si>
    <t>节能环保支出</t>
  </si>
  <si>
    <t>城乡社区支出</t>
  </si>
  <si>
    <t>农林水支出</t>
  </si>
  <si>
    <t>交通运输支出</t>
  </si>
  <si>
    <t>资源勘探信息等支出</t>
  </si>
  <si>
    <t>商业服务业等支出</t>
  </si>
  <si>
    <t>金融支出</t>
  </si>
  <si>
    <t>援助其他地区支出</t>
  </si>
  <si>
    <t>自然资源海洋气象等支出</t>
  </si>
  <si>
    <t>住房保障支出</t>
  </si>
  <si>
    <t>灾害防治及应急管理支出</t>
  </si>
  <si>
    <t>其他支出</t>
  </si>
  <si>
    <t>债务付息支出</t>
  </si>
  <si>
    <t>债务发行费用支出</t>
  </si>
  <si>
    <t>二、政府性基金预算支出</t>
  </si>
  <si>
    <t>三、国有资本经营预算支出</t>
  </si>
  <si>
    <t>四、社会保险基金预算支出</t>
  </si>
  <si>
    <t>表3</t>
  </si>
  <si>
    <t>2021年镇级一般公共预算收支执行表</t>
  </si>
  <si>
    <t>预算数</t>
  </si>
  <si>
    <t>调整
预算数</t>
  </si>
  <si>
    <t>变动
预算数</t>
  </si>
  <si>
    <t>执行数
为变动
预算%</t>
  </si>
  <si>
    <t>执行数比
上年决算
数增长%</t>
  </si>
  <si>
    <t>支      出</t>
  </si>
  <si>
    <t>总  计</t>
  </si>
  <si>
    <t>本级收入合计</t>
  </si>
  <si>
    <t>本级支出合计</t>
  </si>
  <si>
    <t>一、税收收入</t>
  </si>
  <si>
    <t>一、一般公共服务支出</t>
  </si>
  <si>
    <t xml:space="preserve">    增值税</t>
  </si>
  <si>
    <t>二、外交支出</t>
  </si>
  <si>
    <t xml:space="preserve">    企业所得税</t>
  </si>
  <si>
    <t>三、国防支出</t>
  </si>
  <si>
    <t xml:space="preserve">    个人所得税</t>
  </si>
  <si>
    <t>四、公共安全支出</t>
  </si>
  <si>
    <t xml:space="preserve">    资源税</t>
  </si>
  <si>
    <t>五、教育支出</t>
  </si>
  <si>
    <t xml:space="preserve">    城市维护建设税</t>
  </si>
  <si>
    <t>六、科学技术支出</t>
  </si>
  <si>
    <t xml:space="preserve">    房产税</t>
  </si>
  <si>
    <t>七、文化旅游体育与传媒支出</t>
  </si>
  <si>
    <t xml:space="preserve">    印花税</t>
  </si>
  <si>
    <t>八、社会保障和就业支出</t>
  </si>
  <si>
    <t xml:space="preserve">    城镇土地使用税</t>
  </si>
  <si>
    <t>九、卫生健康支出</t>
  </si>
  <si>
    <t xml:space="preserve">    土地增值税</t>
  </si>
  <si>
    <t>十、节能环保支出</t>
  </si>
  <si>
    <t xml:space="preserve">    耕地占用税</t>
  </si>
  <si>
    <t>十一、城乡社区支出</t>
  </si>
  <si>
    <t xml:space="preserve">    契税</t>
  </si>
  <si>
    <t>十二、农林水支出</t>
  </si>
  <si>
    <t xml:space="preserve">    环境保护税</t>
  </si>
  <si>
    <t>十三、交通运输支出</t>
  </si>
  <si>
    <t xml:space="preserve">    其他税收收入</t>
  </si>
  <si>
    <t>十四、资源勘探工业信息等支出</t>
  </si>
  <si>
    <t>十五、商业服务业等支出</t>
  </si>
  <si>
    <t>十六、金融支出</t>
  </si>
  <si>
    <t>二、非税收入</t>
  </si>
  <si>
    <t>十七、援助其他地区支出</t>
  </si>
  <si>
    <t xml:space="preserve">    专项收入</t>
  </si>
  <si>
    <t>十八、自然资源海洋气象等支出</t>
  </si>
  <si>
    <t xml:space="preserve">    行政事业性收费收入</t>
  </si>
  <si>
    <t>十九、住房保障支出</t>
  </si>
  <si>
    <t xml:space="preserve">    罚没收入</t>
  </si>
  <si>
    <t>二十、粮油物资储备支出</t>
  </si>
  <si>
    <t xml:space="preserve">    国有资源(资产)有偿使用收入</t>
  </si>
  <si>
    <t>二十一、灾害防治及应急管理支出</t>
  </si>
  <si>
    <t xml:space="preserve">    捐赠收入</t>
  </si>
  <si>
    <t>二十二、预备费</t>
  </si>
  <si>
    <t xml:space="preserve">    政府住房基金收入</t>
  </si>
  <si>
    <t>二十三、其他支出</t>
  </si>
  <si>
    <t xml:space="preserve">    其他收入</t>
  </si>
  <si>
    <t>二十四、债务付息支出</t>
  </si>
  <si>
    <t>二十五、债务发行费用支出</t>
  </si>
  <si>
    <t>转移性收入合计</t>
  </si>
  <si>
    <t>转移性支出合计</t>
  </si>
  <si>
    <t>-</t>
  </si>
  <si>
    <t>一、上级补助收入</t>
  </si>
  <si>
    <t>一、上解上级支出</t>
  </si>
  <si>
    <t>二、下级上解收入</t>
  </si>
  <si>
    <t>二、补助下级支出</t>
  </si>
  <si>
    <t>三、动用预算稳定调节基金</t>
  </si>
  <si>
    <t>三、地方政府债务还本支出</t>
  </si>
  <si>
    <t>四、调入资金</t>
  </si>
  <si>
    <t xml:space="preserve">    地方政府债券还本支出</t>
  </si>
  <si>
    <t xml:space="preserve">五、地方政府债务收入 </t>
  </si>
  <si>
    <t xml:space="preserve">    地方政府其他债务还本支出</t>
  </si>
  <si>
    <t xml:space="preserve">    地方政府债券收入(新增）</t>
  </si>
  <si>
    <t>四、安排预算稳定调节基金</t>
  </si>
  <si>
    <t xml:space="preserve">    地方政府债券收入(再融资）</t>
  </si>
  <si>
    <t xml:space="preserve">五、地方政府债务转贷支出 </t>
  </si>
  <si>
    <t xml:space="preserve">    地方政府外债借款收入</t>
  </si>
  <si>
    <t xml:space="preserve">    地方政府债券转贷支出（新增）</t>
  </si>
  <si>
    <t>六、上年结转</t>
  </si>
  <si>
    <t xml:space="preserve">    地方政府债券转贷支出（再融资）</t>
  </si>
  <si>
    <t xml:space="preserve">    地方政府外债借款转贷支出</t>
  </si>
  <si>
    <t>六、结转下年</t>
  </si>
  <si>
    <t>注：1.本表直观反映2020年一般公共预算收入与支出的平衡关系。
    2.收入总计（本级收入合计+转移性收入合计）=支出总计（本级支出合计+转移性支出合计）。
    3.调整预算数是指根据预算法规定，经区人大常委会审查批准对年初预算进行调整后形成的预算数，下同。
    4.变动预算数是指在调整预算数的基础上，根据预算法规定，因不需地方配套的中央专项转移支付增加、上年结转资金安排使用等不属于预算调整事项但引起预算收支变动后形成的预算数，下同。
    5.其他税收包括印花税、契税、耕地占用税、土地增值税、城镇土地使用税等零星税收，主要来源于市级重点税源。</t>
  </si>
  <si>
    <t>关于2021年镇级一般公共预算收支执行情况的说明</t>
  </si>
  <si>
    <t>一般公共预算是以对税收为主体的财政收入，安排用于保障和改善民生、推动经济社会发展、维护国家安全、维持国家机构政策运转等方面的收支预算。
    一、 2021年镇本级一般公共预算收入。
    2021年镇本级一般公共预算收入年初预算为335.07万元，变动预算为335.07万元，执行数为202.05万元，较上年增长20%。其中，税收收入121.84万元，较上年下降9.4%；非税收入80.21万元，较上年增长136.3%。
    一般公共预算本级收入加上上级补助、动用预算稳定调节基金和上年结转收入等，收入总计7030.62万元。
    二、 2021年镇本级一般公共预算支出。
    2021年镇本级一般公共预算支出年初预算为4024.78万元，变动预算为7163.64万元，执行数为6198.86万元，较上年增长3.9%。其中：一般公共服务支出增长13.2%；国防支出下降13.1%，文化旅游体育与传媒支出增长0.9%，社会保障和就业支出增长19%，卫生健康支出下降16.8%，节能环保支出下降81.9%，城乡社区支出下降20.4%，农林水支出下降7.4%，交通运输支出下降4.9%，住房保障支出增长57%，灾害防治及应急管理支出增长120.1%，主要是本年度追加的专项资金较上年有所增加。
    一般公共预算本级支出加上年结转收入、安排预算稳定调节基金和上解支出，扣减税收短收等，支出总计7030.62万元。</t>
  </si>
  <si>
    <t>+</t>
  </si>
  <si>
    <t>表4</t>
  </si>
  <si>
    <t>2021年镇级一般公共预算本级支出执行表</t>
  </si>
  <si>
    <t>支        出</t>
  </si>
  <si>
    <r>
      <rPr>
        <sz val="14"/>
        <rFont val="黑体"/>
        <charset val="134"/>
      </rPr>
      <t>执行数</t>
    </r>
  </si>
  <si>
    <t>人大事务</t>
  </si>
  <si>
    <t>行政运行</t>
  </si>
  <si>
    <t>一般行政管理事务</t>
  </si>
  <si>
    <t>机关服务</t>
  </si>
  <si>
    <t>人大会议</t>
  </si>
  <si>
    <t>人大立法</t>
  </si>
  <si>
    <t>人大监督</t>
  </si>
  <si>
    <t>人大代表履职能力提升</t>
  </si>
  <si>
    <t>代表工作</t>
  </si>
  <si>
    <t>人大信访工作</t>
  </si>
  <si>
    <t>事业运行</t>
  </si>
  <si>
    <t>其他人大事务支出</t>
  </si>
  <si>
    <t>政协事务</t>
  </si>
  <si>
    <t>政协会议</t>
  </si>
  <si>
    <t>委员视察</t>
  </si>
  <si>
    <t>参政议政</t>
  </si>
  <si>
    <t>其他政协事务支出</t>
  </si>
  <si>
    <t>政府办公厅（室）及相关机构事务</t>
  </si>
  <si>
    <t>专项服务</t>
  </si>
  <si>
    <t>专项业务活动</t>
  </si>
  <si>
    <t>政务公开审批</t>
  </si>
  <si>
    <t>信访事务</t>
  </si>
  <si>
    <t>参事事务</t>
  </si>
  <si>
    <t>其他政府办公厅（室）及相关机构事务支出</t>
  </si>
  <si>
    <t>发展与改革事务</t>
  </si>
  <si>
    <t>战略规划与实施</t>
  </si>
  <si>
    <t>日常经济运行调节</t>
  </si>
  <si>
    <t>社会事业发展规划</t>
  </si>
  <si>
    <t>经济体制改革研究</t>
  </si>
  <si>
    <t>物价管理</t>
  </si>
  <si>
    <t>应对气候变化管理事务</t>
  </si>
  <si>
    <t>其他发展与改革事务支出</t>
  </si>
  <si>
    <t>统计信息事务</t>
  </si>
  <si>
    <t>信息事务</t>
  </si>
  <si>
    <t>专项统计业务</t>
  </si>
  <si>
    <t>统计管理</t>
  </si>
  <si>
    <t>专项普查活动</t>
  </si>
  <si>
    <t>统计抽样调查</t>
  </si>
  <si>
    <t>其他统计信息事务支出</t>
  </si>
  <si>
    <t>财政事务</t>
  </si>
  <si>
    <t>预算改革业务</t>
  </si>
  <si>
    <t>财政国库业务</t>
  </si>
  <si>
    <t>财政监察</t>
  </si>
  <si>
    <t>信息化建设</t>
  </si>
  <si>
    <t>财政委托业务支出</t>
  </si>
  <si>
    <t>其他财政事务支出</t>
  </si>
  <si>
    <t>税收事务</t>
  </si>
  <si>
    <t>税务办案</t>
  </si>
  <si>
    <t>税务登记证及发票管理</t>
  </si>
  <si>
    <t>代扣代收代征税款手续费</t>
  </si>
  <si>
    <t>税务宣传</t>
  </si>
  <si>
    <t>协税护税</t>
  </si>
  <si>
    <t>其他税收事务支出</t>
  </si>
  <si>
    <t>审计事务</t>
  </si>
  <si>
    <t>审计业务</t>
  </si>
  <si>
    <t>审计管理</t>
  </si>
  <si>
    <t>其他审计事务支出</t>
  </si>
  <si>
    <t>海关事务</t>
  </si>
  <si>
    <t>缉私办案</t>
  </si>
  <si>
    <t>口岸管理</t>
  </si>
  <si>
    <t>海关关务</t>
  </si>
  <si>
    <t>关税征管</t>
  </si>
  <si>
    <t>海关监管</t>
  </si>
  <si>
    <t>检验检疫</t>
  </si>
  <si>
    <t>其他海关事务支出</t>
  </si>
  <si>
    <t>人力资源事务</t>
  </si>
  <si>
    <t>政府特殊津贴</t>
  </si>
  <si>
    <t>资助留学回国人员</t>
  </si>
  <si>
    <t>博士后日常经费</t>
  </si>
  <si>
    <t>引进人才费用</t>
  </si>
  <si>
    <t>其他人力资源事务支出</t>
  </si>
  <si>
    <t>纪检监察事务</t>
  </si>
  <si>
    <t>大案要案查处</t>
  </si>
  <si>
    <t>派驻派出机构</t>
  </si>
  <si>
    <t>中央巡视</t>
  </si>
  <si>
    <t>其他纪检监察事务支出</t>
  </si>
  <si>
    <t>商贸事务</t>
  </si>
  <si>
    <t>对外贸易管理</t>
  </si>
  <si>
    <t>国际经济合作</t>
  </si>
  <si>
    <t>外资管理</t>
  </si>
  <si>
    <t>国内贸易管理</t>
  </si>
  <si>
    <t>招商引资</t>
  </si>
  <si>
    <t>其他商贸事务支出</t>
  </si>
  <si>
    <t>知识产权事务</t>
  </si>
  <si>
    <t>专利审批</t>
  </si>
  <si>
    <t>国家知识产权战略</t>
  </si>
  <si>
    <t>专利试点和产业化推进</t>
  </si>
  <si>
    <t>专利执法</t>
  </si>
  <si>
    <t>国际组织专项活动</t>
  </si>
  <si>
    <t>知识产权宏观管理</t>
  </si>
  <si>
    <t>商标管理</t>
  </si>
  <si>
    <t>原产地地理标志管理</t>
  </si>
  <si>
    <t>其他知识产权事务支出</t>
  </si>
  <si>
    <t>民族事务</t>
  </si>
  <si>
    <t>民族工作专项</t>
  </si>
  <si>
    <t>其他民族事务支出</t>
  </si>
  <si>
    <t>港澳台事务</t>
  </si>
  <si>
    <t>港澳事务</t>
  </si>
  <si>
    <t>台湾事务</t>
  </si>
  <si>
    <t>其他港澳台事务支出</t>
  </si>
  <si>
    <t>档案事务</t>
  </si>
  <si>
    <t>档案馆</t>
  </si>
  <si>
    <t>其他档案事务支出</t>
  </si>
  <si>
    <t>民主党派及工商联事务</t>
  </si>
  <si>
    <t>其他民主党派及工商联事务支出</t>
  </si>
  <si>
    <t>群众团体事务</t>
  </si>
  <si>
    <t>工会事务</t>
  </si>
  <si>
    <t>其他群众团体事务支出</t>
  </si>
  <si>
    <t>党委办公厅（室）及相关机构事务</t>
  </si>
  <si>
    <t>专项业务</t>
  </si>
  <si>
    <t>其他党委办公厅（室）及相关机构事务支出</t>
  </si>
  <si>
    <t>组织事务</t>
  </si>
  <si>
    <t>公务员事务</t>
  </si>
  <si>
    <t>其他组织事务支出</t>
  </si>
  <si>
    <t>宣传事务</t>
  </si>
  <si>
    <t>其他宣传事务支出</t>
  </si>
  <si>
    <t>统战事务</t>
  </si>
  <si>
    <t>宗教事务</t>
  </si>
  <si>
    <t>华侨事务</t>
  </si>
  <si>
    <t>其他统战事务支出</t>
  </si>
  <si>
    <t>对外联络事务</t>
  </si>
  <si>
    <t>其他对外联络事务支出</t>
  </si>
  <si>
    <t>其他共产党事务支出</t>
  </si>
  <si>
    <t>网信事务</t>
  </si>
  <si>
    <t>其他网信事务支出</t>
  </si>
  <si>
    <t>市场监督管理事务</t>
  </si>
  <si>
    <t>市场监督管理专项</t>
  </si>
  <si>
    <t>市场监管执法</t>
  </si>
  <si>
    <t>消费者权益保护</t>
  </si>
  <si>
    <t>价格监督检查</t>
  </si>
  <si>
    <t>市场监督管理技术支持</t>
  </si>
  <si>
    <t>认证认可监督管理</t>
  </si>
  <si>
    <t>标准化管理</t>
  </si>
  <si>
    <t>食品安全监管</t>
  </si>
  <si>
    <t>医疗器械事务</t>
  </si>
  <si>
    <t>化妆品事务</t>
  </si>
  <si>
    <t>其他市场监督管理事务</t>
  </si>
  <si>
    <t>其他一般公共服务支出</t>
  </si>
  <si>
    <t>国家赔偿费用支出</t>
  </si>
  <si>
    <t>外交管理事务</t>
  </si>
  <si>
    <t>其他外交管理事务支出</t>
  </si>
  <si>
    <t>驻外机构</t>
  </si>
  <si>
    <t>驻外使领馆（团、处）</t>
  </si>
  <si>
    <t>其他驻外机构支出</t>
  </si>
  <si>
    <t>对外援助</t>
  </si>
  <si>
    <t>援外优惠贷款贴息</t>
  </si>
  <si>
    <t>国际组织</t>
  </si>
  <si>
    <t>国际组织会费</t>
  </si>
  <si>
    <t>国际组织捐赠</t>
  </si>
  <si>
    <t>维和摊款</t>
  </si>
  <si>
    <t>国际组织股金及基金</t>
  </si>
  <si>
    <t>其他国际组织支出</t>
  </si>
  <si>
    <t>对外合作与交流</t>
  </si>
  <si>
    <t>在华国际会议</t>
  </si>
  <si>
    <t>国际交流活动</t>
  </si>
  <si>
    <t>其他对外合作与交流支出</t>
  </si>
  <si>
    <t>对外宣传</t>
  </si>
  <si>
    <t>边界勘界联检</t>
  </si>
  <si>
    <t>边界勘界</t>
  </si>
  <si>
    <t>边界联检</t>
  </si>
  <si>
    <t>边界界桩维护</t>
  </si>
  <si>
    <t>国际发展合作</t>
  </si>
  <si>
    <t>其他国际发展合作支出</t>
  </si>
  <si>
    <t>其他外交支出</t>
  </si>
  <si>
    <t xml:space="preserve">    其他国防支出</t>
  </si>
  <si>
    <t xml:space="preserve">      其他国防支出</t>
  </si>
  <si>
    <t>其中：公安</t>
  </si>
  <si>
    <t>执法办案</t>
  </si>
  <si>
    <t>特别业务</t>
  </si>
  <si>
    <t>其他公安支出</t>
  </si>
  <si>
    <t>检察</t>
  </si>
  <si>
    <t>“两房”建设</t>
  </si>
  <si>
    <t>检察监督</t>
  </si>
  <si>
    <t>其他检察支出</t>
  </si>
  <si>
    <t>法院</t>
  </si>
  <si>
    <t>案件审判</t>
  </si>
  <si>
    <t>案件执行</t>
  </si>
  <si>
    <t>“两庭”建设</t>
  </si>
  <si>
    <t>其他法院支出</t>
  </si>
  <si>
    <t>司法</t>
  </si>
  <si>
    <t>基层司法业务</t>
  </si>
  <si>
    <t>普法宣传</t>
  </si>
  <si>
    <t>律师公证管理</t>
  </si>
  <si>
    <t>法律援助</t>
  </si>
  <si>
    <t>国家统一法律职业资格考试</t>
  </si>
  <si>
    <t>仲裁</t>
  </si>
  <si>
    <t>社区矫正</t>
  </si>
  <si>
    <t>司法鉴定</t>
  </si>
  <si>
    <t>法制建设</t>
  </si>
  <si>
    <t>其他司法支出</t>
  </si>
  <si>
    <t>监狱</t>
  </si>
  <si>
    <t>强制隔离戒毒</t>
  </si>
  <si>
    <t>其他公共安全支出</t>
  </si>
  <si>
    <t>教育管理事务</t>
  </si>
  <si>
    <t>其他教育管理事务支出</t>
  </si>
  <si>
    <t>普通教育</t>
  </si>
  <si>
    <t>学前教育</t>
  </si>
  <si>
    <t>小学教育</t>
  </si>
  <si>
    <t>初中教育</t>
  </si>
  <si>
    <t>高中教育</t>
  </si>
  <si>
    <t>高等教育</t>
  </si>
  <si>
    <t>化解农村义务教育债务支出</t>
  </si>
  <si>
    <t>化解普通高中债务支出</t>
  </si>
  <si>
    <t>其他普通教育支出</t>
  </si>
  <si>
    <t>职业教育</t>
  </si>
  <si>
    <t>初等职业教育</t>
  </si>
  <si>
    <t>中专教育</t>
  </si>
  <si>
    <t>技校教育</t>
  </si>
  <si>
    <t>职业高中教育</t>
  </si>
  <si>
    <t>高等职业教育</t>
  </si>
  <si>
    <t>其他职业教育支出</t>
  </si>
  <si>
    <t>成人教育</t>
  </si>
  <si>
    <t>成人初等教育</t>
  </si>
  <si>
    <t>成人中等教育</t>
  </si>
  <si>
    <t>成人高等教育</t>
  </si>
  <si>
    <t>成人广播电视教育</t>
  </si>
  <si>
    <t>其他成人教育支出</t>
  </si>
  <si>
    <t>广播电视教育</t>
  </si>
  <si>
    <t>广播电视学校</t>
  </si>
  <si>
    <t>教育电视台</t>
  </si>
  <si>
    <t>其他广播电视教育支出</t>
  </si>
  <si>
    <t>留学教育</t>
  </si>
  <si>
    <t>出国留学教育</t>
  </si>
  <si>
    <t>来华留学教育</t>
  </si>
  <si>
    <t>其他留学教育支出</t>
  </si>
  <si>
    <t>特殊教育</t>
  </si>
  <si>
    <t>特殊学校教育</t>
  </si>
  <si>
    <t>工读学校教育</t>
  </si>
  <si>
    <t>其他特殊教育支出</t>
  </si>
  <si>
    <t>进修及培训</t>
  </si>
  <si>
    <t>教师进修</t>
  </si>
  <si>
    <t>干部教育</t>
  </si>
  <si>
    <t>培训支出</t>
  </si>
  <si>
    <t>退役士兵能力提升</t>
  </si>
  <si>
    <t>其他进修及培训</t>
  </si>
  <si>
    <t>教育费附加安排的支出</t>
  </si>
  <si>
    <t>农村中小学校舍建设</t>
  </si>
  <si>
    <t>农村中小学教学设施</t>
  </si>
  <si>
    <t>城市中小学校舍建设</t>
  </si>
  <si>
    <t>城市中小学教学设施</t>
  </si>
  <si>
    <t>中等职业学校教学设施</t>
  </si>
  <si>
    <t>其他教育费附加安排的支出</t>
  </si>
  <si>
    <t>其他教育支出</t>
  </si>
  <si>
    <t>科学技术管理事务</t>
  </si>
  <si>
    <t>其他科学技术管理事务支出</t>
  </si>
  <si>
    <t>基础研究</t>
  </si>
  <si>
    <t>机构运行</t>
  </si>
  <si>
    <t>重点基础研究规划</t>
  </si>
  <si>
    <t>自然科学基金</t>
  </si>
  <si>
    <t>重点实验室及相关设施</t>
  </si>
  <si>
    <t>重大科学工程</t>
  </si>
  <si>
    <t>专项基础科研</t>
  </si>
  <si>
    <t>专项技术基础</t>
  </si>
  <si>
    <t>其他基础研究支出</t>
  </si>
  <si>
    <t>应用研究</t>
  </si>
  <si>
    <t>社会公益研究</t>
  </si>
  <si>
    <t>高技术研究</t>
  </si>
  <si>
    <t>专项科研试制</t>
  </si>
  <si>
    <t>其他应用研究支出</t>
  </si>
  <si>
    <t>技术研究与开发</t>
  </si>
  <si>
    <t>应用技术研究与开发</t>
  </si>
  <si>
    <t>产业技术研究与开发</t>
  </si>
  <si>
    <t>科技成果转化与扩散</t>
  </si>
  <si>
    <t>其他技术研究与开发支出</t>
  </si>
  <si>
    <t>科技条件与服务</t>
  </si>
  <si>
    <t>技术创新服务体系</t>
  </si>
  <si>
    <t>科技条件专项</t>
  </si>
  <si>
    <t>其他科技条件与服务支出</t>
  </si>
  <si>
    <t>社会科学</t>
  </si>
  <si>
    <t>社会科学研究机构</t>
  </si>
  <si>
    <t>社会科学研究</t>
  </si>
  <si>
    <t>社科基金支出</t>
  </si>
  <si>
    <t>其他社会科学支出</t>
  </si>
  <si>
    <t>科学技术普及</t>
  </si>
  <si>
    <t>科普活动</t>
  </si>
  <si>
    <t>青少年科技活动</t>
  </si>
  <si>
    <t>学术交流活动</t>
  </si>
  <si>
    <t>科技馆站</t>
  </si>
  <si>
    <t>其他科学技术普及支出</t>
  </si>
  <si>
    <t>科技交流与合作</t>
  </si>
  <si>
    <t>国际交流与合作</t>
  </si>
  <si>
    <t>重大科技合作项目</t>
  </si>
  <si>
    <t>其他科技交流与合作支出</t>
  </si>
  <si>
    <t>科技重大项目</t>
  </si>
  <si>
    <t>科技重大专项</t>
  </si>
  <si>
    <t>重点研发计划</t>
  </si>
  <si>
    <t>核电站乏燃料处理处置基金支出</t>
  </si>
  <si>
    <t>乏燃料运输</t>
  </si>
  <si>
    <t>乏燃料离堆贮存</t>
  </si>
  <si>
    <t>乏燃料后处理</t>
  </si>
  <si>
    <t>高放废物的处理处置</t>
  </si>
  <si>
    <t>乏燃料后处理厂的建设、运行、改造和退役</t>
  </si>
  <si>
    <t>其他乏燃料处理处置基金支出</t>
  </si>
  <si>
    <t>其他科学技术支出</t>
  </si>
  <si>
    <t>科技奖励</t>
  </si>
  <si>
    <t>核应急</t>
  </si>
  <si>
    <t>转制科研机构</t>
  </si>
  <si>
    <t>文化和旅游</t>
  </si>
  <si>
    <t>图书馆</t>
  </si>
  <si>
    <t>文化展示及纪念机构</t>
  </si>
  <si>
    <t>艺术表演场所</t>
  </si>
  <si>
    <t>艺术表演团体</t>
  </si>
  <si>
    <t>文化活动</t>
  </si>
  <si>
    <t>群众文化</t>
  </si>
  <si>
    <t>文化和旅游交流与合作</t>
  </si>
  <si>
    <t>文化创作与保护</t>
  </si>
  <si>
    <t>文化和旅游市场管理</t>
  </si>
  <si>
    <t>旅游宣传</t>
  </si>
  <si>
    <t>旅游行业业务管理</t>
  </si>
  <si>
    <t>其他文化和旅游支出</t>
  </si>
  <si>
    <t>文物</t>
  </si>
  <si>
    <t>文物保护</t>
  </si>
  <si>
    <t>博物馆</t>
  </si>
  <si>
    <t>历史名城与古迹</t>
  </si>
  <si>
    <t>其他文物支出</t>
  </si>
  <si>
    <t>体育</t>
  </si>
  <si>
    <t>运动项目管理</t>
  </si>
  <si>
    <t>体育竞赛</t>
  </si>
  <si>
    <t>体育训练</t>
  </si>
  <si>
    <t>体育场馆</t>
  </si>
  <si>
    <t>群众体育</t>
  </si>
  <si>
    <t>体育交流与合作</t>
  </si>
  <si>
    <t>其他体育支出</t>
  </si>
  <si>
    <t>新闻出版电影</t>
  </si>
  <si>
    <t>新闻通讯</t>
  </si>
  <si>
    <t>出版发行</t>
  </si>
  <si>
    <t>版权管理</t>
  </si>
  <si>
    <t>电影</t>
  </si>
  <si>
    <t>其他新闻出版电影支出</t>
  </si>
  <si>
    <t>国家电影事业发展专项资金安排的支出</t>
  </si>
  <si>
    <t>资助国产影片放映</t>
  </si>
  <si>
    <t>资助影院建设</t>
  </si>
  <si>
    <t>资助少数民族语电影译制</t>
  </si>
  <si>
    <t>其他国家电影事业发展专项资金支出</t>
  </si>
  <si>
    <t>广播电视</t>
  </si>
  <si>
    <t>广播</t>
  </si>
  <si>
    <t>电视</t>
  </si>
  <si>
    <t>其他广播电视支出</t>
  </si>
  <si>
    <t>旅游发展基金支出</t>
  </si>
  <si>
    <t>宣传促销</t>
  </si>
  <si>
    <t>行业规划</t>
  </si>
  <si>
    <t>旅游事业补助</t>
  </si>
  <si>
    <t>地方旅游开发项目补助</t>
  </si>
  <si>
    <t>其他旅游发展基金支出</t>
  </si>
  <si>
    <t>国家电影事业发展专项资金对应专项债务收入安排的支出</t>
  </si>
  <si>
    <t>资助城市影院</t>
  </si>
  <si>
    <t>其他国家电影事业发展专项资金对应专项债务收入支出</t>
  </si>
  <si>
    <t>其他文化体育与传媒支出</t>
  </si>
  <si>
    <t>宣传文化发展专项支出</t>
  </si>
  <si>
    <t>文化产业发展专项支出</t>
  </si>
  <si>
    <t>人力资源和社会保障管理事务</t>
  </si>
  <si>
    <t>综合业务管理</t>
  </si>
  <si>
    <t>劳动保障监察</t>
  </si>
  <si>
    <t>就业管理事务</t>
  </si>
  <si>
    <t>社会保险业务管理事务</t>
  </si>
  <si>
    <t>社会保险经办机构</t>
  </si>
  <si>
    <t>劳动关系和维权</t>
  </si>
  <si>
    <t>公共就业服务和职业技能鉴定机构</t>
  </si>
  <si>
    <t>劳动人事争议调解仲裁</t>
  </si>
  <si>
    <t>其他人力资源和社会保障管理事务支出</t>
  </si>
  <si>
    <t>民政管理事务</t>
  </si>
  <si>
    <t>民间组织管理</t>
  </si>
  <si>
    <t>行政区划和地名管理</t>
  </si>
  <si>
    <t>基层政权和社区建设</t>
  </si>
  <si>
    <t>其他民政管理事务支出</t>
  </si>
  <si>
    <t>补充全国社会保障基金</t>
  </si>
  <si>
    <t>用一般公共预算补充基金</t>
  </si>
  <si>
    <t>国有资本经营预算补充社保基金支出</t>
  </si>
  <si>
    <t>行政事业单位养老支出</t>
  </si>
  <si>
    <t>归口管理的行政单位离退休</t>
  </si>
  <si>
    <t>事业单位离退休</t>
  </si>
  <si>
    <t>离退休人员管理机构</t>
  </si>
  <si>
    <t>未归口管理的行政单位离退休</t>
  </si>
  <si>
    <t>机关事业单位基本养老保险缴费支出</t>
  </si>
  <si>
    <t>机关事业单位职业年金缴费支出</t>
  </si>
  <si>
    <t>对机关事业单位基本养老保险基金的补助</t>
  </si>
  <si>
    <t xml:space="preserve"> 其他行政事业单位养老支出</t>
  </si>
  <si>
    <t>企业改革补助</t>
  </si>
  <si>
    <t>企业关闭破产补助</t>
  </si>
  <si>
    <t>厂办大集体改革补助</t>
  </si>
  <si>
    <t>其他企业改革发展补助</t>
  </si>
  <si>
    <t>就业补助</t>
  </si>
  <si>
    <t>就业创业服务补贴</t>
  </si>
  <si>
    <t>职业培训补贴</t>
  </si>
  <si>
    <t>社会保险补贴</t>
  </si>
  <si>
    <t>公益性岗位补贴</t>
  </si>
  <si>
    <t>职业技能鉴定补贴</t>
  </si>
  <si>
    <t>就业见习补贴</t>
  </si>
  <si>
    <t>高技能人才培养补助</t>
  </si>
  <si>
    <t>求职创业补贴</t>
  </si>
  <si>
    <t>其他就业补助支出</t>
  </si>
  <si>
    <t>抚恤</t>
  </si>
  <si>
    <t>死亡抚恤</t>
  </si>
  <si>
    <t>伤残抚恤</t>
  </si>
  <si>
    <t>在乡复员、退伍军人生活补助</t>
  </si>
  <si>
    <t>优抚事业单位支出</t>
  </si>
  <si>
    <t>义务兵优待</t>
  </si>
  <si>
    <t>农村籍退役士兵老年生活补助</t>
  </si>
  <si>
    <t>其他优抚支出</t>
  </si>
  <si>
    <t>退役安置</t>
  </si>
  <si>
    <t>退役士兵安置</t>
  </si>
  <si>
    <t>军队移交政府的离退休人员安置</t>
  </si>
  <si>
    <t>军队移交政府离退休干部管理机构</t>
  </si>
  <si>
    <t>退役士兵管理教育</t>
  </si>
  <si>
    <t>军队转业干部安置</t>
  </si>
  <si>
    <t>其他退役安置支出</t>
  </si>
  <si>
    <t>社会福利</t>
  </si>
  <si>
    <t>儿童福利</t>
  </si>
  <si>
    <t>老年福利</t>
  </si>
  <si>
    <t>假肢矫形</t>
  </si>
  <si>
    <t>殡葬</t>
  </si>
  <si>
    <t>社会福利事业单位</t>
  </si>
  <si>
    <t>其他社会福利支出</t>
  </si>
  <si>
    <t>残疾人事业</t>
  </si>
  <si>
    <t>残疾人康复</t>
  </si>
  <si>
    <t>残疾人就业和扶贫</t>
  </si>
  <si>
    <t>残疾人体育</t>
  </si>
  <si>
    <t>残疾人生活和护理补贴</t>
  </si>
  <si>
    <t>其他残疾人事业支出</t>
  </si>
  <si>
    <t>红十字事业</t>
  </si>
  <si>
    <t>其他红十字事业支出</t>
  </si>
  <si>
    <t>最低生活保障</t>
  </si>
  <si>
    <t>城市最低生活保障金支出</t>
  </si>
  <si>
    <t>农村最低生活保障金支出</t>
  </si>
  <si>
    <t>临时救助</t>
  </si>
  <si>
    <t>临时救助支出</t>
  </si>
  <si>
    <t>流浪乞讨人员救助支出</t>
  </si>
  <si>
    <t>特困人员救助供养</t>
  </si>
  <si>
    <t>城市特困人员救助供养支出</t>
  </si>
  <si>
    <t>农村特困人员救助供养支出</t>
  </si>
  <si>
    <t>大中型水库移民后期扶持基金支出</t>
  </si>
  <si>
    <t>移民补助</t>
  </si>
  <si>
    <t>基础设施建设和经济发展</t>
  </si>
  <si>
    <t>其他大中型水库移民后期扶持基金支出</t>
  </si>
  <si>
    <t>小型水库移民扶助基金安排的支出</t>
  </si>
  <si>
    <t>其他小型水库移民扶助基金支出</t>
  </si>
  <si>
    <t>补充道路交通事故社会救助基金</t>
  </si>
  <si>
    <t>交强险增值税补助基金支出</t>
  </si>
  <si>
    <t>交强险罚款收入补助基金支出</t>
  </si>
  <si>
    <t>其他生活救助</t>
  </si>
  <si>
    <t>其他城市生活救助</t>
  </si>
  <si>
    <t>其他农村生活救助</t>
  </si>
  <si>
    <t>财政对基本养老保险基金的补助</t>
  </si>
  <si>
    <t>财政对企业职工基本养老保险基金的补助</t>
  </si>
  <si>
    <t>财政对城乡居民基本养老保险基金的补助</t>
  </si>
  <si>
    <t>财政对其他基本养老保险基金的补助</t>
  </si>
  <si>
    <t>财政对其他社会保险基金的补助</t>
  </si>
  <si>
    <t>财政对失业保险基金的补助</t>
  </si>
  <si>
    <t>财政对工伤保险基金的补助</t>
  </si>
  <si>
    <t>财政对生育保险基金的补助</t>
  </si>
  <si>
    <t>其他财政对社会保险基金的补助</t>
  </si>
  <si>
    <t>退役军人管理事务</t>
  </si>
  <si>
    <t>拥军优属</t>
  </si>
  <si>
    <t>部队供应</t>
  </si>
  <si>
    <t>其他退役军人事务管理支出</t>
  </si>
  <si>
    <t>小型水库移民扶助基金对应专项债务收入安排的支出</t>
  </si>
  <si>
    <t>其他小型水库移民扶助基金对应专项债务收入安排的支出</t>
  </si>
  <si>
    <t>其他社会保障和就业支出</t>
  </si>
  <si>
    <t>卫生健康管理事务</t>
  </si>
  <si>
    <t>其他卫生健康管理事务支出</t>
  </si>
  <si>
    <t>公立医院</t>
  </si>
  <si>
    <t>综合医院</t>
  </si>
  <si>
    <t>中医（民族）医院</t>
  </si>
  <si>
    <t>传染病医院</t>
  </si>
  <si>
    <t>职业病防治医院</t>
  </si>
  <si>
    <t>精神病医院</t>
  </si>
  <si>
    <t>妇产医院</t>
  </si>
  <si>
    <t>儿童医院</t>
  </si>
  <si>
    <t>其他专科医院</t>
  </si>
  <si>
    <t>福利医院</t>
  </si>
  <si>
    <t>行业医院</t>
  </si>
  <si>
    <t>处理医疗欠费</t>
  </si>
  <si>
    <t>其他公立医院支出</t>
  </si>
  <si>
    <t>基层医疗卫生机构</t>
  </si>
  <si>
    <t>城市社区卫生机构</t>
  </si>
  <si>
    <t>乡镇卫生院</t>
  </si>
  <si>
    <t>其他基层医疗卫生机构支出</t>
  </si>
  <si>
    <t>公共卫生</t>
  </si>
  <si>
    <t>疾病预防控制机构</t>
  </si>
  <si>
    <t>卫生监督机构</t>
  </si>
  <si>
    <t>妇幼保健机构</t>
  </si>
  <si>
    <t>精神卫生机构</t>
  </si>
  <si>
    <t>应急救治机构</t>
  </si>
  <si>
    <t>采供血机构</t>
  </si>
  <si>
    <t>其他专业公共卫生机构</t>
  </si>
  <si>
    <t>基本公共卫生服务</t>
  </si>
  <si>
    <t>重大公共卫生专项</t>
  </si>
  <si>
    <t>突发公共卫生事件应急处理</t>
  </si>
  <si>
    <t>其他公共卫生支出</t>
  </si>
  <si>
    <t>中医药</t>
  </si>
  <si>
    <t>中医（民族医）药专项</t>
  </si>
  <si>
    <t>其他中医药支出</t>
  </si>
  <si>
    <t>计划生育事务</t>
  </si>
  <si>
    <t>计划生育机构</t>
  </si>
  <si>
    <t>计划生育服务</t>
  </si>
  <si>
    <t>其他计划生育事务支出</t>
  </si>
  <si>
    <t>行政事业单位医疗</t>
  </si>
  <si>
    <t>行政单位医疗</t>
  </si>
  <si>
    <t>事业单位医疗</t>
  </si>
  <si>
    <t>公务员医疗补助</t>
  </si>
  <si>
    <t>其他行政事业单位医疗支出</t>
  </si>
  <si>
    <t>财政对基本医疗保险基金的补助</t>
  </si>
  <si>
    <t>财政对职工基本医疗保险基金的补助</t>
  </si>
  <si>
    <t>财政对城乡居民基本医疗保险基金的补助</t>
  </si>
  <si>
    <t>财政对其他基本医疗保险基金的补助</t>
  </si>
  <si>
    <t>医疗救助</t>
  </si>
  <si>
    <t>城乡医疗救助</t>
  </si>
  <si>
    <t>疾病应急救助</t>
  </si>
  <si>
    <t>其他医疗救助支出</t>
  </si>
  <si>
    <t>优抚对象医疗</t>
  </si>
  <si>
    <t>优抚对象医疗补助</t>
  </si>
  <si>
    <t>其他优抚对象医疗支出</t>
  </si>
  <si>
    <t>医疗保障管理事务</t>
  </si>
  <si>
    <t>医疗保障政策管理</t>
  </si>
  <si>
    <t>医疗保障经办事务</t>
  </si>
  <si>
    <t>其他医疗保障管理事务支出</t>
  </si>
  <si>
    <t>老龄卫生健康事务</t>
  </si>
  <si>
    <t>其他卫生健康支出</t>
  </si>
  <si>
    <t>环境保护管理事务</t>
  </si>
  <si>
    <t>城管执法</t>
  </si>
  <si>
    <t>环境保护法规、规划及标准</t>
  </si>
  <si>
    <t>生态环境国际合作及履约</t>
  </si>
  <si>
    <t>生态环境保护行政许可</t>
  </si>
  <si>
    <t>其他环境保护管理事务支出</t>
  </si>
  <si>
    <t>环境监测与监察</t>
  </si>
  <si>
    <t>建设项目环评审查与监督</t>
  </si>
  <si>
    <t>核与辐射安全监督</t>
  </si>
  <si>
    <t>其他环境监测与监察支出</t>
  </si>
  <si>
    <t>污染防治</t>
  </si>
  <si>
    <t>大气</t>
  </si>
  <si>
    <t>水体</t>
  </si>
  <si>
    <t>噪声</t>
  </si>
  <si>
    <t>固体废弃物与化学品</t>
  </si>
  <si>
    <t>放射源和放射性废物监管</t>
  </si>
  <si>
    <t>辐射</t>
  </si>
  <si>
    <t>其他污染防治支出</t>
  </si>
  <si>
    <t>自然生态保护</t>
  </si>
  <si>
    <t>生态保护</t>
  </si>
  <si>
    <t>农村环境保护</t>
  </si>
  <si>
    <t>自然保护区</t>
  </si>
  <si>
    <t>生物及物种资源保护</t>
  </si>
  <si>
    <t>其他自然生态保护支出</t>
  </si>
  <si>
    <t>天然林保护</t>
  </si>
  <si>
    <t>森林管护</t>
  </si>
  <si>
    <t>社会保险补助</t>
  </si>
  <si>
    <t>政策性社会性支出补助</t>
  </si>
  <si>
    <t>天然林保护工程建设</t>
  </si>
  <si>
    <t>停伐补助</t>
  </si>
  <si>
    <t>其他天然林保护支出</t>
  </si>
  <si>
    <t>退耕还林</t>
  </si>
  <si>
    <t>退耕现金</t>
  </si>
  <si>
    <t>退耕还林粮食折现补贴</t>
  </si>
  <si>
    <t>退耕还林粮食费用补贴</t>
  </si>
  <si>
    <t>退耕还林工程建设</t>
  </si>
  <si>
    <t>其他退耕还林支出</t>
  </si>
  <si>
    <t>风沙荒漠治理</t>
  </si>
  <si>
    <t>京津风沙源治理工程建设</t>
  </si>
  <si>
    <t>其他风沙荒漠治理支出</t>
  </si>
  <si>
    <t>退牧还草</t>
  </si>
  <si>
    <t>退牧还草工程建设</t>
  </si>
  <si>
    <t>其他退牧还草支出</t>
  </si>
  <si>
    <t>已垦草原退耕还草</t>
  </si>
  <si>
    <t>能源节约利用</t>
  </si>
  <si>
    <t>污染减排</t>
  </si>
  <si>
    <t>生态环境监测与信息</t>
  </si>
  <si>
    <t>生态环境执法监察</t>
  </si>
  <si>
    <t>减排专项支出</t>
  </si>
  <si>
    <t>清洁生产专项支出</t>
  </si>
  <si>
    <t>其他污染减排支出</t>
  </si>
  <si>
    <t>可再生能源</t>
  </si>
  <si>
    <t>循环经济</t>
  </si>
  <si>
    <t>能源管理事务</t>
  </si>
  <si>
    <t>能源预测预警</t>
  </si>
  <si>
    <t>能源战略规划与实施</t>
  </si>
  <si>
    <t>能源科技装备</t>
  </si>
  <si>
    <t>能源行业管理</t>
  </si>
  <si>
    <t>能源管理</t>
  </si>
  <si>
    <t>石油储备发展管理</t>
  </si>
  <si>
    <t>能源调查</t>
  </si>
  <si>
    <t>农村电网建设</t>
  </si>
  <si>
    <t>其他能源管理事务支出</t>
  </si>
  <si>
    <t>可再生能源电价附加收入安排的支出</t>
  </si>
  <si>
    <t>风力发电补助</t>
  </si>
  <si>
    <t>太阳能发电补助</t>
  </si>
  <si>
    <t>生物质能发电补助</t>
  </si>
  <si>
    <t>其他可再生能源电价附加收入安排的支出</t>
  </si>
  <si>
    <t>废弃电器电子产品处理基金支出</t>
  </si>
  <si>
    <t>回收处理费用补贴</t>
  </si>
  <si>
    <t>信息系统建设</t>
  </si>
  <si>
    <t>基金征管经费</t>
  </si>
  <si>
    <t>其他废弃电器电子产品处理基金支出</t>
  </si>
  <si>
    <t>其他节能环保支出</t>
  </si>
  <si>
    <t>城乡社区管理事务</t>
  </si>
  <si>
    <t>工程建设标准规范编制与监管</t>
  </si>
  <si>
    <t>工程建设管理</t>
  </si>
  <si>
    <t>市政公用行业市场监管</t>
  </si>
  <si>
    <t>住宅建设与房地产市场监管</t>
  </si>
  <si>
    <t>执业资格注册、资质审查</t>
  </si>
  <si>
    <t>其他城乡社区管理事务支出</t>
  </si>
  <si>
    <t>城乡社区规划与管理</t>
  </si>
  <si>
    <t>城乡社区公共设施</t>
  </si>
  <si>
    <t>小城镇基础设施建设</t>
  </si>
  <si>
    <t>其他城乡社区公共设施支出</t>
  </si>
  <si>
    <t>城乡社区环境卫生</t>
  </si>
  <si>
    <t>建设市场管理与监督</t>
  </si>
  <si>
    <t>国有土地使用权出让收入及对应专项债务收入安排的支出</t>
  </si>
  <si>
    <t>征地和拆迁补偿支出</t>
  </si>
  <si>
    <t>土地开发支出</t>
  </si>
  <si>
    <t>城市建设支出</t>
  </si>
  <si>
    <t>农村基础设施建设支出</t>
  </si>
  <si>
    <t>补助被征地农民支出</t>
  </si>
  <si>
    <t>土地出让业务支出</t>
  </si>
  <si>
    <t>廉租住房支出</t>
  </si>
  <si>
    <t>支付破产或改制企业职工安置费</t>
  </si>
  <si>
    <t>棚户区改造支出</t>
  </si>
  <si>
    <t>公共租赁住房支出</t>
  </si>
  <si>
    <t>保障性住房租金补贴</t>
  </si>
  <si>
    <t>其他国有土地使用权出让收入安排的支出</t>
  </si>
  <si>
    <t>国有土地收益基金及对应专项债务收入安排的支出</t>
  </si>
  <si>
    <t>其他国有土地收益基金支出</t>
  </si>
  <si>
    <t>农业土地开发资金安排的支出</t>
  </si>
  <si>
    <t>城市基础设施配套费安排的支出</t>
  </si>
  <si>
    <t>城市公共设施</t>
  </si>
  <si>
    <t>城市环境卫生</t>
  </si>
  <si>
    <t>公有房屋</t>
  </si>
  <si>
    <t>城市防洪</t>
  </si>
  <si>
    <t>其他城市基础设施配套费安排的支出</t>
  </si>
  <si>
    <t>污水处理费安排的支出</t>
  </si>
  <si>
    <t>污水处理设施建设和运营</t>
  </si>
  <si>
    <t>代征手续费</t>
  </si>
  <si>
    <t>其他污水处理费安排的支出</t>
  </si>
  <si>
    <t>土地储备专项债券收入安排的支出</t>
  </si>
  <si>
    <t>其他土地储备专项债券收入安排的支出</t>
  </si>
  <si>
    <t>棚户区改造专项债券收入安排的支出</t>
  </si>
  <si>
    <t>其他棚户区改造专项债券收入安排的支出</t>
  </si>
  <si>
    <t>城市基础设施配套费对应专项债务收入安排的支出</t>
  </si>
  <si>
    <t>其他城市基础设施配套费对应专项债务收入安排的支出</t>
  </si>
  <si>
    <t>污水处理费对应专项债务收入安排的支出</t>
  </si>
  <si>
    <t>其他污水处理费对应专项债务收入安排的支出</t>
  </si>
  <si>
    <t>其他城乡社区支出</t>
  </si>
  <si>
    <t>农业</t>
  </si>
  <si>
    <t>农垦运行</t>
  </si>
  <si>
    <t>科技转化与推广服务</t>
  </si>
  <si>
    <t>病虫害控制</t>
  </si>
  <si>
    <t>农产品质量安全</t>
  </si>
  <si>
    <t>执法监管</t>
  </si>
  <si>
    <t>统计监测与信息服务</t>
  </si>
  <si>
    <t>农业行业业务管理</t>
  </si>
  <si>
    <t>对外交流与合作</t>
  </si>
  <si>
    <t>防灾救灾</t>
  </si>
  <si>
    <t>稳定农民收入补贴</t>
  </si>
  <si>
    <t>农业结构调整补贴</t>
  </si>
  <si>
    <t>农业生产支持补贴</t>
  </si>
  <si>
    <t>农业组织化与产业化经营</t>
  </si>
  <si>
    <t>农业生产发展</t>
  </si>
  <si>
    <t>农村合作经济</t>
  </si>
  <si>
    <t>农业资源保护修复与利用</t>
  </si>
  <si>
    <t>农村道路建设</t>
  </si>
  <si>
    <t>成品油价格改革对渔业的补贴</t>
  </si>
  <si>
    <t>对高校毕业生到基层任职补助</t>
  </si>
  <si>
    <t xml:space="preserve"> 其他农业农村支出</t>
  </si>
  <si>
    <t>林业和草原</t>
  </si>
  <si>
    <t>事业机构</t>
  </si>
  <si>
    <t>森林培育</t>
  </si>
  <si>
    <t>技术推广与转化</t>
  </si>
  <si>
    <t>森林资源管理</t>
  </si>
  <si>
    <t>森林生态效益补偿</t>
  </si>
  <si>
    <t>自然保护区等管理</t>
  </si>
  <si>
    <t>动植物保护</t>
  </si>
  <si>
    <t>湿地保护</t>
  </si>
  <si>
    <t>执法与监督</t>
  </si>
  <si>
    <t>防沙治沙</t>
  </si>
  <si>
    <t>产业化管理</t>
  </si>
  <si>
    <t>信息管理</t>
  </si>
  <si>
    <t>林区公共支出</t>
  </si>
  <si>
    <t>贷款贴息</t>
  </si>
  <si>
    <t>成品油价格改革对林业的补贴</t>
  </si>
  <si>
    <t>林业草原防灾减灾</t>
  </si>
  <si>
    <t>国家公园</t>
  </si>
  <si>
    <t>草原管理</t>
  </si>
  <si>
    <t>行业业务管理</t>
  </si>
  <si>
    <t>其他林业和草原支出</t>
  </si>
  <si>
    <t>水利</t>
  </si>
  <si>
    <t>水利行业业务管理</t>
  </si>
  <si>
    <t>水利工程建设</t>
  </si>
  <si>
    <t>水利工程运行与维护</t>
  </si>
  <si>
    <t>长江黄河等流域管理</t>
  </si>
  <si>
    <t>水利前期工作</t>
  </si>
  <si>
    <t>水利执法监督</t>
  </si>
  <si>
    <t>水土保持</t>
  </si>
  <si>
    <t>水资源节约管理与保护</t>
  </si>
  <si>
    <t>水质监测</t>
  </si>
  <si>
    <t>水文测报</t>
  </si>
  <si>
    <t>防汛</t>
  </si>
  <si>
    <t>抗旱</t>
  </si>
  <si>
    <t>农田水利</t>
  </si>
  <si>
    <t>水利技术推广</t>
  </si>
  <si>
    <t>国际河流治理与管理</t>
  </si>
  <si>
    <t>江河湖库水系综合整治</t>
  </si>
  <si>
    <t>大中型水库移民后期扶持专项支出</t>
  </si>
  <si>
    <t>水利安全监督</t>
  </si>
  <si>
    <t>水利建设移民支出</t>
  </si>
  <si>
    <t>农村人畜饮水</t>
  </si>
  <si>
    <t>其他水利支出</t>
  </si>
  <si>
    <t>南水北调</t>
  </si>
  <si>
    <t>南水北调工程建设</t>
  </si>
  <si>
    <t>政策研究与信息管理</t>
  </si>
  <si>
    <t>工程稽查</t>
  </si>
  <si>
    <t>前期工作</t>
  </si>
  <si>
    <t>南水北调技术推广</t>
  </si>
  <si>
    <t>环境、移民及水资源管理与保护</t>
  </si>
  <si>
    <t>其他南水北调支出</t>
  </si>
  <si>
    <t>扶贫</t>
  </si>
  <si>
    <t>农村基础设施建设</t>
  </si>
  <si>
    <t>生产发展</t>
  </si>
  <si>
    <t>社会发展</t>
  </si>
  <si>
    <t>扶贫贷款奖补和贴息</t>
  </si>
  <si>
    <t>“三西”农业建设专项补助</t>
  </si>
  <si>
    <t>扶贫事业机构</t>
  </si>
  <si>
    <t>其他扶贫支出</t>
  </si>
  <si>
    <t>农业综合开发</t>
  </si>
  <si>
    <t>土地治理</t>
  </si>
  <si>
    <t>产业化发展</t>
  </si>
  <si>
    <t>创新示范</t>
  </si>
  <si>
    <t>其他农业综合开发支出</t>
  </si>
  <si>
    <t>农村综合改革</t>
  </si>
  <si>
    <t>对村级一事一议的补助</t>
  </si>
  <si>
    <t>国有农场办社会职能改革补助</t>
  </si>
  <si>
    <t>对村民委员会和村党支部的补助</t>
  </si>
  <si>
    <t>对村集体经济组织的补助</t>
  </si>
  <si>
    <t>农村综合改革示范试点补助</t>
  </si>
  <si>
    <t>其他农村综合改革支出</t>
  </si>
  <si>
    <t>普惠金融发展支出</t>
  </si>
  <si>
    <t>支持农村金融机构</t>
  </si>
  <si>
    <t>涉农贷款增量奖励</t>
  </si>
  <si>
    <t>农业保险保费补贴</t>
  </si>
  <si>
    <t>创业担保贷款贴息</t>
  </si>
  <si>
    <t>补充创业担保贷款基金</t>
  </si>
  <si>
    <t>其他普惠金融发展支出</t>
  </si>
  <si>
    <t>目标价格补贴</t>
  </si>
  <si>
    <t>棉花目标价格补贴</t>
  </si>
  <si>
    <t>其他目标价格补贴</t>
  </si>
  <si>
    <t>大中型水库库区基金安排的支出</t>
  </si>
  <si>
    <t>解决移民遗留问题</t>
  </si>
  <si>
    <t>库区防护工程维护</t>
  </si>
  <si>
    <t>其他大中型水库库区基金支出</t>
  </si>
  <si>
    <t>三峡水库库区基金支出</t>
  </si>
  <si>
    <t>库区维护和管理</t>
  </si>
  <si>
    <t>其他三峡水库库区基金支出</t>
  </si>
  <si>
    <t>国家重大水利工程建设基金安排的支出</t>
  </si>
  <si>
    <t>三峡工程后续工作</t>
  </si>
  <si>
    <t>地方重大水利工程建设</t>
  </si>
  <si>
    <t>其他重大水利工程建设基金支出</t>
  </si>
  <si>
    <t>大中型水库库区基金对应专项债务收入安排的支出</t>
  </si>
  <si>
    <t>其他大中型水库库区基金对应专项债务收入支出</t>
  </si>
  <si>
    <t>国家重大水利工程建设基金对应专项债务收入安排的支出</t>
  </si>
  <si>
    <t>其他重大水利工程建设基金对应专项债务收入支出</t>
  </si>
  <si>
    <t>其他农林水支出</t>
  </si>
  <si>
    <t>化解其他公益性乡村债务支出</t>
  </si>
  <si>
    <t>公路水路运输</t>
  </si>
  <si>
    <t>公路建设</t>
  </si>
  <si>
    <t>公路养护</t>
  </si>
  <si>
    <t>交通运输信息化建设</t>
  </si>
  <si>
    <t>公路和运输安全</t>
  </si>
  <si>
    <t>公路还贷专项</t>
  </si>
  <si>
    <t>公路运输管理</t>
  </si>
  <si>
    <t>公路和运输技术标准化建设</t>
  </si>
  <si>
    <t>港口设施</t>
  </si>
  <si>
    <t>航道维护</t>
  </si>
  <si>
    <t>船舶检验</t>
  </si>
  <si>
    <t>救助打捞</t>
  </si>
  <si>
    <t>内河运输</t>
  </si>
  <si>
    <t>远洋运输</t>
  </si>
  <si>
    <t>海事管理</t>
  </si>
  <si>
    <t>航标事业发展支出</t>
  </si>
  <si>
    <t>水路运输管理支出</t>
  </si>
  <si>
    <t>口岸建设</t>
  </si>
  <si>
    <t>取消政府还贷二级公路收费专项支出</t>
  </si>
  <si>
    <t>其他公路水路运输支出</t>
  </si>
  <si>
    <t>铁路运输</t>
  </si>
  <si>
    <t>铁路路网建设</t>
  </si>
  <si>
    <t>铁路还贷专项</t>
  </si>
  <si>
    <t>铁路安全</t>
  </si>
  <si>
    <t>铁路专项运输</t>
  </si>
  <si>
    <t>行业监管</t>
  </si>
  <si>
    <t>其他铁路运输支出</t>
  </si>
  <si>
    <t>民用航空运输</t>
  </si>
  <si>
    <t>机场建设</t>
  </si>
  <si>
    <t>空管系统建设</t>
  </si>
  <si>
    <t>民航还贷专项支出</t>
  </si>
  <si>
    <t>民用航空安全</t>
  </si>
  <si>
    <t>民航专项运输</t>
  </si>
  <si>
    <t>其他民用航空运输支出</t>
  </si>
  <si>
    <t>成品油价格改革对交通运输的补贴</t>
  </si>
  <si>
    <t>对城市公交的补贴</t>
  </si>
  <si>
    <t>对农村道路客运的补贴</t>
  </si>
  <si>
    <t>对出租车的补贴</t>
  </si>
  <si>
    <t>成品油价格改革补贴其他支出</t>
  </si>
  <si>
    <t>邮政业支出</t>
  </si>
  <si>
    <t>邮政普遍服务与特殊服务</t>
  </si>
  <si>
    <t>其他邮政业支出</t>
  </si>
  <si>
    <t>车辆购置税支出</t>
  </si>
  <si>
    <t>车辆购置税用于公路等基础设施建设支出</t>
  </si>
  <si>
    <t>车辆购置税用于农村公路建设支出</t>
  </si>
  <si>
    <t>车辆购置税用于老旧汽车报废更新补贴</t>
  </si>
  <si>
    <t>车辆购置税其他支出</t>
  </si>
  <si>
    <t>海南省高等级公路车辆通行附加费安排的支出</t>
  </si>
  <si>
    <t>公路还贷</t>
  </si>
  <si>
    <t>其他海南省高等级公路车辆通行附加费安排的支出</t>
  </si>
  <si>
    <t>车辆通行费安排的支出</t>
  </si>
  <si>
    <t>政府还贷公路养护</t>
  </si>
  <si>
    <t>政府还贷公路管理</t>
  </si>
  <si>
    <t>其他车辆通行费安排的支出</t>
  </si>
  <si>
    <t>港口建设费安排的支出</t>
  </si>
  <si>
    <t>航道建设和维护</t>
  </si>
  <si>
    <t>航运保障系统建设</t>
  </si>
  <si>
    <t>其他港口建设费安排的支出</t>
  </si>
  <si>
    <t>铁路建设基金支出</t>
  </si>
  <si>
    <t>铁路建设投资</t>
  </si>
  <si>
    <t>购置铁路机车车辆</t>
  </si>
  <si>
    <t>铁路还贷</t>
  </si>
  <si>
    <t>建设项目铺底资金</t>
  </si>
  <si>
    <t>勘测设计</t>
  </si>
  <si>
    <t>注册资本金</t>
  </si>
  <si>
    <t>周转资金</t>
  </si>
  <si>
    <t>其他铁路建设基金支出</t>
  </si>
  <si>
    <t>船舶油污损害赔偿基金支出</t>
  </si>
  <si>
    <t>应急处置费用</t>
  </si>
  <si>
    <t>控制清除污染</t>
  </si>
  <si>
    <t>损失补偿</t>
  </si>
  <si>
    <t>生态恢复</t>
  </si>
  <si>
    <t>监视监测</t>
  </si>
  <si>
    <t>其他船舶油污损害赔偿基金支出</t>
  </si>
  <si>
    <t>民航发展基金支出</t>
  </si>
  <si>
    <t>民航机场建设</t>
  </si>
  <si>
    <t>民航安全</t>
  </si>
  <si>
    <t>航线和机场补贴</t>
  </si>
  <si>
    <t>民航节能减排</t>
  </si>
  <si>
    <t>通用航空发展</t>
  </si>
  <si>
    <t>征管经费</t>
  </si>
  <si>
    <t>其他民航发展基金支出</t>
  </si>
  <si>
    <t>海南省高等级公路车辆通行附加费对应专项债务收入安排的支出</t>
  </si>
  <si>
    <t>其他海南省高等级公路车辆通行附加费对应专项债务收入安排的支出</t>
  </si>
  <si>
    <t>政府收费公路专项债券收入安排的支出</t>
  </si>
  <si>
    <t>其他政府收费公路专项债券收入安排的支出</t>
  </si>
  <si>
    <t>车辆通行费对应专项债务收入安排的支出</t>
  </si>
  <si>
    <t>港口建设费对应专项债务收入安排的支出</t>
  </si>
  <si>
    <t>其他港口建设费对应专项债务收入安排的支出</t>
  </si>
  <si>
    <t>其他交通运输支出</t>
  </si>
  <si>
    <t>公共交通运营补助</t>
  </si>
  <si>
    <t>资源勘探开发</t>
  </si>
  <si>
    <t>煤炭勘探开采和洗选</t>
  </si>
  <si>
    <t>石油和天然气勘探开采</t>
  </si>
  <si>
    <t>黑色金属矿勘探和采选</t>
  </si>
  <si>
    <t>有色金属矿勘探和采选</t>
  </si>
  <si>
    <t>非金属矿勘探和采选</t>
  </si>
  <si>
    <t>其他资源勘探业支出</t>
  </si>
  <si>
    <t>制造业</t>
  </si>
  <si>
    <t>纺织业</t>
  </si>
  <si>
    <t>医药制造业</t>
  </si>
  <si>
    <t>非金属矿物制品业</t>
  </si>
  <si>
    <t>通信设备、计算机及其他电子设备制造业</t>
  </si>
  <si>
    <t>交通运输设备制造业</t>
  </si>
  <si>
    <t>电气机械及器材制造业</t>
  </si>
  <si>
    <t>工艺品及其他制造业</t>
  </si>
  <si>
    <t>石油加工、炼焦及核燃料加工业</t>
  </si>
  <si>
    <t>化学原料及化学制品制造业</t>
  </si>
  <si>
    <t>黑色金属冶炼及压延加工业</t>
  </si>
  <si>
    <t>有色金属冶炼及压延加工业</t>
  </si>
  <si>
    <t>其他制造业支出</t>
  </si>
  <si>
    <t>建筑业</t>
  </si>
  <si>
    <t>其他建筑业支出</t>
  </si>
  <si>
    <t>工业和信息产业监管</t>
  </si>
  <si>
    <t>战备应急</t>
  </si>
  <si>
    <t>信息安全建设</t>
  </si>
  <si>
    <t>专用通信</t>
  </si>
  <si>
    <t>无线电监管</t>
  </si>
  <si>
    <t>工业和信息产业战略研究与标准制定</t>
  </si>
  <si>
    <t>工业和信息产业支持</t>
  </si>
  <si>
    <t>电子专项工程</t>
  </si>
  <si>
    <t>技术基础研究</t>
  </si>
  <si>
    <t>其他工业和信息产业监管支出</t>
  </si>
  <si>
    <t>国有资产监管</t>
  </si>
  <si>
    <t>国有企业监事会专项</t>
  </si>
  <si>
    <t>中央企业专项管理</t>
  </si>
  <si>
    <t>其他国有资产监管支出</t>
  </si>
  <si>
    <t>支持中小企业发展和管理支出</t>
  </si>
  <si>
    <t>科技型中小企业技术创新基金</t>
  </si>
  <si>
    <t>中小企业发展专项</t>
  </si>
  <si>
    <t>其他支持中小企业发展和管理支出</t>
  </si>
  <si>
    <t>农网还贷资金支出</t>
  </si>
  <si>
    <t>中央农网还贷资金支出</t>
  </si>
  <si>
    <t>地方农网还贷资金支出</t>
  </si>
  <si>
    <t>其他农网还贷资金支出</t>
  </si>
  <si>
    <t>其他资源勘探信息等支出</t>
  </si>
  <si>
    <t>黄金事务</t>
  </si>
  <si>
    <t>技术改造支出</t>
  </si>
  <si>
    <t>中药材扶持资金支出</t>
  </si>
  <si>
    <t>重点产业振兴和技术改造项目贷款贴息</t>
  </si>
  <si>
    <t>商业流通事务</t>
  </si>
  <si>
    <t>食品流通安全补贴</t>
  </si>
  <si>
    <t>市场监测及信息管理</t>
  </si>
  <si>
    <t>民贸企业补贴</t>
  </si>
  <si>
    <t>民贸民品贷款贴息</t>
  </si>
  <si>
    <t>其他商业流通事务支出</t>
  </si>
  <si>
    <t>涉外发展服务支出</t>
  </si>
  <si>
    <t>外商投资环境建设补助资金</t>
  </si>
  <si>
    <t>其他涉外发展服务支出</t>
  </si>
  <si>
    <t>其他商业服务业等支出</t>
  </si>
  <si>
    <t>服务业基础设施建设</t>
  </si>
  <si>
    <t>金融部门行政支出</t>
  </si>
  <si>
    <t>安全防卫</t>
  </si>
  <si>
    <t>金融部门其他行政支出</t>
  </si>
  <si>
    <t>金融部门监管支出</t>
  </si>
  <si>
    <t>货币发行</t>
  </si>
  <si>
    <t>金融服务</t>
  </si>
  <si>
    <t>反假币</t>
  </si>
  <si>
    <t>重点金融机构监管</t>
  </si>
  <si>
    <t>金融稽查与案件处理</t>
  </si>
  <si>
    <t>金融行业电子化建设</t>
  </si>
  <si>
    <t>从业人员资格考试</t>
  </si>
  <si>
    <t>反洗钱</t>
  </si>
  <si>
    <t>金融部门其他监管支出</t>
  </si>
  <si>
    <t>金融发展支出</t>
  </si>
  <si>
    <t>政策性银行亏损补贴</t>
  </si>
  <si>
    <t>利息费用补贴支出</t>
  </si>
  <si>
    <t>补充资本金</t>
  </si>
  <si>
    <t>风险基金补助</t>
  </si>
  <si>
    <t>其他金融发展支出</t>
  </si>
  <si>
    <t>金融调控支出</t>
  </si>
  <si>
    <t>中央银行亏损补贴</t>
  </si>
  <si>
    <t>中央特别国债经营基金支出</t>
  </si>
  <si>
    <t>中央特别国债经营基金财务支出</t>
  </si>
  <si>
    <t>其他金融调控支出</t>
  </si>
  <si>
    <t>其他金融支出</t>
  </si>
  <si>
    <t>一般公共服务</t>
  </si>
  <si>
    <t>教育</t>
  </si>
  <si>
    <t>文化体育与传媒</t>
  </si>
  <si>
    <t>医疗卫生</t>
  </si>
  <si>
    <t>节能环保</t>
  </si>
  <si>
    <t>交通运输</t>
  </si>
  <si>
    <t>住房保障</t>
  </si>
  <si>
    <t>自然资源事务</t>
  </si>
  <si>
    <t>自然资源规划及管理</t>
  </si>
  <si>
    <t>土地资源调查</t>
  </si>
  <si>
    <t>土地资源利用与保护</t>
  </si>
  <si>
    <t>自然资源社会公益服务</t>
  </si>
  <si>
    <t>自然资源行业业务管理</t>
  </si>
  <si>
    <t>自然资源调查</t>
  </si>
  <si>
    <t>国土整治</t>
  </si>
  <si>
    <t>土地资源储备支出</t>
  </si>
  <si>
    <t>地质矿产资源与环境调查</t>
  </si>
  <si>
    <t>地质矿产资源利用与保护</t>
  </si>
  <si>
    <t>地质转产项目财政贴息</t>
  </si>
  <si>
    <t>国外风险勘查</t>
  </si>
  <si>
    <t>地质勘查基金（周转金）支出</t>
  </si>
  <si>
    <t>其他自然资源事务支出</t>
  </si>
  <si>
    <t>海洋管理事务</t>
  </si>
  <si>
    <t>海域使用管理</t>
  </si>
  <si>
    <t>海洋环境保护与监测</t>
  </si>
  <si>
    <t>海洋调查评价</t>
  </si>
  <si>
    <t>海洋权益维护</t>
  </si>
  <si>
    <t>海洋执法监察</t>
  </si>
  <si>
    <t>海洋防灾减灾</t>
  </si>
  <si>
    <t>海洋卫星</t>
  </si>
  <si>
    <t>极地考察</t>
  </si>
  <si>
    <t>海洋矿产资源勘探研究</t>
  </si>
  <si>
    <t>海港航标维护</t>
  </si>
  <si>
    <t>海水淡化</t>
  </si>
  <si>
    <t>无居民海岛使用金支出</t>
  </si>
  <si>
    <t>海岛和海域保护</t>
  </si>
  <si>
    <t>其他海洋管理事务支出</t>
  </si>
  <si>
    <t>测绘事务</t>
  </si>
  <si>
    <t>基础测绘</t>
  </si>
  <si>
    <t>航空摄影</t>
  </si>
  <si>
    <t>测绘工程建设</t>
  </si>
  <si>
    <t>其他测绘事务支出</t>
  </si>
  <si>
    <t>气象事务</t>
  </si>
  <si>
    <t>气象事业机构</t>
  </si>
  <si>
    <t>气象探测</t>
  </si>
  <si>
    <t>气象信息传输及管理</t>
  </si>
  <si>
    <t>气象预报预测</t>
  </si>
  <si>
    <t>气象服务</t>
  </si>
  <si>
    <t>气象装备保障维护</t>
  </si>
  <si>
    <t>气象基础设施建设与维修</t>
  </si>
  <si>
    <t>气象卫星</t>
  </si>
  <si>
    <t>气象法规与标准</t>
  </si>
  <si>
    <t>气象资金审计稽查</t>
  </si>
  <si>
    <t>其他气象事务支出</t>
  </si>
  <si>
    <t>其他自然资源海洋气象等支出</t>
  </si>
  <si>
    <t>保障性安居工程支出</t>
  </si>
  <si>
    <t>廉租住房</t>
  </si>
  <si>
    <t>沉陷区治理</t>
  </si>
  <si>
    <t>棚户区改造</t>
  </si>
  <si>
    <t>少数民族地区游牧民定居工程</t>
  </si>
  <si>
    <t>农村危房改造</t>
  </si>
  <si>
    <t>老旧小区改造</t>
  </si>
  <si>
    <t>其他保障性安居工程支出</t>
  </si>
  <si>
    <t>住房改革支出</t>
  </si>
  <si>
    <t>住房公积金</t>
  </si>
  <si>
    <t>提租补贴</t>
  </si>
  <si>
    <t>购房补贴</t>
  </si>
  <si>
    <t>城乡社区住宅</t>
  </si>
  <si>
    <t>公有住房建设和维修改造支出</t>
  </si>
  <si>
    <t>住房公积金管理</t>
  </si>
  <si>
    <t>其他城乡社区住宅支出</t>
  </si>
  <si>
    <t>粮油事务</t>
  </si>
  <si>
    <t>粮食财务与审计支出</t>
  </si>
  <si>
    <t>粮食信息统计</t>
  </si>
  <si>
    <t>粮食专项业务活动</t>
  </si>
  <si>
    <t>国家粮油差价补贴</t>
  </si>
  <si>
    <t>粮食财务挂账利息补贴</t>
  </si>
  <si>
    <t>粮食财务挂账消化款</t>
  </si>
  <si>
    <t>处理陈化粮补贴</t>
  </si>
  <si>
    <t>粮食风险基金</t>
  </si>
  <si>
    <t>粮油市场调控专项资金</t>
  </si>
  <si>
    <t>其他粮油事务支出</t>
  </si>
  <si>
    <t>物资事务</t>
  </si>
  <si>
    <t>铁路专用线</t>
  </si>
  <si>
    <t>护库武警和民兵支出</t>
  </si>
  <si>
    <t>物资保管与保养</t>
  </si>
  <si>
    <t>专项贷款利息</t>
  </si>
  <si>
    <t>物资转移</t>
  </si>
  <si>
    <t>物资轮换</t>
  </si>
  <si>
    <t>仓库建设</t>
  </si>
  <si>
    <t>仓库安防</t>
  </si>
  <si>
    <t>其他物资事务支出</t>
  </si>
  <si>
    <t>能源储备</t>
  </si>
  <si>
    <t>石油储备</t>
  </si>
  <si>
    <t>天然铀能源储备</t>
  </si>
  <si>
    <t>煤炭储备</t>
  </si>
  <si>
    <t>其他能源储备支出</t>
  </si>
  <si>
    <t>粮油储备</t>
  </si>
  <si>
    <t>储备粮油补贴</t>
  </si>
  <si>
    <t>储备粮油差价补贴</t>
  </si>
  <si>
    <t>储备粮（油）库建设</t>
  </si>
  <si>
    <t>最低收购价政策支出</t>
  </si>
  <si>
    <t>其他粮油储备支出</t>
  </si>
  <si>
    <t>重要商品储备</t>
  </si>
  <si>
    <t>棉花储备</t>
  </si>
  <si>
    <t>食糖储备</t>
  </si>
  <si>
    <t>肉类储备</t>
  </si>
  <si>
    <t>化肥储备</t>
  </si>
  <si>
    <t>农药储备</t>
  </si>
  <si>
    <t>边销茶储备</t>
  </si>
  <si>
    <t>羊毛储备</t>
  </si>
  <si>
    <t>医药储备</t>
  </si>
  <si>
    <t>食盐储备</t>
  </si>
  <si>
    <t>战略物资储备</t>
  </si>
  <si>
    <t>其他重要商品储备支出</t>
  </si>
  <si>
    <t>应急管理事务</t>
  </si>
  <si>
    <t>灾害风险防治</t>
  </si>
  <si>
    <t>国务院安委会专项</t>
  </si>
  <si>
    <t>安全监管</t>
  </si>
  <si>
    <t>安全生产基础</t>
  </si>
  <si>
    <t>应急救援</t>
  </si>
  <si>
    <t>应急管理</t>
  </si>
  <si>
    <t>其他应急管理支出</t>
  </si>
  <si>
    <t>消防事务</t>
  </si>
  <si>
    <t>消防应急救援</t>
  </si>
  <si>
    <t>其他消防事务支出</t>
  </si>
  <si>
    <t>森林消防事务</t>
  </si>
  <si>
    <t>森林消防应急救援</t>
  </si>
  <si>
    <t>其他森林消防事务支出</t>
  </si>
  <si>
    <t>煤矿安全</t>
  </si>
  <si>
    <t>煤矿安全监察事务</t>
  </si>
  <si>
    <t>煤矿应急救援事务</t>
  </si>
  <si>
    <t>其他煤矿安全支出</t>
  </si>
  <si>
    <t>地震事务</t>
  </si>
  <si>
    <t>地震监测</t>
  </si>
  <si>
    <t>地震预测预报</t>
  </si>
  <si>
    <t>地震灾害预防</t>
  </si>
  <si>
    <t>地震应急救援</t>
  </si>
  <si>
    <t>地震环境探察</t>
  </si>
  <si>
    <t>防震减灾信息管理</t>
  </si>
  <si>
    <t>防震减灾基础管理</t>
  </si>
  <si>
    <t>地震事业机构</t>
  </si>
  <si>
    <t>其他地震事务支出</t>
  </si>
  <si>
    <t>自然灾害防治</t>
  </si>
  <si>
    <t>地质灾害防治</t>
  </si>
  <si>
    <t>森林草原防灾减灾</t>
  </si>
  <si>
    <t>其他自然灾害防治支出</t>
  </si>
  <si>
    <t>自然灾害救灾及恢复重建支出</t>
  </si>
  <si>
    <t>中央自然灾害生活补助</t>
  </si>
  <si>
    <t>地方自然灾害生活补助</t>
  </si>
  <si>
    <t>自然灾害救灾补助</t>
  </si>
  <si>
    <t>自然灾害灾后重建补助</t>
  </si>
  <si>
    <t>其他自然灾害生活救助支出</t>
  </si>
  <si>
    <t>其他灾害防治及应急管理支出</t>
  </si>
  <si>
    <t>地方政府一般债务付息支出</t>
  </si>
  <si>
    <t>地方政府一般债券付息支出</t>
  </si>
  <si>
    <t>地方政府一般债务发行费用支出</t>
  </si>
  <si>
    <t>注：本表详细反映2021年一般公共预算本级支出情况，按预算法要求细化到功能分类项级科目。</t>
  </si>
  <si>
    <t xml:space="preserve">                                </t>
  </si>
  <si>
    <t>表5</t>
  </si>
  <si>
    <t>2021年镇级一般公共预算转移支付收支执行表</t>
  </si>
  <si>
    <t>收        入</t>
  </si>
  <si>
    <t>上级补助收入</t>
  </si>
  <si>
    <t>补助下级支出</t>
  </si>
  <si>
    <t>一、一般性转移支付收入</t>
  </si>
  <si>
    <t>一、一般性转移支付支出</t>
  </si>
  <si>
    <t xml:space="preserve">       增值税和消费税税收返还 </t>
  </si>
  <si>
    <t xml:space="preserve">       税收返还</t>
  </si>
  <si>
    <t xml:space="preserve">       所得税基数返还</t>
  </si>
  <si>
    <t xml:space="preserve">       均衡财力和激励引导转移支付</t>
  </si>
  <si>
    <t xml:space="preserve">       成品油税费改革税收返还</t>
  </si>
  <si>
    <t xml:space="preserve">       农业农村发展转移支付</t>
  </si>
  <si>
    <t xml:space="preserve">       营改增基数返还</t>
  </si>
  <si>
    <t xml:space="preserve">       收入分配改革转移支付</t>
  </si>
  <si>
    <t xml:space="preserve">       体制补助收入 </t>
  </si>
  <si>
    <t xml:space="preserve">       体制结算补助</t>
  </si>
  <si>
    <t xml:space="preserve">       均衡性转移支付 </t>
  </si>
  <si>
    <t xml:space="preserve">       基层政法转移支付</t>
  </si>
  <si>
    <t xml:space="preserve">       革命老区转移支付</t>
  </si>
  <si>
    <t xml:space="preserve">       城乡义务教育等转移支付</t>
  </si>
  <si>
    <t xml:space="preserve">       民族地区转移支付</t>
  </si>
  <si>
    <t xml:space="preserve">       城乡居民医疗保险转移支付</t>
  </si>
  <si>
    <t xml:space="preserve">       贫困地区转移支付</t>
  </si>
  <si>
    <t xml:space="preserve">       社会保障转移支付</t>
  </si>
  <si>
    <t xml:space="preserve">       县级基本财力保障机制奖补资金 </t>
  </si>
  <si>
    <t xml:space="preserve">       其他一般性转移支付</t>
  </si>
  <si>
    <t xml:space="preserve">       结算补助 </t>
  </si>
  <si>
    <t xml:space="preserve">       共同财政事权转移支付</t>
  </si>
  <si>
    <t xml:space="preserve">       资源枯竭型城市转移支付补助 </t>
  </si>
  <si>
    <t xml:space="preserve">         公共安全共同财政事权转移支付</t>
  </si>
  <si>
    <t xml:space="preserve">       成品油税费改革转移支付补助</t>
  </si>
  <si>
    <t xml:space="preserve">         教育共同财政事权转移支付</t>
  </si>
  <si>
    <t xml:space="preserve">       农村综合改革转移支付</t>
  </si>
  <si>
    <t xml:space="preserve">         文化旅游体育与传媒共同财政事权转移支付</t>
  </si>
  <si>
    <t xml:space="preserve">       产粮（油）大县奖励资金 </t>
  </si>
  <si>
    <t xml:space="preserve">         社会保障共同财政事权转移支付</t>
  </si>
  <si>
    <t xml:space="preserve">       重点生态功能区转移支付 </t>
  </si>
  <si>
    <t xml:space="preserve">         医疗卫生共同财政事权转移支付</t>
  </si>
  <si>
    <t xml:space="preserve">       固定数额补助 </t>
  </si>
  <si>
    <t xml:space="preserve">         节能环保共同财政事权转移支付</t>
  </si>
  <si>
    <t xml:space="preserve">         农林水共同财政事权转移支付</t>
  </si>
  <si>
    <t xml:space="preserve">         住房保障共同财政事权转移支付</t>
  </si>
  <si>
    <t>二、专项转移支付收入</t>
  </si>
  <si>
    <t>二、专项转移支付支出</t>
  </si>
  <si>
    <t xml:space="preserve">       一般公共服务</t>
  </si>
  <si>
    <t xml:space="preserve">       国防</t>
  </si>
  <si>
    <t xml:space="preserve">       公共安全</t>
  </si>
  <si>
    <t xml:space="preserve">       教育</t>
  </si>
  <si>
    <t xml:space="preserve">       科学技术</t>
  </si>
  <si>
    <t xml:space="preserve">       文化体育与传媒</t>
  </si>
  <si>
    <t xml:space="preserve">       社会保障和就业</t>
  </si>
  <si>
    <t xml:space="preserve">       医疗卫生与计划生育</t>
  </si>
  <si>
    <t xml:space="preserve">       节能环保</t>
  </si>
  <si>
    <t xml:space="preserve">       城乡社区</t>
  </si>
  <si>
    <t xml:space="preserve">       农林水</t>
  </si>
  <si>
    <t xml:space="preserve">       交通运输</t>
  </si>
  <si>
    <t xml:space="preserve">       资源勘探信息等</t>
  </si>
  <si>
    <t xml:space="preserve">       商业服务业等</t>
  </si>
  <si>
    <t xml:space="preserve">       金融</t>
  </si>
  <si>
    <t xml:space="preserve">       自然资源海洋气象等</t>
  </si>
  <si>
    <t xml:space="preserve">       住房保障</t>
  </si>
  <si>
    <t xml:space="preserve">       粮油物资储备</t>
  </si>
  <si>
    <t xml:space="preserve">       灾害防治及应急管理</t>
  </si>
  <si>
    <t xml:space="preserve">       其他 </t>
  </si>
  <si>
    <t>注：本表详细反映2021年一般公共预算转移支付收入和转移支付支出情况。</t>
  </si>
  <si>
    <t>表6</t>
  </si>
  <si>
    <t xml:space="preserve">2021年镇级一般公共预算转移支付支出执行表 </t>
  </si>
  <si>
    <t>（分地区）</t>
  </si>
  <si>
    <t>镇街</t>
  </si>
  <si>
    <t>补助下级合计</t>
  </si>
  <si>
    <t>此表无数据</t>
  </si>
  <si>
    <t>表7</t>
  </si>
  <si>
    <t>（分项目）</t>
  </si>
  <si>
    <t>补助区县合计</t>
  </si>
  <si>
    <t>1.税收返还</t>
  </si>
  <si>
    <t>2.均衡财力和激励引导转移支付</t>
  </si>
  <si>
    <t>3.农业农村发展转移支付</t>
  </si>
  <si>
    <t>4.收入分配改革转移支付</t>
  </si>
  <si>
    <t>5.体制结算补助</t>
  </si>
  <si>
    <t>6.基层政法转移支付</t>
  </si>
  <si>
    <t>7.城乡义务教育等转移支付</t>
  </si>
  <si>
    <t>8.城乡居民医疗保险转移支付</t>
  </si>
  <si>
    <t>9.社会保障转移支付</t>
  </si>
  <si>
    <t>10.其他一般性转移支付</t>
  </si>
  <si>
    <t>11.计划生育补助资金</t>
  </si>
  <si>
    <t>12.医疗服务能力建设补助资金</t>
  </si>
  <si>
    <t>13.基本药物制度补助资金</t>
  </si>
  <si>
    <t>14.公共卫生服务补助资金</t>
  </si>
  <si>
    <t>15.残疾人事业发展补助资金</t>
  </si>
  <si>
    <t>16.农村危房改造补助资金</t>
  </si>
  <si>
    <t>17.城镇保障性安居工程补助资金</t>
  </si>
  <si>
    <t>18.学前教育发展资金</t>
  </si>
  <si>
    <t>19.教师培训补助资金</t>
  </si>
  <si>
    <t>20.民族政策教育资金</t>
  </si>
  <si>
    <t>21.改善普通高中办学条件补助资金</t>
  </si>
  <si>
    <t>22.特殊教育补助经费</t>
  </si>
  <si>
    <t>23.现代职业教育质量提升计划专项资金</t>
  </si>
  <si>
    <t>24.文物保护专项资金</t>
  </si>
  <si>
    <t>25.义务教育薄弱学校改造补助资金</t>
  </si>
  <si>
    <t>26.公共文化服务体系建设专项资金</t>
  </si>
  <si>
    <t>27.非物质文化遗产保护专项资金</t>
  </si>
  <si>
    <t>28.社保专项补助资金</t>
  </si>
  <si>
    <t>29.职工养老保险社会化管理补助资金</t>
  </si>
  <si>
    <t>30.就业补助资金</t>
  </si>
  <si>
    <t>31.计划生育补助资金</t>
  </si>
  <si>
    <t>32.基层医疗卫生机构补助资金</t>
  </si>
  <si>
    <t>33.公立医院综合改革补助资金</t>
  </si>
  <si>
    <t>34.基本药物制度补助资金</t>
  </si>
  <si>
    <t>35.公共卫生服务补助资金</t>
  </si>
  <si>
    <t>36.残疾人事业发展补助资金</t>
  </si>
  <si>
    <t>37.民政管理事务补助资金</t>
  </si>
  <si>
    <t>38.社会福利补助资金</t>
  </si>
  <si>
    <t>39.农业服务体系建设资金</t>
  </si>
  <si>
    <t>40.农业资源与生态保护资金</t>
  </si>
  <si>
    <t>41.动物疫病防控资金</t>
  </si>
  <si>
    <t>42.农业产业发展资金</t>
  </si>
  <si>
    <t>43.林业生态保护恢复资金</t>
  </si>
  <si>
    <t>44.林业改革发展资金</t>
  </si>
  <si>
    <t>45.水利发展资金</t>
  </si>
  <si>
    <t>46.重点水利工程建设资金</t>
  </si>
  <si>
    <t>47.农业综合开发资金</t>
  </si>
  <si>
    <t>48.供销合作经济发展资金</t>
  </si>
  <si>
    <t>49.扶持村级集体经济发展资金</t>
  </si>
  <si>
    <t>50.农村综合性改革试点资金</t>
  </si>
  <si>
    <t>51.大中型水库移民后期扶持资金</t>
  </si>
  <si>
    <t>52.寺观教堂保护修缮资金</t>
  </si>
  <si>
    <t>53.人防业务建设费</t>
  </si>
  <si>
    <t>54.环保专项补助资金</t>
  </si>
  <si>
    <t>55.交通专项补助资金</t>
  </si>
  <si>
    <t>56.农村危房改造补助资金</t>
  </si>
  <si>
    <t>57.农村人居环境建设补助资金</t>
  </si>
  <si>
    <t>58.农地开垦、利用与保护补助资金</t>
  </si>
  <si>
    <t>59.特色小城镇建设补助资金</t>
  </si>
  <si>
    <t>60.取消政府还贷二级公路收费补助资金</t>
  </si>
  <si>
    <t>61.车辆购置税收入补助资金</t>
  </si>
  <si>
    <t>62.商务发展专项资金</t>
  </si>
  <si>
    <t>63.外经贸发展专项资金</t>
  </si>
  <si>
    <t>64.工业和信息化专项资金</t>
  </si>
  <si>
    <t>65.中小微企业发展专项资金</t>
  </si>
  <si>
    <t>66.服务业发展资金</t>
  </si>
  <si>
    <t>67.供给侧结构性改革奖补资金</t>
  </si>
  <si>
    <t>68.国资精准扶贫专项资金</t>
  </si>
  <si>
    <t>69.农村客运车辆保险补助经费</t>
  </si>
  <si>
    <t>70.垃圾处理费、农村生活垃圾“以奖代补”补助资金</t>
  </si>
  <si>
    <t>71.廉租住房保障专项资金</t>
  </si>
  <si>
    <t>72.农业保险保费补贴</t>
  </si>
  <si>
    <t>73.普惠金融发展专项资金</t>
  </si>
  <si>
    <t>74.重大新产品研发成本补助</t>
  </si>
  <si>
    <t>75.退役安置中央补助资金</t>
  </si>
  <si>
    <t>76.优抚医疗保障中央补助资金</t>
  </si>
  <si>
    <t>77.其他</t>
  </si>
  <si>
    <t>注：1.本表中项目为市对区县转移支付全部项目，包括年度中中央增加的转移支付项目。
    2.年度执行中由于中央转移支付增加，统筹上年结转等来源，市对区县转移支付规模较年初有所增加。</t>
  </si>
  <si>
    <t>表8</t>
  </si>
  <si>
    <t>2021年镇级政府性基金预算收支执行表</t>
  </si>
  <si>
    <t>2020年决算 数</t>
  </si>
  <si>
    <t>一、农网还贷资金收入</t>
  </si>
  <si>
    <t>一、文化旅游体育与传媒支出</t>
  </si>
  <si>
    <t>二、港口建设费收入</t>
  </si>
  <si>
    <t>二、社会保障和就业支出</t>
  </si>
  <si>
    <t>三、国家电影事业发展专项资金收入</t>
  </si>
  <si>
    <t>三、城乡社区支出</t>
  </si>
  <si>
    <t>四、城市公用事业附加收入</t>
  </si>
  <si>
    <t>四、农林水支出</t>
  </si>
  <si>
    <t>五、国有土地收益基金收入</t>
  </si>
  <si>
    <t>五、交通运输支出</t>
  </si>
  <si>
    <t>六、农业土地开发资金收入</t>
  </si>
  <si>
    <t>六、其他支出</t>
  </si>
  <si>
    <t>七、国有土地使用权出让收入</t>
  </si>
  <si>
    <t>七、债务付息支出</t>
  </si>
  <si>
    <t>八、大中型水库库区基金收入</t>
  </si>
  <si>
    <t>八、债务发行费用支出</t>
  </si>
  <si>
    <t>九、彩票公益金收入</t>
  </si>
  <si>
    <t>九、抗疫特别国债安排的支出</t>
  </si>
  <si>
    <t>十、小型水库移民扶助基金收入</t>
  </si>
  <si>
    <t>十一、污水处理费收入</t>
  </si>
  <si>
    <t>十二、彩票发行机构和彩票销售机构的业务费用</t>
  </si>
  <si>
    <t>十三、城市基础设施配套费收入</t>
  </si>
  <si>
    <t>—</t>
  </si>
  <si>
    <t>一、补助下级支出</t>
  </si>
  <si>
    <t>二、上解上级支出</t>
  </si>
  <si>
    <t xml:space="preserve">三、地方政府债务收入 </t>
  </si>
  <si>
    <t>三、调出资金</t>
  </si>
  <si>
    <t>四、地方政府债务还本支出</t>
  </si>
  <si>
    <t xml:space="preserve">    地方政府其他债务还本支出
   </t>
  </si>
  <si>
    <t>四、上年结转</t>
  </si>
  <si>
    <t>注：1.本表直观反映2021年政府性基金预算收入与支出的平衡关系。
    2.收入总计（本级收入合计+转移性收入合计）=支出总计（本级支出合计+转移性支出合计）。</t>
  </si>
  <si>
    <t>关于2021年镇级政府性基金预算收支执行情况的说明</t>
  </si>
  <si>
    <t xml:space="preserve">    政府性基金预算是对依照法律、行政法规的规定在一定期限内向特定对象征收、收取或者以其他方式筹集的资金，专项用于特定公共事业发展的收支预算。
    一、2021年镇本级政府性基金预算收入。
    2021年镇本级政府性基金预算收入年初预算为20.41万元，变动预算为2521.8万元，执行数为2521.8万元，较上年增长185.0%，其中，上级补助收入2501.39万元，较上年增长1618.0%，主要是农村通组公路大量开工建设，加大了资金投入力度。
    政府性基金预算本级收入加上上级补助和上年结转等，收入总计2520.8万元。
    二、2021年镇本级政府性基金预算支出。
    2021年镇本级政府性基金预算支出年初预算为20.41万元，变动预算为2521.8万元，执行数为2015.46万元，较上年增长133.2%，其中：城乡社区支出增长134.6%，主要是农村通组公路大量开工建设，加大了资金投入力度；彩票公益金安排的支出增长800%，主要是上年少量使用该项资金，大部分结余到今年使用，用于敬老院改善基础设施和生活设施；抗疫特别国债安排的支出下降99.2%，主要是疫情防控经费去年已使用大部分，剩余小部分资金今年使用。
    政府性基金预算本级支出加上结转下年506.34万元，支出总计2521.8万元。</t>
  </si>
  <si>
    <t>表9</t>
  </si>
  <si>
    <t>2020年镇级政府性基金预算本级支出执行表</t>
  </si>
  <si>
    <t>一、城乡社区支出</t>
  </si>
  <si>
    <t xml:space="preserve">  国有土地使用权出让收入及对应专项债务收入安排的支出</t>
  </si>
  <si>
    <t xml:space="preserve">    农村基础设施建设支出</t>
  </si>
  <si>
    <t xml:space="preserve">    其他国有土地使用权出让收入安排的支出</t>
  </si>
  <si>
    <t>二、抗疫特别国债安排的支出</t>
  </si>
  <si>
    <t xml:space="preserve">  抗疫相关支出</t>
  </si>
  <si>
    <t xml:space="preserve">    其他抗疫相关支出</t>
  </si>
  <si>
    <t>三、其他支出</t>
  </si>
  <si>
    <t xml:space="preserve">  彩票公益金安排的支出</t>
  </si>
  <si>
    <t xml:space="preserve">    用于社会福利的彩票公益金支出</t>
  </si>
  <si>
    <t>注：本表详细反映2020年政府性基金预算本级支出情况，按《预算法》要求细化到功能分类项级科目。</t>
  </si>
  <si>
    <t>表10</t>
  </si>
  <si>
    <t xml:space="preserve">2021年镇级政府性基金预算转移支付收支执行表 </t>
  </si>
  <si>
    <t>收       入</t>
  </si>
  <si>
    <t xml:space="preserve">    国家电影事业发展专项资金</t>
  </si>
  <si>
    <t xml:space="preserve">    大中型水库移民后期扶持基金</t>
  </si>
  <si>
    <t>小型水库移民扶助基金</t>
  </si>
  <si>
    <t>国有土地使用权出让收入安排的支出</t>
  </si>
  <si>
    <t>国有土地收益基金安排的支出</t>
  </si>
  <si>
    <t xml:space="preserve">    国家重大水利工程建设基金</t>
  </si>
  <si>
    <t xml:space="preserve">    港口建设费</t>
  </si>
  <si>
    <t xml:space="preserve">    民航发展基金</t>
  </si>
  <si>
    <t xml:space="preserve">    旅游发展基金</t>
  </si>
  <si>
    <t xml:space="preserve">    彩票发行销售机构业务费</t>
  </si>
  <si>
    <t xml:space="preserve">    彩票公益金</t>
  </si>
  <si>
    <t>抗疫特别国债安排的收入</t>
  </si>
  <si>
    <t>彩票发行销售机构业务费安排的支出</t>
  </si>
  <si>
    <t>彩票公益金安排的支出</t>
  </si>
  <si>
    <t>彩票公益金及对应专项债务收入安排的支出</t>
  </si>
  <si>
    <t>抗疫特别国债安排的支出</t>
  </si>
  <si>
    <t>表11</t>
  </si>
  <si>
    <t>2021年镇级国有资本经营预算收支执行表</t>
  </si>
  <si>
    <t>支       出</t>
  </si>
  <si>
    <t>一、利润收入</t>
  </si>
  <si>
    <t>一、解决历史遗留问题及改革成本支出</t>
  </si>
  <si>
    <t>二、股利、股息收入</t>
  </si>
  <si>
    <t xml:space="preserve">     “三供一业”移交补助支出</t>
  </si>
  <si>
    <t>三、产权转让收入</t>
  </si>
  <si>
    <t xml:space="preserve">      国有企业棚户区改造支出</t>
  </si>
  <si>
    <t>四、其他国有资本经营预算收入</t>
  </si>
  <si>
    <t xml:space="preserve">      国有企业改革成本支出</t>
  </si>
  <si>
    <t xml:space="preserve">      其他解决历史遗留问题及改革成本支出</t>
  </si>
  <si>
    <t>二、国有企业资本金注入</t>
  </si>
  <si>
    <t xml:space="preserve">  支持科技进步支出</t>
  </si>
  <si>
    <t xml:space="preserve">      其他国有企业资本金注入</t>
  </si>
  <si>
    <t>三、金融国有资本经营预算支出</t>
  </si>
  <si>
    <t xml:space="preserve">      其他金融国有资本经营预算支出</t>
  </si>
  <si>
    <t>四、其他国有资本经营预算支出</t>
  </si>
  <si>
    <t xml:space="preserve">      其他国有资本经营预算支出</t>
  </si>
  <si>
    <t>一、中央补助收入</t>
  </si>
  <si>
    <t>一、调出资金</t>
  </si>
  <si>
    <t>二、上年结转</t>
  </si>
  <si>
    <t>二、补助区县</t>
  </si>
  <si>
    <t>三、结转下年</t>
  </si>
  <si>
    <t>注：1.本表直观反映2021年国有资本经营预算收入与支出的平衡关系。
    2.收入总计（本级收入合计+转移性收入合计）=支出总计（本级支出合计+转移性支出合计）。
    3.2021年国有资本经营预算未进行预算调整。</t>
  </si>
  <si>
    <t>关于2021年镇级国有资本经营预算收支执行情况的说明</t>
  </si>
  <si>
    <t xml:space="preserve">   本镇无国有资本经营预算收支</t>
  </si>
  <si>
    <t>表12</t>
  </si>
  <si>
    <t>2021年全市社会保险基金预算收支执行表</t>
  </si>
  <si>
    <t>全市收入合计</t>
  </si>
  <si>
    <t>全市支出合计</t>
  </si>
  <si>
    <t>一、基本养老保险基金收入</t>
  </si>
  <si>
    <t>一、基本养老保险基金支出</t>
  </si>
  <si>
    <t>城镇企业职工基本养老保险基金</t>
  </si>
  <si>
    <t>城乡居民社会养老保险基金</t>
  </si>
  <si>
    <t>机关事业养老保险基金</t>
  </si>
  <si>
    <t>二、基本医疗保险基金收入</t>
  </si>
  <si>
    <t>二、基本医疗保险基金支出</t>
  </si>
  <si>
    <t>城镇职工基本医疗保险基金
（含生育保险）</t>
  </si>
  <si>
    <t>城镇职工基本医疗保险基金（含生育保险）</t>
  </si>
  <si>
    <t>城乡居民合作医疗保险基金</t>
  </si>
  <si>
    <t>三、失业保险基金收入</t>
  </si>
  <si>
    <t>三、失业保险基金支出</t>
  </si>
  <si>
    <t>四、工伤保险基金收入</t>
  </si>
  <si>
    <t>四、工伤保险基金支出</t>
  </si>
  <si>
    <t>本年收支结余</t>
  </si>
  <si>
    <t xml:space="preserve">      </t>
  </si>
  <si>
    <t>关于2021年社会保险基金预算收支执行情况的说明</t>
  </si>
  <si>
    <t xml:space="preserve">    本镇2021年无社会保险基金预算收支</t>
  </si>
  <si>
    <t>表13</t>
  </si>
  <si>
    <t xml:space="preserve">2022年镇级一般公共预算收支预算表 </t>
  </si>
  <si>
    <t>2021年决算数</t>
  </si>
  <si>
    <t xml:space="preserve">    国有资源（资产）有偿使用收入</t>
  </si>
  <si>
    <r>
      <rPr>
        <sz val="10"/>
        <color indexed="8"/>
        <rFont val="宋体"/>
        <charset val="134"/>
        <scheme val="minor"/>
      </rPr>
      <t xml:space="preserve"> </t>
    </r>
    <r>
      <rPr>
        <sz val="10"/>
        <color theme="1"/>
        <rFont val="宋体"/>
        <charset val="134"/>
        <scheme val="minor"/>
      </rPr>
      <t xml:space="preserve">   政府住房基金收入</t>
    </r>
  </si>
  <si>
    <t xml:space="preserve">    地方政府债券还本支出(再融资）</t>
  </si>
  <si>
    <t>五、地方政府债务收入</t>
  </si>
  <si>
    <t xml:space="preserve">    地方政府向国际组织借款转贷支出</t>
  </si>
  <si>
    <t>四、地方政府债务转贷支出</t>
  </si>
  <si>
    <t xml:space="preserve">    地方政府向国际组织借款转贷收入</t>
  </si>
  <si>
    <t>六、上年结余</t>
  </si>
  <si>
    <t>五、安排预算稳定调节基金</t>
  </si>
  <si>
    <t xml:space="preserve">注：1.本表直观反映2021年一般公共预算收入与支出的平衡关系。
    2.收入总计（本级收入合计+转移性收入合计）=支出总计（本级支出合计+转移性支出合计）。
   </t>
  </si>
  <si>
    <t>关于2022年镇级一般公共预算收支预算的说明</t>
  </si>
  <si>
    <t xml:space="preserve">    一般公共预算是以对税收为主体的财政收入，安排用于保障和改善民生、推动经济社会发展、维护国家安全、维持国家机构政策运转等方面的收支预算。
    一、 2022年镇本级一般公共预算收入。
    2022年本级一般公共预算收入年初预算为292万元，较上年年初预算数335.07万元，下降12.9%。其中，税收收入212万元，较上年年初预算数275.07万元，下降22.9%；非税收入80万元，较上年年初预算数60万元，增长33.3%。
    一般公共预算本级收入加上上级补助收入、动用预算稳定调节基金和上年结余等，收入总计3812.17万元。
    二、 2022年镇本级一般公共预算支出。
    2022年镇本级一般公共预算支出年初预算为3812.17万元，较上年年初预算数4024.78万元，下降5.3%。主要原因：疫情影响和企业增值税税率下调，减少了税收收入的预期。
    一般公共预算本级支出加上转移性支出等，支出总计3812.17万元。</t>
  </si>
  <si>
    <t>表14</t>
  </si>
  <si>
    <t xml:space="preserve">2022年镇级一般公共预算本级支出预算表 </t>
  </si>
  <si>
    <r>
      <rPr>
        <sz val="14"/>
        <rFont val="黑体"/>
        <charset val="134"/>
      </rPr>
      <t xml:space="preserve">预  </t>
    </r>
    <r>
      <rPr>
        <sz val="14"/>
        <rFont val="黑体"/>
        <charset val="134"/>
      </rPr>
      <t>算</t>
    </r>
    <r>
      <rPr>
        <sz val="14"/>
        <rFont val="黑体"/>
        <charset val="134"/>
      </rPr>
      <t xml:space="preserve">  </t>
    </r>
    <r>
      <rPr>
        <sz val="14"/>
        <rFont val="黑体"/>
        <charset val="134"/>
      </rPr>
      <t>数</t>
    </r>
  </si>
  <si>
    <t>发票管理及税务登记</t>
  </si>
  <si>
    <t>巡视工作</t>
  </si>
  <si>
    <t>市场主体管理</t>
  </si>
  <si>
    <t>市场秩序执法</t>
  </si>
  <si>
    <t>质量基础</t>
  </si>
  <si>
    <t>药品事务</t>
  </si>
  <si>
    <t>中等职业教育</t>
  </si>
  <si>
    <t>文化和旅游管理事务</t>
  </si>
  <si>
    <t>其他文化旅游体育与传媒支出</t>
  </si>
  <si>
    <t>社会组织管理</t>
  </si>
  <si>
    <t>基层政权建设和社区治理</t>
  </si>
  <si>
    <t>行政单位离退休</t>
  </si>
  <si>
    <t>其他行政事业单位离退休支出</t>
  </si>
  <si>
    <t>康复辅具</t>
  </si>
  <si>
    <t>妇幼保健医院</t>
  </si>
  <si>
    <t>重大公共卫生服务</t>
  </si>
  <si>
    <t>生态环境保护宣传</t>
  </si>
  <si>
    <t>退耕还林还草</t>
  </si>
  <si>
    <t>其他退耕还林还草支出</t>
  </si>
  <si>
    <t>农业农村</t>
  </si>
  <si>
    <t>乡村产业与合作经济</t>
  </si>
  <si>
    <t>农产品加工与促销</t>
  </si>
  <si>
    <t>农村社会事业</t>
  </si>
  <si>
    <t>其他农业农村支出</t>
  </si>
  <si>
    <t>森林资源培育</t>
  </si>
  <si>
    <t>农村水利</t>
  </si>
  <si>
    <t>水利建设征地及移民支出</t>
  </si>
  <si>
    <t>三峡后续工作</t>
  </si>
  <si>
    <t>自然资源利用与保护</t>
  </si>
  <si>
    <t>自然资源调查与确权登记</t>
  </si>
  <si>
    <t>地质勘查与矿产资源管理</t>
  </si>
  <si>
    <t>中央自然灾害救灾补助</t>
  </si>
  <si>
    <t>地方自然灾害救灾补助</t>
  </si>
  <si>
    <t>其他自然灾害救灾及恢复重建支出</t>
  </si>
  <si>
    <t>注：本表详细反映2021年一般公共预算支出情况，按预算法要求细化到功能分类项级科目。</t>
  </si>
  <si>
    <t>表15</t>
  </si>
  <si>
    <t>（按功能分类科目的基本支出和项目支出）</t>
  </si>
  <si>
    <t>项         目</t>
  </si>
  <si>
    <r>
      <rPr>
        <sz val="14"/>
        <rFont val="黑体"/>
        <charset val="134"/>
      </rPr>
      <t>预 算</t>
    </r>
    <r>
      <rPr>
        <sz val="14"/>
        <rFont val="黑体"/>
        <charset val="134"/>
      </rPr>
      <t xml:space="preserve"> </t>
    </r>
    <r>
      <rPr>
        <sz val="14"/>
        <rFont val="黑体"/>
        <charset val="134"/>
      </rPr>
      <t>数</t>
    </r>
  </si>
  <si>
    <t>小计</t>
  </si>
  <si>
    <t>基本支出</t>
  </si>
  <si>
    <t>项目支出</t>
  </si>
  <si>
    <t>医疗卫生与计划生育支出</t>
  </si>
  <si>
    <t>资源勘探工业信息等支出</t>
  </si>
  <si>
    <t>国土海洋气象等支出</t>
  </si>
  <si>
    <t>粮油物资储备支出</t>
  </si>
  <si>
    <t>预备费</t>
  </si>
  <si>
    <r>
      <rPr>
        <sz val="10"/>
        <rFont val="宋体"/>
        <charset val="134"/>
      </rPr>
      <t>注：在功能分类的基础上，为衔接表</t>
    </r>
    <r>
      <rPr>
        <sz val="10"/>
        <rFont val="Arial"/>
        <charset val="134"/>
      </rPr>
      <t>16</t>
    </r>
    <r>
      <rPr>
        <sz val="10"/>
        <rFont val="宋体"/>
        <charset val="134"/>
      </rPr>
      <t>，将每类支出分为基本支出和项目支出。基本支出，是指部门、单位为保障其机构正常运转、完成日常工作任务所发生的支出，包括人员经费和公用经费；项目支出，是指部门、单位为完成特定的工作任务和事业发展目标，在基本支出之外所发生的支出。</t>
    </r>
  </si>
  <si>
    <t>表16</t>
  </si>
  <si>
    <t xml:space="preserve">2022年市级一般公共预算本级基本支出预算表 </t>
  </si>
  <si>
    <t>（按经济分类科目）</t>
  </si>
  <si>
    <t xml:space="preserve">           支       出</t>
  </si>
  <si>
    <t>预 算 数</t>
  </si>
  <si>
    <t>本级基本支出合计</t>
  </si>
  <si>
    <t>一、机关工资福利支出</t>
  </si>
  <si>
    <t xml:space="preserve">    工资奖金津补贴</t>
  </si>
  <si>
    <t xml:space="preserve">    社会保障缴费</t>
  </si>
  <si>
    <t xml:space="preserve">    住房公积金 </t>
  </si>
  <si>
    <t xml:space="preserve">    其他工资福利支出</t>
  </si>
  <si>
    <t>二、机关商品和服务支出</t>
  </si>
  <si>
    <t xml:space="preserve">    办公经费</t>
  </si>
  <si>
    <t xml:space="preserve">    会议费</t>
  </si>
  <si>
    <t xml:space="preserve">    培训费</t>
  </si>
  <si>
    <t xml:space="preserve">    专用材料购置费</t>
  </si>
  <si>
    <t xml:space="preserve">    委托业务费</t>
  </si>
  <si>
    <t xml:space="preserve">    公务接待费</t>
  </si>
  <si>
    <t xml:space="preserve">    因公出国（境）费用</t>
  </si>
  <si>
    <t xml:space="preserve">    公务用车运行维护费</t>
  </si>
  <si>
    <t xml:space="preserve">    维修（护）费</t>
  </si>
  <si>
    <t xml:space="preserve">    其他商品和服务支出</t>
  </si>
  <si>
    <t>三、机关资本性支出（一）</t>
  </si>
  <si>
    <t xml:space="preserve">    房屋建筑物购建</t>
  </si>
  <si>
    <t xml:space="preserve">    基础设施建设</t>
  </si>
  <si>
    <t xml:space="preserve">    公务用车购置</t>
  </si>
  <si>
    <t xml:space="preserve">    土地征迁补偿和安置支出</t>
  </si>
  <si>
    <t xml:space="preserve">    设备购置</t>
  </si>
  <si>
    <t xml:space="preserve">    大型修缮</t>
  </si>
  <si>
    <t xml:space="preserve">    其他资本性支出</t>
  </si>
  <si>
    <t>四、机关资本性支出（二）</t>
  </si>
  <si>
    <t>五、对事业单位经常性补助</t>
  </si>
  <si>
    <t xml:space="preserve">    工资福利支出</t>
  </si>
  <si>
    <t xml:space="preserve">    商品和服务支出</t>
  </si>
  <si>
    <t xml:space="preserve">    其他对事业单位补助</t>
  </si>
  <si>
    <t>六、对事业单位资本性补助</t>
  </si>
  <si>
    <t xml:space="preserve">    资本性支出（一）</t>
  </si>
  <si>
    <t xml:space="preserve">    资本性支出（二）</t>
  </si>
  <si>
    <t>七、对企业补助</t>
  </si>
  <si>
    <t xml:space="preserve">    费用补贴</t>
  </si>
  <si>
    <t xml:space="preserve">    利息补贴</t>
  </si>
  <si>
    <t xml:space="preserve">    其他对企业补助</t>
  </si>
  <si>
    <t>八、对企业资本性支出</t>
  </si>
  <si>
    <t xml:space="preserve">    对企业资本性支出（一）</t>
  </si>
  <si>
    <t xml:space="preserve">    对企业资本性支出（二）</t>
  </si>
  <si>
    <t>九、对个人和家庭的补助</t>
  </si>
  <si>
    <t xml:space="preserve">    社会福利和救助</t>
  </si>
  <si>
    <t xml:space="preserve">    助学金</t>
  </si>
  <si>
    <t xml:space="preserve">    个人农业生产补贴</t>
  </si>
  <si>
    <t xml:space="preserve">    离退休费</t>
  </si>
  <si>
    <t xml:space="preserve">    其他对个人和家庭补助</t>
  </si>
  <si>
    <t>十、对社会保障基金补助</t>
  </si>
  <si>
    <t xml:space="preserve">    对社会保险基金补助</t>
  </si>
  <si>
    <t xml:space="preserve">    补充全国社会保障基金</t>
  </si>
  <si>
    <t>十一、债务利息及费用支出</t>
  </si>
  <si>
    <t xml:space="preserve">    国内债务付息</t>
  </si>
  <si>
    <t xml:space="preserve">    国外债务付息</t>
  </si>
  <si>
    <t xml:space="preserve">    国内债务发行费用</t>
  </si>
  <si>
    <t xml:space="preserve">    国外债务发行费用</t>
  </si>
  <si>
    <t>十二、债务还本支出</t>
  </si>
  <si>
    <t xml:space="preserve">    国内债务还本</t>
  </si>
  <si>
    <t xml:space="preserve">    国外债务还本</t>
  </si>
  <si>
    <t>十三、转移性支出</t>
  </si>
  <si>
    <t xml:space="preserve">    上下级政府间转移性支出</t>
  </si>
  <si>
    <t xml:space="preserve">    援助其他地区支出</t>
  </si>
  <si>
    <t xml:space="preserve">    债务转贷</t>
  </si>
  <si>
    <t xml:space="preserve">    调出资金</t>
  </si>
  <si>
    <t xml:space="preserve">    安排预算稳定调节基金</t>
  </si>
  <si>
    <t xml:space="preserve">    补充预算周转金</t>
  </si>
  <si>
    <t>十四、预备费及预留</t>
  </si>
  <si>
    <t xml:space="preserve">    预备费</t>
  </si>
  <si>
    <t xml:space="preserve">    预留</t>
  </si>
  <si>
    <t>十五、其他支出</t>
  </si>
  <si>
    <t xml:space="preserve">    赠与</t>
  </si>
  <si>
    <t xml:space="preserve">    国家赔偿费用支出</t>
  </si>
  <si>
    <t xml:space="preserve">    对民间非营利组织和群众性自治组织补贴</t>
  </si>
  <si>
    <t xml:space="preserve">    其他支出</t>
  </si>
  <si>
    <t>注：1.本表按照新的“政府预算支出经济分类科目” 将市本级基本支出细化到款级科目。 
    2.本表的本级基本支出合计数与表15的本级基本支出合计数相等。</t>
  </si>
  <si>
    <t>表17</t>
  </si>
  <si>
    <t xml:space="preserve">2022年镇级一般公共预算转移支付收支预算表 </t>
  </si>
  <si>
    <t>中央补助收入</t>
  </si>
  <si>
    <t>补助区县支出</t>
  </si>
  <si>
    <t xml:space="preserve">    增值税和消费税税收返还 </t>
  </si>
  <si>
    <t xml:space="preserve">    税收返还</t>
  </si>
  <si>
    <t xml:space="preserve">    所得税基数返还</t>
  </si>
  <si>
    <t>均衡财力和激励引导转移支付</t>
  </si>
  <si>
    <t xml:space="preserve">    成品油税费改革税收返还</t>
  </si>
  <si>
    <t>农业农村发展转移支付</t>
  </si>
  <si>
    <t xml:space="preserve">    营改增基数返还</t>
  </si>
  <si>
    <t>收入分配改革转移支付</t>
  </si>
  <si>
    <t xml:space="preserve">    均衡性转移支付 </t>
  </si>
  <si>
    <t>体制结算补助</t>
  </si>
  <si>
    <t xml:space="preserve">    民族地区转移支付</t>
  </si>
  <si>
    <t>基层政法转移支付</t>
  </si>
  <si>
    <t xml:space="preserve">    革命老区转移支付</t>
  </si>
  <si>
    <t>城乡义务教育等转移支付</t>
  </si>
  <si>
    <t xml:space="preserve">    贫困地区转移支付</t>
  </si>
  <si>
    <t>城乡居民医疗保险转移支付</t>
  </si>
  <si>
    <t xml:space="preserve">    县级基本财力保障机制奖补资金 </t>
  </si>
  <si>
    <t>社会保障转移支付</t>
  </si>
  <si>
    <t xml:space="preserve">    体制补助 </t>
  </si>
  <si>
    <t>其他一般性转移支付</t>
  </si>
  <si>
    <t xml:space="preserve">    资源枯竭型城市转移支付补助 </t>
  </si>
  <si>
    <t>计划生育补助资金</t>
  </si>
  <si>
    <t xml:space="preserve">    成品油税费改革转移支付补助</t>
  </si>
  <si>
    <t>医疗服务能力建设补助资金</t>
  </si>
  <si>
    <t xml:space="preserve">    产粮（油）大县奖励资金 </t>
  </si>
  <si>
    <t>基本药物制度补助资金</t>
  </si>
  <si>
    <t xml:space="preserve">    重点生态功能区转移支付 </t>
  </si>
  <si>
    <t>公共卫生服务补助资金</t>
  </si>
  <si>
    <t xml:space="preserve">    固定数额补助 </t>
  </si>
  <si>
    <t>残疾人事业发展补助资金</t>
  </si>
  <si>
    <t xml:space="preserve">    其他一般性转移支付</t>
  </si>
  <si>
    <t>农村危房改造补助资金</t>
  </si>
  <si>
    <t xml:space="preserve">    共同财政事权转移支付</t>
  </si>
  <si>
    <t>城镇保障性安居工程专项资金</t>
  </si>
  <si>
    <t xml:space="preserve">        公共安全共同财政事权转移支付</t>
  </si>
  <si>
    <t xml:space="preserve">        教育共同财政事权转移支付</t>
  </si>
  <si>
    <t xml:space="preserve">        科学技术共同财政事权转移支付</t>
  </si>
  <si>
    <t xml:space="preserve">        城乡社区共同财政事权转移支付</t>
  </si>
  <si>
    <t xml:space="preserve">        ……</t>
  </si>
  <si>
    <t xml:space="preserve">    一般公共服务</t>
  </si>
  <si>
    <t xml:space="preserve">    国防</t>
  </si>
  <si>
    <t>国防</t>
  </si>
  <si>
    <t xml:space="preserve">    公共安全</t>
  </si>
  <si>
    <t xml:space="preserve">    教育</t>
  </si>
  <si>
    <t>文化旅游体育与传媒</t>
  </si>
  <si>
    <t xml:space="preserve">    科学技术</t>
  </si>
  <si>
    <t>社会保障和就业</t>
  </si>
  <si>
    <t xml:space="preserve">    文化旅游体育与传媒</t>
  </si>
  <si>
    <t>卫生健康</t>
  </si>
  <si>
    <t xml:space="preserve">    社会保障和就业</t>
  </si>
  <si>
    <t xml:space="preserve">    卫生健康</t>
  </si>
  <si>
    <t>城乡社区</t>
  </si>
  <si>
    <t xml:space="preserve">    节能环保</t>
  </si>
  <si>
    <t>农林水</t>
  </si>
  <si>
    <t xml:space="preserve">    农林水</t>
  </si>
  <si>
    <t xml:space="preserve">    交通运输</t>
  </si>
  <si>
    <t>资源勘探信息等</t>
  </si>
  <si>
    <t xml:space="preserve">    资源勘探工业信息等</t>
  </si>
  <si>
    <t>商业服务业等</t>
  </si>
  <si>
    <t xml:space="preserve">    商业服务业等</t>
  </si>
  <si>
    <t>自然资源海洋气象等</t>
  </si>
  <si>
    <t xml:space="preserve">    粮油物资储备</t>
  </si>
  <si>
    <t xml:space="preserve">注：本表详细反映2022年一般公共预算转移支付收入和转移支付支出情况。
    </t>
  </si>
  <si>
    <t>表18</t>
  </si>
  <si>
    <t xml:space="preserve">2022年市级一般公共预算转移支付支出预算表 </t>
  </si>
  <si>
    <t>（一）主城都市区</t>
  </si>
  <si>
    <t>渝中区</t>
  </si>
  <si>
    <t>江北区</t>
  </si>
  <si>
    <t>沙坪坝区</t>
  </si>
  <si>
    <t>九龙坡区</t>
  </si>
  <si>
    <t>大渡口区</t>
  </si>
  <si>
    <t>南岸区</t>
  </si>
  <si>
    <t>北碚区</t>
  </si>
  <si>
    <t>巴南区</t>
  </si>
  <si>
    <t>渝北区</t>
  </si>
  <si>
    <t>两江新区</t>
  </si>
  <si>
    <t>高新区</t>
  </si>
  <si>
    <t>涪陵区</t>
  </si>
  <si>
    <t>长寿区</t>
  </si>
  <si>
    <t>江津区</t>
  </si>
  <si>
    <t>合川区</t>
  </si>
  <si>
    <t>永川区</t>
  </si>
  <si>
    <t>南川区</t>
  </si>
  <si>
    <t>綦江区</t>
  </si>
  <si>
    <t xml:space="preserve"> 其中：綦江</t>
  </si>
  <si>
    <t xml:space="preserve">  万盛</t>
  </si>
  <si>
    <t>潼南区</t>
  </si>
  <si>
    <t>铜梁区</t>
  </si>
  <si>
    <t>大足区</t>
  </si>
  <si>
    <t>荣昌区</t>
  </si>
  <si>
    <t>璧山区</t>
  </si>
  <si>
    <t>（二）渝东北三峡库区城镇群</t>
  </si>
  <si>
    <t>万州区</t>
  </si>
  <si>
    <t>开州区</t>
  </si>
  <si>
    <t>梁平区</t>
  </si>
  <si>
    <t>城口县</t>
  </si>
  <si>
    <t>丰都县</t>
  </si>
  <si>
    <t>垫江县</t>
  </si>
  <si>
    <t>忠  县</t>
  </si>
  <si>
    <t>云阳县</t>
  </si>
  <si>
    <t>奉节县</t>
  </si>
  <si>
    <t>巫山县</t>
  </si>
  <si>
    <t>巫溪县</t>
  </si>
  <si>
    <t>（三）渝东南武陵山区城镇群</t>
  </si>
  <si>
    <t>黔江区</t>
  </si>
  <si>
    <t>武隆区</t>
  </si>
  <si>
    <t>石柱县</t>
  </si>
  <si>
    <t>彭水县</t>
  </si>
  <si>
    <t>酉阳县</t>
  </si>
  <si>
    <t>秀山县</t>
  </si>
  <si>
    <t>（四）未落实到区县</t>
  </si>
  <si>
    <t>注：本表直观反映预算安排中市级对各区县的补助情况。按照《预算法》规定，转移支付应当分地区、分项目编制。</t>
  </si>
  <si>
    <t>表19</t>
  </si>
  <si>
    <t>………………</t>
  </si>
  <si>
    <t>注：本表直观反映年初市对区县的转移支付分项目情况。</t>
  </si>
  <si>
    <t>表20</t>
  </si>
  <si>
    <t xml:space="preserve">2022年镇级政府性基金预算收支预算表 </t>
  </si>
  <si>
    <t>二、国家电影事业发展专项资金</t>
  </si>
  <si>
    <t>二、城乡社区支出</t>
  </si>
  <si>
    <t>三、国有土地收益基金收入</t>
  </si>
  <si>
    <t>三、农林水支出</t>
  </si>
  <si>
    <t>四、农业土地开发资金收入</t>
  </si>
  <si>
    <t>四、交通运输支出</t>
  </si>
  <si>
    <t>五、国有土地使用权出让收入</t>
  </si>
  <si>
    <t>五、其他支出</t>
  </si>
  <si>
    <t>六、大中型水库库区基金收入</t>
  </si>
  <si>
    <t>六、债务付息支出</t>
  </si>
  <si>
    <t>七、彩票公益金收入</t>
  </si>
  <si>
    <t>七、抗疫特别国债安排的支出</t>
  </si>
  <si>
    <t>八、小型水库移民扶助基金收入</t>
  </si>
  <si>
    <t>九、污水处理费收入</t>
  </si>
  <si>
    <t>十、彩票发行机构和彩票销售机构的业务费用</t>
  </si>
  <si>
    <t>十一、城市基础设施配套费收入</t>
  </si>
  <si>
    <t>二、地方政府债务收入</t>
  </si>
  <si>
    <t xml:space="preserve">    地方政府债券收入（新增）</t>
  </si>
  <si>
    <t>三、上年结余</t>
  </si>
  <si>
    <t>五、结转下年</t>
  </si>
  <si>
    <t>注：1.本表直观反映2022年政府性基金预算收入与支出的平衡关系。
    2.收入总计（本级收入合计+转移性收入合计）=支出总计（本级支出合计+转移性支出合计）。</t>
  </si>
  <si>
    <t>关于2022年镇级政府性基金预算收支预算的说明</t>
  </si>
  <si>
    <t xml:space="preserve">    政府性基金预算是对依照法律、行政法规的规定在一定期限内向特定对象征收、收取或者以其他方式筹集的资金，专项用于特定公共事业发展的收支预算。
    一、2022年镇本级政府性基金预算收入。
    2022年镇本级政府性基金预算收入年初预算为0万元。
    政府性基金预算本级收入加上上年结余，收入总计506.34万元。
    二、2022年镇本级政府性基金预算收入。
    2022年镇本级政府性基金预算支出年初预算为506.34万元，较上年增长2380.8%，其中：城乡社区支出增长4264.2%、其他支出增长22.2%，主要是农村旧房整治提升25.00万元，地质灾害防治及治理2.70万元，通组公路建设467.64万元，彩票公益金区县分成11.00万元。
    政府性基金预算本级支出加上年结余，支出总计506.34万元。</t>
  </si>
  <si>
    <t>表21</t>
  </si>
  <si>
    <t xml:space="preserve">2022年镇级政府性基金预算本级支出预算表 </t>
  </si>
  <si>
    <t>二、其他支出</t>
  </si>
  <si>
    <t>注：本表详细反映2022年政府性基金预算本级支出安排情况，按《预算法》要求细化到功能分类项级科目。</t>
  </si>
  <si>
    <t>表22</t>
  </si>
  <si>
    <t xml:space="preserve">2022年镇级政府性基金预算转移支付收支预算表 </t>
  </si>
  <si>
    <t xml:space="preserve">    三峡水库库区基金</t>
  </si>
  <si>
    <t>注：本表详细反映2022年政府性基金预算转移支付收入和转移支付支出情况。</t>
  </si>
  <si>
    <t>表23</t>
  </si>
  <si>
    <t xml:space="preserve">2022年市级国有资本经营预算收支预算表 </t>
  </si>
  <si>
    <t xml:space="preserve">  国有企业棚户区改造</t>
  </si>
  <si>
    <t xml:space="preserve">  “三供一业”移交补助支出</t>
  </si>
  <si>
    <t xml:space="preserve">  其他历史遗留及改革成本支出</t>
  </si>
  <si>
    <t xml:space="preserve">  其他国有资本金注入</t>
  </si>
  <si>
    <t>三、金融企业国有资本经营预算支出</t>
  </si>
  <si>
    <t xml:space="preserve">   资本性支出</t>
  </si>
  <si>
    <t xml:space="preserve">   其他金融国有资本经营预算支出  </t>
  </si>
  <si>
    <t xml:space="preserve">  其他国有资本经营预算支出  </t>
  </si>
  <si>
    <t xml:space="preserve">   中央补助收入</t>
  </si>
  <si>
    <t>注：1.本表直观反映2022年国有资本经营预算收入与支出的平衡关系。
    2.收入总计（本级收入合计+转移性收入合计）=支出总计（本级支出合计+转移性支出合计）。</t>
  </si>
  <si>
    <t>关于2022年市级国有资本经营预算收支预算的说明</t>
  </si>
  <si>
    <t>本镇2022年无国有资本经营预算收支</t>
  </si>
  <si>
    <t>表24</t>
  </si>
  <si>
    <t>2022年重庆市社会保险基金收入预算表</t>
  </si>
  <si>
    <t>项目</t>
  </si>
  <si>
    <t>一、企业职工基本养老保险基金收入</t>
  </si>
  <si>
    <t xml:space="preserve">    其中：社会保险费收入</t>
  </si>
  <si>
    <t xml:space="preserve">         利息收入</t>
  </si>
  <si>
    <t xml:space="preserve">         财政补贴收入</t>
  </si>
  <si>
    <t>二、城乡居民基本养老保险基金收入</t>
  </si>
  <si>
    <t>三、机关事业单位基本养老保险基金收入</t>
  </si>
  <si>
    <t>四、职工基本医疗保险基金收入</t>
  </si>
  <si>
    <t>五、居民基本医疗保险基金收入</t>
  </si>
  <si>
    <t>六、工伤保险基金本收入</t>
  </si>
  <si>
    <t>七、失业保险基金收入</t>
  </si>
  <si>
    <t>社会保险基金收入小计</t>
  </si>
  <si>
    <t>表25</t>
  </si>
  <si>
    <t>2022年重庆市社会保险基金支出预算表</t>
  </si>
  <si>
    <t>一、企业职工基本养老保险基金支出</t>
  </si>
  <si>
    <t xml:space="preserve">    其中:养老保险待遇支出</t>
  </si>
  <si>
    <t>二、城乡居民基本养老保险基金支出</t>
  </si>
  <si>
    <t>三、机关事业单位基本养老保险基金支出</t>
  </si>
  <si>
    <t>四、职工基本医疗保险基金支出</t>
  </si>
  <si>
    <t xml:space="preserve">    其中:基本医疗保险待遇支出</t>
  </si>
  <si>
    <t>五、居民基本医疗保险基金支出</t>
  </si>
  <si>
    <t>六、工伤保险基金本支出</t>
  </si>
  <si>
    <t xml:space="preserve">    其中:工伤保险待遇支出</t>
  </si>
  <si>
    <t>七、失业保险基金支出</t>
  </si>
  <si>
    <t xml:space="preserve">    其中:失业保险待遇支出</t>
  </si>
  <si>
    <t>社会保险基金支出小计</t>
  </si>
  <si>
    <t>其中：待遇支出</t>
  </si>
  <si>
    <t>表26</t>
  </si>
  <si>
    <t>2022年重庆市社会保险基金结余预算表</t>
  </si>
  <si>
    <t>一、企业职工基本养老保险基金本年收支结余</t>
  </si>
  <si>
    <t xml:space="preserve">    企业职工基本养老保险基金年末滚存结余</t>
  </si>
  <si>
    <t>二、城乡居民基本养老保险基金本年收支结余</t>
  </si>
  <si>
    <t xml:space="preserve">    城乡居民基本养老保险基金年末滚存结余</t>
  </si>
  <si>
    <t>三、机关事业单位基本养老保险基金本年收支结余</t>
  </si>
  <si>
    <t xml:space="preserve">    机关事业单位基本养老保险基金年末滚存结余</t>
  </si>
  <si>
    <t>四、职工基本医疗保险基金本年收支结余</t>
  </si>
  <si>
    <t xml:space="preserve">    职工基本医疗保险基金年末滚存结余</t>
  </si>
  <si>
    <t>五、居民基本医疗保险基金本年收支结余</t>
  </si>
  <si>
    <t xml:space="preserve">    居民基本医疗保险基金年末滚存结余</t>
  </si>
  <si>
    <t>六、工伤保险基金本年收支结余</t>
  </si>
  <si>
    <t xml:space="preserve">    工伤保险基金年末滚存结余</t>
  </si>
  <si>
    <t>七、失业保险基金本年收支结余</t>
  </si>
  <si>
    <t xml:space="preserve">    失业保险基金年末滚存结余</t>
  </si>
  <si>
    <t>社会保险基金本年收支结余</t>
  </si>
  <si>
    <t>社会保险基金年末滚存结余</t>
  </si>
  <si>
    <t>关于2022年社会保险基金预算收支预算的说明</t>
  </si>
  <si>
    <t xml:space="preserve">    本镇2022年无社会保险基金预算收支预算</t>
  </si>
  <si>
    <t>表27</t>
  </si>
  <si>
    <t>永川区2021年地方政府债务限额及余额情况表</t>
  </si>
  <si>
    <t>单位：亿元</t>
  </si>
  <si>
    <t>地   区</t>
  </si>
  <si>
    <t>2021年债务限额</t>
  </si>
  <si>
    <t>2021年债务余额预计执行数</t>
  </si>
  <si>
    <t>一般债务</t>
  </si>
  <si>
    <t>专项债务</t>
  </si>
  <si>
    <t>公  式</t>
  </si>
  <si>
    <t>A=B+C</t>
  </si>
  <si>
    <t>B</t>
  </si>
  <si>
    <t>C</t>
  </si>
  <si>
    <t>D=E+F</t>
  </si>
  <si>
    <t>E</t>
  </si>
  <si>
    <t>F</t>
  </si>
  <si>
    <t>合  计</t>
  </si>
  <si>
    <t>一、市  级</t>
  </si>
  <si>
    <t>二、区  县</t>
  </si>
  <si>
    <t>（一）主城区都市圈</t>
  </si>
  <si>
    <t>万盛经开区</t>
  </si>
  <si>
    <t>注：1.本表反映上一年度本地区、本级及所属地区政府债务限额及余额预计执行数。</t>
  </si>
  <si>
    <t xml:space="preserve">    2.本表由县级以上地方各级财政部门在本级人民代表大会批准预算后二十日内公开。</t>
  </si>
  <si>
    <t>表28</t>
  </si>
  <si>
    <t>永川区2021年和2022年地方政府一般债务余额情况表</t>
  </si>
  <si>
    <t>项    目</t>
  </si>
  <si>
    <t>一、2018年末地方政府一般债务余额实际数</t>
  </si>
  <si>
    <t>二、2021年末地方政府一般债务限额</t>
  </si>
  <si>
    <t>三、2021年地方政府一般债务发行额</t>
  </si>
  <si>
    <t xml:space="preserve">    其中：中央转贷地方的国际金融组织和外国政府贷款</t>
  </si>
  <si>
    <t xml:space="preserve">          2021年地方政府一般债券发行额</t>
  </si>
  <si>
    <t>四、2021年地方政府一般债务还本支出</t>
  </si>
  <si>
    <t>五、2021年末地方政府一般债务余额预计执行数</t>
  </si>
  <si>
    <t>六、2022年地方财政赤字</t>
  </si>
  <si>
    <t>七、2022年地方政府一般债务限额</t>
  </si>
  <si>
    <t>注：1.本表反映本地区上两年度一般债务余额，上一年度一般债务限额、发行额、还本支出及余额，本年度财政赤字及一般债务限额。
    2.本表由县级以上地方各级财政部门在本级人民代表大会批准预算后二十日内公开。</t>
  </si>
  <si>
    <t>表29</t>
  </si>
  <si>
    <t>永川区2021年和2022年地方政府专项债务余额情况表</t>
  </si>
  <si>
    <t>一、2020年末地方政府专项债务余额实际数</t>
  </si>
  <si>
    <t>二、2021年末地方政府专项债务限额</t>
  </si>
  <si>
    <t>三、2021年地方政府专项债务发行额</t>
  </si>
  <si>
    <t>四、2021年地方政府专项债务还本支出</t>
  </si>
  <si>
    <t>五、2021年末地方政府专项债务余额预计执行数</t>
  </si>
  <si>
    <t>六、2022年地方政府专项债务新增限额</t>
  </si>
  <si>
    <t>七、2022年末地方政府专项债务限额</t>
  </si>
  <si>
    <t>注：1.本表反映本地区上两年度专项债务余额，上一年度专项债务限额、发行额、还本额及余额，本年度专项债务新增限额及限额。
    2.本表由县级以上地方各级财政部门在本级人民代表大会批准预算后二十日内公开。</t>
  </si>
  <si>
    <t>表30</t>
  </si>
  <si>
    <t>永川区地方政府债券发行及还本付息情况表</t>
  </si>
  <si>
    <t>公式</t>
  </si>
  <si>
    <t>本地区</t>
  </si>
  <si>
    <t>本级</t>
  </si>
  <si>
    <t>一、2021年发行预计执行数</t>
  </si>
  <si>
    <t>A=B+D</t>
  </si>
  <si>
    <t>（一）一般债券</t>
  </si>
  <si>
    <t xml:space="preserve">   其中：再融资债券</t>
  </si>
  <si>
    <t>（二）专项债券</t>
  </si>
  <si>
    <t>D</t>
  </si>
  <si>
    <t>二、2021年还本支出预计执行数</t>
  </si>
  <si>
    <t>F=G+H</t>
  </si>
  <si>
    <t>G</t>
  </si>
  <si>
    <t>H</t>
  </si>
  <si>
    <t>三、2021年付息支出预计执行数</t>
  </si>
  <si>
    <t>I=J+K</t>
  </si>
  <si>
    <t>J</t>
  </si>
  <si>
    <t>K</t>
  </si>
  <si>
    <t>四、2022年还本支出预算数</t>
  </si>
  <si>
    <t>L=M+O</t>
  </si>
  <si>
    <t>M</t>
  </si>
  <si>
    <t xml:space="preserve">   其中：再融资</t>
  </si>
  <si>
    <t xml:space="preserve">         财政预算安排 </t>
  </si>
  <si>
    <t>N</t>
  </si>
  <si>
    <t>O</t>
  </si>
  <si>
    <t xml:space="preserve">         财政预算安排</t>
  </si>
  <si>
    <t>P</t>
  </si>
  <si>
    <t>五、2022年付息支出预算数</t>
  </si>
  <si>
    <t>Q=R+S</t>
  </si>
  <si>
    <t>R</t>
  </si>
  <si>
    <t>S</t>
  </si>
  <si>
    <t>注：1.本表反映本地区上一年度地方政府债券（含再融资债券）发行及还本付息支出预计执行数、本年度地方政府债券还本付息预算数等。
    2.本表由县级以上地方各级财政部门在本级人民代表大会批准预算后二十日内公开。</t>
  </si>
  <si>
    <t>表31</t>
  </si>
  <si>
    <t>永川区2022年地方政府债务限额提前下达情况表</t>
  </si>
  <si>
    <t>下级</t>
  </si>
  <si>
    <t>一：2021年地方政府债务限额</t>
  </si>
  <si>
    <t>其中： 一般债务限额</t>
  </si>
  <si>
    <t xml:space="preserve">       专项债务限额</t>
  </si>
  <si>
    <t>二：提前下达的2022年地方政府债务限额</t>
  </si>
  <si>
    <t>注：本表反映本地区及本级预算中列示提前下达的新增地方政府债务限额情况，由县级以上地方各级财政部门在本级人民代表大会批准预算后二十日内公开。</t>
  </si>
  <si>
    <t>表32</t>
  </si>
  <si>
    <t>永川区2022年年初新增地方政府债券资金安排表</t>
  </si>
  <si>
    <t>序号</t>
  </si>
  <si>
    <t>项目名称</t>
  </si>
  <si>
    <t>项目类型</t>
  </si>
  <si>
    <t>项目主管部门</t>
  </si>
  <si>
    <t>债券性质</t>
  </si>
  <si>
    <t>债券规模</t>
  </si>
  <si>
    <t>如：农村公路、市政道路等</t>
  </si>
  <si>
    <t>一般债券</t>
  </si>
  <si>
    <t>如：土地储备、政府收费公路、棚改等</t>
  </si>
  <si>
    <t>专项债券</t>
  </si>
  <si>
    <t>注：本表反映本级当年提前下达的新增地方政府债券资金使用安排，由县级以上地方各级财政部门在本级人民代表大会批准预算后二十日内公开。</t>
  </si>
</sst>
</file>

<file path=xl/styles.xml><?xml version="1.0" encoding="utf-8"?>
<styleSheet xmlns="http://schemas.openxmlformats.org/spreadsheetml/2006/main">
  <numFmts count="17">
    <numFmt numFmtId="176" formatCode="0.0_ "/>
    <numFmt numFmtId="177" formatCode="0_ "/>
    <numFmt numFmtId="178" formatCode="General;General;&quot;-&quot;"/>
    <numFmt numFmtId="41" formatCode="_ * #,##0_ ;_ * \-#,##0_ ;_ * &quot;-&quot;_ ;_ @_ "/>
    <numFmt numFmtId="42" formatCode="_ &quot;￥&quot;* #,##0_ ;_ &quot;￥&quot;* \-#,##0_ ;_ &quot;￥&quot;* &quot;-&quot;_ ;_ @_ "/>
    <numFmt numFmtId="179" formatCode="#,##0.000000"/>
    <numFmt numFmtId="180" formatCode="0_);[Red]\(0\)"/>
    <numFmt numFmtId="44" formatCode="_ &quot;￥&quot;* #,##0.00_ ;_ &quot;￥&quot;* \-#,##0.00_ ;_ &quot;￥&quot;* &quot;-&quot;??_ ;_ @_ "/>
    <numFmt numFmtId="43" formatCode="_ * #,##0.00_ ;_ * \-#,##0.00_ ;_ * &quot;-&quot;??_ ;_ @_ "/>
    <numFmt numFmtId="181" formatCode="#,##0_);[Red]\(#,##0\)"/>
    <numFmt numFmtId="182" formatCode="0.00_);[Red]\(0.00\)"/>
    <numFmt numFmtId="183" formatCode="0.00_ "/>
    <numFmt numFmtId="184" formatCode="#,##0_ "/>
    <numFmt numFmtId="185" formatCode="#,##0.00_ "/>
    <numFmt numFmtId="186" formatCode="________@"/>
    <numFmt numFmtId="187" formatCode="0.0_);[Red]\(0.0\)"/>
    <numFmt numFmtId="188" formatCode="#,##0.0_ "/>
  </numFmts>
  <fonts count="107">
    <font>
      <sz val="11"/>
      <color theme="1"/>
      <name val="宋体"/>
      <charset val="134"/>
      <scheme val="minor"/>
    </font>
    <font>
      <sz val="11"/>
      <color indexed="8"/>
      <name val="方正黑体_GBK"/>
      <charset val="134"/>
    </font>
    <font>
      <sz val="16"/>
      <color indexed="8"/>
      <name val="方正小标宋_GBK"/>
      <charset val="134"/>
    </font>
    <font>
      <sz val="11"/>
      <color indexed="8"/>
      <name val="宋体"/>
      <charset val="134"/>
      <scheme val="minor"/>
    </font>
    <font>
      <sz val="14"/>
      <color theme="1"/>
      <name val="方正黑体_GBK"/>
      <charset val="134"/>
    </font>
    <font>
      <sz val="16"/>
      <name val="方正小标宋_GBK"/>
      <charset val="134"/>
    </font>
    <font>
      <sz val="9"/>
      <name val="SimSun"/>
      <charset val="134"/>
    </font>
    <font>
      <b/>
      <sz val="11"/>
      <name val="SimSun"/>
      <charset val="134"/>
    </font>
    <font>
      <sz val="11"/>
      <name val="SimSun"/>
      <charset val="134"/>
    </font>
    <font>
      <sz val="14"/>
      <name val="方正黑体_GBK"/>
      <charset val="134"/>
    </font>
    <font>
      <sz val="11"/>
      <name val="方正黑体_GBK"/>
      <charset val="134"/>
    </font>
    <font>
      <sz val="12"/>
      <color indexed="8"/>
      <name val="方正黑体_GBK"/>
      <charset val="134"/>
    </font>
    <font>
      <b/>
      <sz val="10"/>
      <name val="SimSun"/>
      <charset val="134"/>
    </font>
    <font>
      <sz val="10"/>
      <name val="SimSun"/>
      <charset val="134"/>
    </font>
    <font>
      <sz val="10"/>
      <color indexed="8"/>
      <name val="宋体"/>
      <charset val="134"/>
      <scheme val="minor"/>
    </font>
    <font>
      <sz val="22"/>
      <color theme="1"/>
      <name val="方正小标宋_GBK"/>
      <charset val="134"/>
    </font>
    <font>
      <sz val="16"/>
      <color theme="1"/>
      <name val="方正仿宋_GBK"/>
      <charset val="134"/>
    </font>
    <font>
      <sz val="16"/>
      <color theme="1"/>
      <name val="宋体"/>
      <charset val="134"/>
      <scheme val="minor"/>
    </font>
    <font>
      <b/>
      <sz val="11"/>
      <color theme="1"/>
      <name val="宋体"/>
      <charset val="134"/>
      <scheme val="minor"/>
    </font>
    <font>
      <sz val="16"/>
      <name val="方正仿宋_GBK"/>
      <charset val="134"/>
    </font>
    <font>
      <sz val="16"/>
      <name val="宋体"/>
      <charset val="134"/>
      <scheme val="minor"/>
    </font>
    <font>
      <sz val="12"/>
      <name val="仿宋_GB2312"/>
      <charset val="134"/>
    </font>
    <font>
      <sz val="18"/>
      <color theme="1"/>
      <name val="方正小标宋_GBK"/>
      <charset val="134"/>
    </font>
    <font>
      <sz val="11"/>
      <name val="仿宋_GB2312"/>
      <charset val="134"/>
    </font>
    <font>
      <sz val="10"/>
      <color theme="1"/>
      <name val="宋体"/>
      <charset val="134"/>
      <scheme val="minor"/>
    </font>
    <font>
      <sz val="14"/>
      <name val="黑体"/>
      <charset val="134"/>
    </font>
    <font>
      <b/>
      <sz val="10"/>
      <name val="宋体"/>
      <charset val="134"/>
      <scheme val="minor"/>
    </font>
    <font>
      <b/>
      <sz val="10"/>
      <name val="宋体"/>
      <charset val="134"/>
    </font>
    <font>
      <sz val="10"/>
      <name val="宋体"/>
      <charset val="134"/>
    </font>
    <font>
      <sz val="10"/>
      <name val="仿宋_GB2312"/>
      <charset val="134"/>
    </font>
    <font>
      <b/>
      <sz val="12"/>
      <name val="宋体"/>
      <charset val="134"/>
      <scheme val="minor"/>
    </font>
    <font>
      <sz val="10"/>
      <name val="宋体"/>
      <charset val="134"/>
      <scheme val="minor"/>
    </font>
    <font>
      <b/>
      <sz val="14"/>
      <name val="宋体"/>
      <charset val="134"/>
    </font>
    <font>
      <sz val="12"/>
      <name val="宋体"/>
      <charset val="134"/>
      <scheme val="minor"/>
    </font>
    <font>
      <b/>
      <sz val="18"/>
      <color theme="1"/>
      <name val="宋体"/>
      <charset val="134"/>
      <scheme val="minor"/>
    </font>
    <font>
      <sz val="10"/>
      <color indexed="8"/>
      <name val="宋体"/>
      <charset val="134"/>
    </font>
    <font>
      <sz val="11"/>
      <name val="宋体"/>
      <charset val="134"/>
      <scheme val="minor"/>
    </font>
    <font>
      <sz val="10"/>
      <color theme="1"/>
      <name val="宋体"/>
      <charset val="134"/>
    </font>
    <font>
      <sz val="14"/>
      <color theme="1"/>
      <name val="黑体"/>
      <charset val="134"/>
    </font>
    <font>
      <b/>
      <sz val="11"/>
      <name val="宋体"/>
      <charset val="134"/>
      <scheme val="minor"/>
    </font>
    <font>
      <b/>
      <sz val="12"/>
      <color indexed="8"/>
      <name val="宋体"/>
      <charset val="134"/>
    </font>
    <font>
      <sz val="12"/>
      <name val="黑体"/>
      <charset val="134"/>
    </font>
    <font>
      <sz val="12"/>
      <name val="宋体"/>
      <charset val="134"/>
    </font>
    <font>
      <b/>
      <sz val="12"/>
      <name val="宋体"/>
      <charset val="134"/>
    </font>
    <font>
      <sz val="11"/>
      <name val="宋体"/>
      <charset val="134"/>
    </font>
    <font>
      <sz val="10"/>
      <name val="Arial"/>
      <charset val="134"/>
    </font>
    <font>
      <sz val="12"/>
      <name val="方正楷体_GBK"/>
      <charset val="134"/>
    </font>
    <font>
      <b/>
      <sz val="10"/>
      <color indexed="8"/>
      <name val="宋体"/>
      <charset val="134"/>
    </font>
    <font>
      <b/>
      <sz val="16"/>
      <name val="黑体"/>
      <charset val="134"/>
    </font>
    <font>
      <sz val="18"/>
      <color indexed="8"/>
      <name val="方正黑体_GBK"/>
      <charset val="134"/>
    </font>
    <font>
      <b/>
      <sz val="12"/>
      <color indexed="8"/>
      <name val="宋体"/>
      <charset val="134"/>
      <scheme val="major"/>
    </font>
    <font>
      <b/>
      <sz val="12"/>
      <name val="宋体"/>
      <charset val="134"/>
      <scheme val="major"/>
    </font>
    <font>
      <sz val="11"/>
      <color theme="1"/>
      <name val="仿宋_GB2312"/>
      <charset val="134"/>
    </font>
    <font>
      <sz val="11"/>
      <color theme="1"/>
      <name val="黑体"/>
      <charset val="134"/>
    </font>
    <font>
      <sz val="14"/>
      <color theme="1"/>
      <name val="宋体"/>
      <charset val="134"/>
      <scheme val="minor"/>
    </font>
    <font>
      <b/>
      <sz val="12"/>
      <name val="仿宋_GB2312"/>
      <charset val="134"/>
    </font>
    <font>
      <b/>
      <sz val="10"/>
      <color theme="1"/>
      <name val="宋体"/>
      <charset val="134"/>
      <scheme val="minor"/>
    </font>
    <font>
      <sz val="18"/>
      <name val="方正小标宋_GBK"/>
      <charset val="134"/>
    </font>
    <font>
      <b/>
      <sz val="12"/>
      <color theme="1"/>
      <name val="宋体"/>
      <charset val="134"/>
      <scheme val="minor"/>
    </font>
    <font>
      <sz val="11"/>
      <color theme="1"/>
      <name val="宋体"/>
      <charset val="134"/>
    </font>
    <font>
      <sz val="10"/>
      <name val="Times New Roman"/>
      <charset val="134"/>
    </font>
    <font>
      <b/>
      <sz val="10"/>
      <name val="Times New Roman"/>
      <charset val="134"/>
    </font>
    <font>
      <sz val="14"/>
      <name val="Times New Roman"/>
      <charset val="134"/>
    </font>
    <font>
      <sz val="19"/>
      <color theme="1"/>
      <name val="方正小标宋_GBK"/>
      <charset val="134"/>
    </font>
    <font>
      <sz val="18"/>
      <color theme="1"/>
      <name val="方正黑体_GBK"/>
      <charset val="134"/>
    </font>
    <font>
      <sz val="10"/>
      <name val="宋体"/>
      <charset val="134"/>
      <scheme val="major"/>
    </font>
    <font>
      <sz val="10"/>
      <color theme="1"/>
      <name val="宋体"/>
      <charset val="134"/>
      <scheme val="major"/>
    </font>
    <font>
      <b/>
      <sz val="12"/>
      <color theme="1"/>
      <name val="宋体"/>
      <charset val="134"/>
      <scheme val="major"/>
    </font>
    <font>
      <sz val="12"/>
      <name val="方正仿宋_GBK"/>
      <charset val="134"/>
    </font>
    <font>
      <sz val="12"/>
      <name val="方正细黑一简体"/>
      <charset val="134"/>
    </font>
    <font>
      <sz val="19"/>
      <name val="方正小标宋_GBK"/>
      <charset val="134"/>
    </font>
    <font>
      <b/>
      <sz val="14"/>
      <name val="黑体"/>
      <charset val="134"/>
    </font>
    <font>
      <sz val="11"/>
      <color theme="0"/>
      <name val="宋体"/>
      <charset val="0"/>
      <scheme val="minor"/>
    </font>
    <font>
      <sz val="11"/>
      <color theme="1"/>
      <name val="宋体"/>
      <charset val="0"/>
      <scheme val="minor"/>
    </font>
    <font>
      <b/>
      <sz val="11"/>
      <color theme="1"/>
      <name val="宋体"/>
      <charset val="0"/>
      <scheme val="minor"/>
    </font>
    <font>
      <b/>
      <sz val="18"/>
      <color indexed="56"/>
      <name val="宋体"/>
      <charset val="134"/>
    </font>
    <font>
      <sz val="11"/>
      <color rgb="FF006100"/>
      <name val="宋体"/>
      <charset val="0"/>
      <scheme val="minor"/>
    </font>
    <font>
      <sz val="11"/>
      <color rgb="FF3F3F76"/>
      <name val="宋体"/>
      <charset val="0"/>
      <scheme val="minor"/>
    </font>
    <font>
      <sz val="11"/>
      <color rgb="FF9C0006"/>
      <name val="宋体"/>
      <charset val="0"/>
      <scheme val="minor"/>
    </font>
    <font>
      <b/>
      <sz val="11"/>
      <color indexed="52"/>
      <name val="宋体"/>
      <charset val="134"/>
    </font>
    <font>
      <sz val="11"/>
      <color rgb="FF9C6500"/>
      <name val="宋体"/>
      <charset val="0"/>
      <scheme val="minor"/>
    </font>
    <font>
      <u/>
      <sz val="11"/>
      <color rgb="FF0000FF"/>
      <name val="宋体"/>
      <charset val="0"/>
      <scheme val="minor"/>
    </font>
    <font>
      <i/>
      <sz val="11"/>
      <color indexed="23"/>
      <name val="宋体"/>
      <charset val="134"/>
    </font>
    <font>
      <u/>
      <sz val="11"/>
      <color rgb="FF800080"/>
      <name val="宋体"/>
      <charset val="0"/>
      <scheme val="minor"/>
    </font>
    <font>
      <b/>
      <sz val="11"/>
      <color indexed="63"/>
      <name val="宋体"/>
      <charset val="134"/>
    </font>
    <font>
      <b/>
      <sz val="11"/>
      <color theme="3"/>
      <name val="宋体"/>
      <charset val="134"/>
      <scheme val="minor"/>
    </font>
    <font>
      <sz val="11"/>
      <color rgb="FFFF0000"/>
      <name val="宋体"/>
      <charset val="0"/>
      <scheme val="minor"/>
    </font>
    <font>
      <b/>
      <sz val="18"/>
      <color theme="3"/>
      <name val="宋体"/>
      <charset val="134"/>
      <scheme val="minor"/>
    </font>
    <font>
      <b/>
      <sz val="11"/>
      <color rgb="FF3F3F3F"/>
      <name val="宋体"/>
      <charset val="0"/>
      <scheme val="minor"/>
    </font>
    <font>
      <i/>
      <sz val="11"/>
      <color rgb="FF7F7F7F"/>
      <name val="宋体"/>
      <charset val="0"/>
      <scheme val="minor"/>
    </font>
    <font>
      <b/>
      <sz val="15"/>
      <color theme="3"/>
      <name val="宋体"/>
      <charset val="134"/>
      <scheme val="minor"/>
    </font>
    <font>
      <b/>
      <sz val="11"/>
      <color rgb="FFFA7D00"/>
      <name val="宋体"/>
      <charset val="0"/>
      <scheme val="minor"/>
    </font>
    <font>
      <b/>
      <sz val="13"/>
      <color theme="3"/>
      <name val="宋体"/>
      <charset val="134"/>
      <scheme val="minor"/>
    </font>
    <font>
      <b/>
      <sz val="11"/>
      <color rgb="FFFFFFFF"/>
      <name val="宋体"/>
      <charset val="0"/>
      <scheme val="minor"/>
    </font>
    <font>
      <sz val="11"/>
      <color rgb="FFFA7D00"/>
      <name val="宋体"/>
      <charset val="0"/>
      <scheme val="minor"/>
    </font>
    <font>
      <b/>
      <sz val="15"/>
      <color indexed="56"/>
      <name val="宋体"/>
      <charset val="134"/>
    </font>
    <font>
      <sz val="11"/>
      <color indexed="60"/>
      <name val="宋体"/>
      <charset val="134"/>
    </font>
    <font>
      <b/>
      <sz val="13"/>
      <color indexed="56"/>
      <name val="宋体"/>
      <charset val="134"/>
    </font>
    <font>
      <b/>
      <sz val="11"/>
      <color indexed="56"/>
      <name val="宋体"/>
      <charset val="134"/>
    </font>
    <font>
      <sz val="11"/>
      <color indexed="20"/>
      <name val="宋体"/>
      <charset val="134"/>
    </font>
    <font>
      <sz val="11"/>
      <color indexed="8"/>
      <name val="宋体"/>
      <charset val="134"/>
    </font>
    <font>
      <sz val="11"/>
      <color indexed="62"/>
      <name val="宋体"/>
      <charset val="134"/>
    </font>
    <font>
      <sz val="11"/>
      <color indexed="10"/>
      <name val="宋体"/>
      <charset val="134"/>
    </font>
    <font>
      <sz val="11"/>
      <color indexed="17"/>
      <name val="宋体"/>
      <charset val="134"/>
    </font>
    <font>
      <b/>
      <sz val="11"/>
      <color indexed="8"/>
      <name val="宋体"/>
      <charset val="134"/>
    </font>
    <font>
      <b/>
      <sz val="11"/>
      <color indexed="9"/>
      <name val="宋体"/>
      <charset val="134"/>
    </font>
    <font>
      <sz val="11"/>
      <color indexed="52"/>
      <name val="宋体"/>
      <charset val="134"/>
    </font>
  </fonts>
  <fills count="43">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0" tint="-0.14996795556505"/>
        <bgColor indexed="64"/>
      </patternFill>
    </fill>
    <fill>
      <patternFill patternType="solid">
        <fgColor theme="6"/>
        <bgColor indexed="64"/>
      </patternFill>
    </fill>
    <fill>
      <patternFill patternType="solid">
        <fgColor theme="4" tint="0.599993896298105"/>
        <bgColor indexed="64"/>
      </patternFill>
    </fill>
    <fill>
      <patternFill patternType="solid">
        <fgColor rgb="FFC6EFCE"/>
        <bgColor indexed="64"/>
      </patternFill>
    </fill>
    <fill>
      <patternFill patternType="solid">
        <fgColor theme="6" tint="0.799981688894314"/>
        <bgColor indexed="64"/>
      </patternFill>
    </fill>
    <fill>
      <patternFill patternType="solid">
        <fgColor theme="7"/>
        <bgColor indexed="64"/>
      </patternFill>
    </fill>
    <fill>
      <patternFill patternType="solid">
        <fgColor rgb="FFFFCC99"/>
        <bgColor indexed="64"/>
      </patternFill>
    </fill>
    <fill>
      <patternFill patternType="solid">
        <fgColor theme="6" tint="0.599993896298105"/>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7CE"/>
        <bgColor indexed="64"/>
      </patternFill>
    </fill>
    <fill>
      <patternFill patternType="solid">
        <fgColor indexed="22"/>
        <bgColor indexed="64"/>
      </patternFill>
    </fill>
    <fill>
      <patternFill patternType="solid">
        <fgColor theme="8" tint="0.399975585192419"/>
        <bgColor indexed="64"/>
      </patternFill>
    </fill>
    <fill>
      <patternFill patternType="solid">
        <fgColor theme="5" tint="0.799981688894314"/>
        <bgColor indexed="64"/>
      </patternFill>
    </fill>
    <fill>
      <patternFill patternType="solid">
        <fgColor rgb="FFFFEB9C"/>
        <bgColor indexed="64"/>
      </patternFill>
    </fill>
    <fill>
      <patternFill patternType="solid">
        <fgColor theme="6" tint="0.399975585192419"/>
        <bgColor indexed="64"/>
      </patternFill>
    </fill>
    <fill>
      <patternFill patternType="solid">
        <fgColor theme="9"/>
        <bgColor indexed="64"/>
      </patternFill>
    </fill>
    <fill>
      <patternFill patternType="solid">
        <fgColor theme="7" tint="0.599993896298105"/>
        <bgColor indexed="64"/>
      </patternFill>
    </fill>
    <fill>
      <patternFill patternType="solid">
        <fgColor rgb="FFFFFFCC"/>
        <bgColor indexed="64"/>
      </patternFill>
    </fill>
    <fill>
      <patternFill patternType="solid">
        <fgColor rgb="FFF2F2F2"/>
        <bgColor indexed="64"/>
      </patternFill>
    </fill>
    <fill>
      <patternFill patternType="solid">
        <fgColor theme="9" tint="0.599993896298105"/>
        <bgColor indexed="64"/>
      </patternFill>
    </fill>
    <fill>
      <patternFill patternType="solid">
        <fgColor theme="8"/>
        <bgColor indexed="64"/>
      </patternFill>
    </fill>
    <fill>
      <patternFill patternType="solid">
        <fgColor theme="4" tint="0.399975585192419"/>
        <bgColor indexed="64"/>
      </patternFill>
    </fill>
    <fill>
      <patternFill patternType="solid">
        <fgColor rgb="FFA5A5A5"/>
        <bgColor indexed="64"/>
      </patternFill>
    </fill>
    <fill>
      <patternFill patternType="solid">
        <fgColor theme="8" tint="0.599993896298105"/>
        <bgColor indexed="64"/>
      </patternFill>
    </fill>
    <fill>
      <patternFill patternType="solid">
        <fgColor theme="5"/>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9" tint="0.799981688894314"/>
        <bgColor indexed="64"/>
      </patternFill>
    </fill>
    <fill>
      <patternFill patternType="solid">
        <fgColor theme="8" tint="0.799981688894314"/>
        <bgColor indexed="64"/>
      </patternFill>
    </fill>
    <fill>
      <patternFill patternType="solid">
        <fgColor theme="5" tint="0.599993896298105"/>
        <bgColor indexed="64"/>
      </patternFill>
    </fill>
    <fill>
      <patternFill patternType="solid">
        <fgColor theme="4"/>
        <bgColor indexed="64"/>
      </patternFill>
    </fill>
    <fill>
      <patternFill patternType="solid">
        <fgColor indexed="43"/>
        <bgColor indexed="64"/>
      </patternFill>
    </fill>
    <fill>
      <patternFill patternType="solid">
        <fgColor theme="9" tint="0.399975585192419"/>
        <bgColor indexed="64"/>
      </patternFill>
    </fill>
    <fill>
      <patternFill patternType="solid">
        <fgColor indexed="45"/>
        <bgColor indexed="64"/>
      </patternFill>
    </fill>
    <fill>
      <patternFill patternType="solid">
        <fgColor indexed="47"/>
        <bgColor indexed="64"/>
      </patternFill>
    </fill>
    <fill>
      <patternFill patternType="solid">
        <fgColor indexed="26"/>
        <bgColor indexed="64"/>
      </patternFill>
    </fill>
    <fill>
      <patternFill patternType="solid">
        <fgColor indexed="42"/>
        <bgColor indexed="64"/>
      </patternFill>
    </fill>
    <fill>
      <patternFill patternType="solid">
        <fgColor indexed="55"/>
        <bgColor indexed="64"/>
      </patternFill>
    </fill>
  </fills>
  <borders count="25">
    <border>
      <left/>
      <right/>
      <top/>
      <bottom/>
      <diagonal/>
    </border>
    <border>
      <left style="thin">
        <color auto="1"/>
      </left>
      <right style="thin">
        <color auto="1"/>
      </right>
      <top style="thin">
        <color auto="1"/>
      </top>
      <bottom style="thin">
        <color auto="1"/>
      </bottom>
      <diagonal/>
    </border>
    <border>
      <left/>
      <right/>
      <top style="medium">
        <color rgb="FF000000"/>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right/>
      <top/>
      <bottom style="thin">
        <color auto="1"/>
      </bottom>
      <diagonal/>
    </border>
    <border>
      <left/>
      <right/>
      <top style="thin">
        <color auto="1"/>
      </top>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style="thin">
        <color indexed="23"/>
      </left>
      <right style="thin">
        <color indexed="23"/>
      </right>
      <top style="thin">
        <color indexed="23"/>
      </top>
      <bottom style="thin">
        <color indexed="23"/>
      </bottom>
      <diagonal/>
    </border>
    <border>
      <left style="thin">
        <color rgb="FFB2B2B2"/>
      </left>
      <right style="thin">
        <color rgb="FFB2B2B2"/>
      </right>
      <top style="thin">
        <color rgb="FFB2B2B2"/>
      </top>
      <bottom style="thin">
        <color rgb="FFB2B2B2"/>
      </bottom>
      <diagonal/>
    </border>
    <border>
      <left style="thin">
        <color indexed="63"/>
      </left>
      <right style="thin">
        <color indexed="63"/>
      </right>
      <top style="thin">
        <color indexed="63"/>
      </top>
      <bottom style="thin">
        <color indexed="63"/>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s>
  <cellStyleXfs count="116">
    <xf numFmtId="0" fontId="0" fillId="0" borderId="0">
      <alignment vertical="center"/>
    </xf>
    <xf numFmtId="42" fontId="0" fillId="0" borderId="0" applyFont="0" applyFill="0" applyBorder="0" applyAlignment="0" applyProtection="0">
      <alignment vertical="center"/>
    </xf>
    <xf numFmtId="0" fontId="73" fillId="8" borderId="0" applyNumberFormat="0" applyBorder="0" applyAlignment="0" applyProtection="0">
      <alignment vertical="center"/>
    </xf>
    <xf numFmtId="0" fontId="77" fillId="10" borderId="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3" fillId="11" borderId="0" applyNumberFormat="0" applyBorder="0" applyAlignment="0" applyProtection="0">
      <alignment vertical="center"/>
    </xf>
    <xf numFmtId="0" fontId="79" fillId="15" borderId="10" applyNumberFormat="0" applyAlignment="0" applyProtection="0">
      <alignment vertical="center"/>
    </xf>
    <xf numFmtId="0" fontId="78" fillId="14" borderId="0" applyNumberFormat="0" applyBorder="0" applyAlignment="0" applyProtection="0">
      <alignment vertical="center"/>
    </xf>
    <xf numFmtId="43" fontId="0" fillId="0" borderId="0" applyFont="0" applyFill="0" applyBorder="0" applyAlignment="0" applyProtection="0">
      <alignment vertical="center"/>
    </xf>
    <xf numFmtId="0" fontId="75" fillId="0" borderId="0" applyNumberFormat="0" applyFill="0" applyBorder="0" applyAlignment="0" applyProtection="0">
      <alignment vertical="center"/>
    </xf>
    <xf numFmtId="0" fontId="72" fillId="19" borderId="0" applyNumberFormat="0" applyBorder="0" applyAlignment="0" applyProtection="0">
      <alignment vertical="center"/>
    </xf>
    <xf numFmtId="0" fontId="81" fillId="0" borderId="0" applyNumberFormat="0" applyFill="0" applyBorder="0" applyAlignment="0" applyProtection="0">
      <alignment vertical="center"/>
    </xf>
    <xf numFmtId="9" fontId="0" fillId="0" borderId="0" applyFont="0" applyFill="0" applyBorder="0" applyAlignment="0" applyProtection="0">
      <alignment vertical="center"/>
    </xf>
    <xf numFmtId="0" fontId="83" fillId="0" borderId="0" applyNumberFormat="0" applyFill="0" applyBorder="0" applyAlignment="0" applyProtection="0">
      <alignment vertical="center"/>
    </xf>
    <xf numFmtId="0" fontId="0" fillId="22" borderId="11" applyNumberFormat="0" applyFont="0" applyAlignment="0" applyProtection="0">
      <alignment vertical="center"/>
    </xf>
    <xf numFmtId="0" fontId="42" fillId="0" borderId="0">
      <alignment vertical="center"/>
    </xf>
    <xf numFmtId="9" fontId="42" fillId="0" borderId="0" applyFont="0" applyFill="0" applyBorder="0" applyAlignment="0" applyProtection="0"/>
    <xf numFmtId="0" fontId="72" fillId="13" borderId="0" applyNumberFormat="0" applyBorder="0" applyAlignment="0" applyProtection="0">
      <alignment vertical="center"/>
    </xf>
    <xf numFmtId="0" fontId="85" fillId="0" borderId="0" applyNumberFormat="0" applyFill="0" applyBorder="0" applyAlignment="0" applyProtection="0">
      <alignment vertical="center"/>
    </xf>
    <xf numFmtId="0" fontId="86" fillId="0" borderId="0" applyNumberFormat="0" applyFill="0" applyBorder="0" applyAlignment="0" applyProtection="0">
      <alignment vertical="center"/>
    </xf>
    <xf numFmtId="0" fontId="87" fillId="0" borderId="0" applyNumberFormat="0" applyFill="0" applyBorder="0" applyAlignment="0" applyProtection="0">
      <alignment vertical="center"/>
    </xf>
    <xf numFmtId="0" fontId="89" fillId="0" borderId="0" applyNumberFormat="0" applyFill="0" applyBorder="0" applyAlignment="0" applyProtection="0">
      <alignment vertical="center"/>
    </xf>
    <xf numFmtId="0" fontId="90" fillId="0" borderId="14" applyNumberFormat="0" applyFill="0" applyAlignment="0" applyProtection="0">
      <alignment vertical="center"/>
    </xf>
    <xf numFmtId="0" fontId="92" fillId="0" borderId="14" applyNumberFormat="0" applyFill="0" applyAlignment="0" applyProtection="0">
      <alignment vertical="center"/>
    </xf>
    <xf numFmtId="0" fontId="72" fillId="26" borderId="0" applyNumberFormat="0" applyBorder="0" applyAlignment="0" applyProtection="0">
      <alignment vertical="center"/>
    </xf>
    <xf numFmtId="0" fontId="85" fillId="0" borderId="15" applyNumberFormat="0" applyFill="0" applyAlignment="0" applyProtection="0">
      <alignment vertical="center"/>
    </xf>
    <xf numFmtId="0" fontId="72" fillId="12" borderId="0" applyNumberFormat="0" applyBorder="0" applyAlignment="0" applyProtection="0">
      <alignment vertical="center"/>
    </xf>
    <xf numFmtId="0" fontId="88" fillId="23" borderId="13" applyNumberFormat="0" applyAlignment="0" applyProtection="0">
      <alignment vertical="center"/>
    </xf>
    <xf numFmtId="0" fontId="91" fillId="23" borderId="9" applyNumberFormat="0" applyAlignment="0" applyProtection="0">
      <alignment vertical="center"/>
    </xf>
    <xf numFmtId="0" fontId="93" fillId="27" borderId="16" applyNumberFormat="0" applyAlignment="0" applyProtection="0">
      <alignment vertical="center"/>
    </xf>
    <xf numFmtId="0" fontId="73" fillId="32" borderId="0" applyNumberFormat="0" applyBorder="0" applyAlignment="0" applyProtection="0">
      <alignment vertical="center"/>
    </xf>
    <xf numFmtId="0" fontId="72" fillId="29" borderId="0" applyNumberFormat="0" applyBorder="0" applyAlignment="0" applyProtection="0">
      <alignment vertical="center"/>
    </xf>
    <xf numFmtId="0" fontId="94" fillId="0" borderId="17" applyNumberFormat="0" applyFill="0" applyAlignment="0" applyProtection="0">
      <alignment vertical="center"/>
    </xf>
    <xf numFmtId="0" fontId="74" fillId="0" borderId="8" applyNumberFormat="0" applyFill="0" applyAlignment="0" applyProtection="0">
      <alignment vertical="center"/>
    </xf>
    <xf numFmtId="0" fontId="76" fillId="7" borderId="0" applyNumberFormat="0" applyBorder="0" applyAlignment="0" applyProtection="0">
      <alignment vertical="center"/>
    </xf>
    <xf numFmtId="0" fontId="80" fillId="18" borderId="0" applyNumberFormat="0" applyBorder="0" applyAlignment="0" applyProtection="0">
      <alignment vertical="center"/>
    </xf>
    <xf numFmtId="0" fontId="0" fillId="0" borderId="0">
      <alignment vertical="center"/>
    </xf>
    <xf numFmtId="0" fontId="95" fillId="0" borderId="18" applyNumberFormat="0" applyFill="0" applyAlignment="0" applyProtection="0">
      <alignment vertical="center"/>
    </xf>
    <xf numFmtId="0" fontId="73" fillId="33" borderId="0" applyNumberFormat="0" applyBorder="0" applyAlignment="0" applyProtection="0">
      <alignment vertical="center"/>
    </xf>
    <xf numFmtId="0" fontId="72" fillId="35" borderId="0" applyNumberFormat="0" applyBorder="0" applyAlignment="0" applyProtection="0">
      <alignment vertical="center"/>
    </xf>
    <xf numFmtId="0" fontId="42" fillId="0" borderId="0">
      <alignment vertical="center"/>
    </xf>
    <xf numFmtId="0" fontId="73" fillId="31" borderId="0" applyNumberFormat="0" applyBorder="0" applyAlignment="0" applyProtection="0">
      <alignment vertical="center"/>
    </xf>
    <xf numFmtId="0" fontId="73" fillId="6" borderId="0" applyNumberFormat="0" applyBorder="0" applyAlignment="0" applyProtection="0">
      <alignment vertical="center"/>
    </xf>
    <xf numFmtId="0" fontId="73" fillId="17" borderId="0" applyNumberFormat="0" applyBorder="0" applyAlignment="0" applyProtection="0">
      <alignment vertical="center"/>
    </xf>
    <xf numFmtId="0" fontId="84" fillId="15" borderId="12" applyNumberFormat="0" applyAlignment="0" applyProtection="0">
      <alignment vertical="center"/>
    </xf>
    <xf numFmtId="0" fontId="0" fillId="0" borderId="0">
      <alignment vertical="center"/>
    </xf>
    <xf numFmtId="0" fontId="73" fillId="34" borderId="0" applyNumberFormat="0" applyBorder="0" applyAlignment="0" applyProtection="0">
      <alignment vertical="center"/>
    </xf>
    <xf numFmtId="0" fontId="72" fillId="5" borderId="0" applyNumberFormat="0" applyBorder="0" applyAlignment="0" applyProtection="0">
      <alignment vertical="center"/>
    </xf>
    <xf numFmtId="41" fontId="42" fillId="0" borderId="0" applyFont="0" applyFill="0" applyBorder="0" applyAlignment="0" applyProtection="0"/>
    <xf numFmtId="0" fontId="72" fillId="9" borderId="0" applyNumberFormat="0" applyBorder="0" applyAlignment="0" applyProtection="0">
      <alignment vertical="center"/>
    </xf>
    <xf numFmtId="41" fontId="0" fillId="0" borderId="0" applyFont="0" applyFill="0" applyBorder="0" applyAlignment="0" applyProtection="0">
      <alignment vertical="center"/>
    </xf>
    <xf numFmtId="0" fontId="73" fillId="30" borderId="0" applyNumberFormat="0" applyBorder="0" applyAlignment="0" applyProtection="0">
      <alignment vertical="center"/>
    </xf>
    <xf numFmtId="0" fontId="73" fillId="21" borderId="0" applyNumberFormat="0" applyBorder="0" applyAlignment="0" applyProtection="0">
      <alignment vertical="center"/>
    </xf>
    <xf numFmtId="0" fontId="72" fillId="25" borderId="0" applyNumberFormat="0" applyBorder="0" applyAlignment="0" applyProtection="0">
      <alignment vertical="center"/>
    </xf>
    <xf numFmtId="41" fontId="42" fillId="0" borderId="0" applyFont="0" applyFill="0" applyBorder="0" applyAlignment="0" applyProtection="0"/>
    <xf numFmtId="0" fontId="0" fillId="0" borderId="0">
      <alignment vertical="center"/>
    </xf>
    <xf numFmtId="0" fontId="73" fillId="28" borderId="0" applyNumberFormat="0" applyBorder="0" applyAlignment="0" applyProtection="0">
      <alignment vertical="center"/>
    </xf>
    <xf numFmtId="0" fontId="72" fillId="16" borderId="0" applyNumberFormat="0" applyBorder="0" applyAlignment="0" applyProtection="0">
      <alignment vertical="center"/>
    </xf>
    <xf numFmtId="0" fontId="72" fillId="20" borderId="0" applyNumberFormat="0" applyBorder="0" applyAlignment="0" applyProtection="0">
      <alignment vertical="center"/>
    </xf>
    <xf numFmtId="41" fontId="42" fillId="0" borderId="0" applyFont="0" applyFill="0" applyBorder="0" applyAlignment="0" applyProtection="0"/>
    <xf numFmtId="0" fontId="0" fillId="0" borderId="0">
      <alignment vertical="center"/>
    </xf>
    <xf numFmtId="0" fontId="96" fillId="36" borderId="0" applyNumberFormat="0" applyBorder="0" applyAlignment="0" applyProtection="0">
      <alignment vertical="center"/>
    </xf>
    <xf numFmtId="0" fontId="73" fillId="24" borderId="0" applyNumberFormat="0" applyBorder="0" applyAlignment="0" applyProtection="0">
      <alignment vertical="center"/>
    </xf>
    <xf numFmtId="0" fontId="72" fillId="37" borderId="0" applyNumberFormat="0" applyBorder="0" applyAlignment="0" applyProtection="0">
      <alignment vertical="center"/>
    </xf>
    <xf numFmtId="0" fontId="42" fillId="0" borderId="0">
      <alignment vertical="center"/>
    </xf>
    <xf numFmtId="0" fontId="0" fillId="0" borderId="0">
      <alignment vertical="center"/>
    </xf>
    <xf numFmtId="0" fontId="42" fillId="0" borderId="0">
      <alignment vertical="center"/>
    </xf>
    <xf numFmtId="0" fontId="97" fillId="0" borderId="19" applyNumberFormat="0" applyFill="0" applyAlignment="0" applyProtection="0">
      <alignment vertical="center"/>
    </xf>
    <xf numFmtId="0" fontId="98" fillId="0" borderId="20" applyNumberFormat="0" applyFill="0" applyAlignment="0" applyProtection="0">
      <alignment vertical="center"/>
    </xf>
    <xf numFmtId="0" fontId="98" fillId="0" borderId="0" applyNumberFormat="0" applyFill="0" applyBorder="0" applyAlignment="0" applyProtection="0">
      <alignment vertical="center"/>
    </xf>
    <xf numFmtId="0" fontId="99" fillId="38" borderId="0" applyNumberFormat="0" applyBorder="0" applyAlignment="0" applyProtection="0">
      <alignment vertical="center"/>
    </xf>
    <xf numFmtId="0" fontId="0" fillId="0" borderId="0">
      <alignment vertical="center"/>
    </xf>
    <xf numFmtId="0" fontId="0" fillId="0" borderId="0"/>
    <xf numFmtId="0" fontId="100" fillId="0" borderId="0">
      <alignment vertical="center"/>
    </xf>
    <xf numFmtId="41" fontId="0" fillId="0" borderId="0" applyFont="0" applyFill="0" applyBorder="0" applyAlignment="0" applyProtection="0">
      <alignment vertical="center"/>
    </xf>
    <xf numFmtId="0" fontId="42" fillId="0" borderId="0"/>
    <xf numFmtId="0" fontId="42" fillId="0" borderId="0"/>
    <xf numFmtId="0" fontId="42" fillId="0" borderId="0"/>
    <xf numFmtId="0" fontId="0" fillId="0" borderId="0">
      <alignment vertical="center"/>
    </xf>
    <xf numFmtId="0" fontId="101" fillId="39" borderId="10" applyNumberFormat="0" applyAlignment="0" applyProtection="0">
      <alignment vertical="center"/>
    </xf>
    <xf numFmtId="0" fontId="3" fillId="0" borderId="0">
      <alignment vertical="center"/>
    </xf>
    <xf numFmtId="0" fontId="42" fillId="0" borderId="0"/>
    <xf numFmtId="0" fontId="45" fillId="0" borderId="0"/>
    <xf numFmtId="0" fontId="42" fillId="0" borderId="0">
      <alignment vertical="center"/>
    </xf>
    <xf numFmtId="0" fontId="42" fillId="0" borderId="0">
      <alignment vertical="center"/>
    </xf>
    <xf numFmtId="0" fontId="42" fillId="0" borderId="0"/>
    <xf numFmtId="0" fontId="0" fillId="0" borderId="0">
      <alignment vertical="center"/>
    </xf>
    <xf numFmtId="0" fontId="0" fillId="0" borderId="0"/>
    <xf numFmtId="0" fontId="42" fillId="0" borderId="0"/>
    <xf numFmtId="0" fontId="42" fillId="0" borderId="0"/>
    <xf numFmtId="0" fontId="0" fillId="0" borderId="0">
      <alignment vertical="center"/>
    </xf>
    <xf numFmtId="0" fontId="42" fillId="0" borderId="0"/>
    <xf numFmtId="0" fontId="0" fillId="0" borderId="0">
      <alignment vertical="center"/>
    </xf>
    <xf numFmtId="0" fontId="28" fillId="0" borderId="0"/>
    <xf numFmtId="0" fontId="3" fillId="0" borderId="0">
      <alignment vertical="center"/>
    </xf>
    <xf numFmtId="0" fontId="42" fillId="40" borderId="21" applyNumberFormat="0" applyFont="0" applyAlignment="0" applyProtection="0">
      <alignment vertical="center"/>
    </xf>
    <xf numFmtId="0" fontId="3" fillId="0" borderId="0">
      <alignment vertical="center"/>
    </xf>
    <xf numFmtId="0" fontId="45" fillId="0" borderId="0"/>
    <xf numFmtId="0" fontId="103" fillId="41" borderId="0" applyNumberFormat="0" applyBorder="0" applyAlignment="0" applyProtection="0">
      <alignment vertical="center"/>
    </xf>
    <xf numFmtId="0" fontId="104" fillId="0" borderId="22" applyNumberFormat="0" applyFill="0" applyAlignment="0" applyProtection="0">
      <alignment vertical="center"/>
    </xf>
    <xf numFmtId="0" fontId="105" fillId="42" borderId="23" applyNumberFormat="0" applyAlignment="0" applyProtection="0">
      <alignment vertical="center"/>
    </xf>
    <xf numFmtId="0" fontId="82" fillId="0" borderId="0" applyNumberFormat="0" applyFill="0" applyBorder="0" applyAlignment="0" applyProtection="0">
      <alignment vertical="center"/>
    </xf>
    <xf numFmtId="0" fontId="102" fillId="0" borderId="0" applyNumberFormat="0" applyFill="0" applyBorder="0" applyAlignment="0" applyProtection="0">
      <alignment vertical="center"/>
    </xf>
    <xf numFmtId="0" fontId="106" fillId="0" borderId="24" applyNumberFormat="0" applyFill="0" applyAlignment="0" applyProtection="0">
      <alignment vertical="center"/>
    </xf>
    <xf numFmtId="43" fontId="0" fillId="0" borderId="0" applyFont="0" applyFill="0" applyBorder="0" applyAlignment="0" applyProtection="0">
      <alignment vertical="center"/>
    </xf>
    <xf numFmtId="43" fontId="42"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0" fontId="42"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alignment vertical="center"/>
    </xf>
    <xf numFmtId="41" fontId="42" fillId="0" borderId="0" applyFont="0" applyFill="0" applyBorder="0" applyAlignment="0" applyProtection="0"/>
    <xf numFmtId="41" fontId="42" fillId="0" borderId="0" applyFont="0" applyFill="0" applyBorder="0" applyAlignment="0" applyProtection="0"/>
    <xf numFmtId="41" fontId="42" fillId="0" borderId="0" applyFont="0" applyFill="0" applyBorder="0" applyAlignment="0" applyProtection="0">
      <alignment vertical="center"/>
    </xf>
    <xf numFmtId="0" fontId="45" fillId="0" borderId="0"/>
  </cellStyleXfs>
  <cellXfs count="566">
    <xf numFmtId="0" fontId="0" fillId="0" borderId="0" xfId="0">
      <alignment vertical="center"/>
    </xf>
    <xf numFmtId="0" fontId="1" fillId="0" borderId="0" xfId="95" applyFont="1">
      <alignment vertical="center"/>
    </xf>
    <xf numFmtId="0" fontId="2" fillId="0" borderId="0" xfId="95" applyFont="1">
      <alignment vertical="center"/>
    </xf>
    <xf numFmtId="0" fontId="3" fillId="0" borderId="0" xfId="95">
      <alignment vertical="center"/>
    </xf>
    <xf numFmtId="0" fontId="4" fillId="0" borderId="0" xfId="72" applyFont="1" applyFill="1" applyAlignment="1">
      <alignment horizontal="left" vertical="center"/>
    </xf>
    <xf numFmtId="0" fontId="5" fillId="0" borderId="0" xfId="95" applyFont="1" applyBorder="1" applyAlignment="1">
      <alignment horizontal="center" vertical="center" wrapText="1"/>
    </xf>
    <xf numFmtId="0" fontId="6" fillId="0" borderId="0" xfId="95" applyFont="1" applyBorder="1" applyAlignment="1">
      <alignment horizontal="right" vertical="center" wrapText="1"/>
    </xf>
    <xf numFmtId="0" fontId="7" fillId="0" borderId="1" xfId="95" applyFont="1" applyBorder="1" applyAlignment="1">
      <alignment horizontal="center" vertical="center" wrapText="1"/>
    </xf>
    <xf numFmtId="0" fontId="8" fillId="0" borderId="1" xfId="95" applyFont="1" applyBorder="1" applyAlignment="1">
      <alignment horizontal="center" vertical="center" wrapText="1"/>
    </xf>
    <xf numFmtId="0" fontId="8" fillId="0" borderId="1" xfId="95" applyFont="1" applyBorder="1" applyAlignment="1">
      <alignment horizontal="left" vertical="center" wrapText="1"/>
    </xf>
    <xf numFmtId="0" fontId="8" fillId="0" borderId="1" xfId="95" applyFont="1" applyBorder="1" applyAlignment="1">
      <alignment vertical="center" wrapText="1"/>
    </xf>
    <xf numFmtId="179" fontId="8" fillId="0" borderId="1" xfId="95" applyNumberFormat="1" applyFont="1" applyBorder="1" applyAlignment="1">
      <alignment vertical="center" wrapText="1"/>
    </xf>
    <xf numFmtId="0" fontId="6" fillId="0" borderId="0" xfId="95" applyFont="1" applyBorder="1" applyAlignment="1">
      <alignment vertical="center" wrapText="1"/>
    </xf>
    <xf numFmtId="0" fontId="1" fillId="0" borderId="0" xfId="81" applyFont="1">
      <alignment vertical="center"/>
    </xf>
    <xf numFmtId="0" fontId="2" fillId="0" borderId="0" xfId="81" applyFont="1">
      <alignment vertical="center"/>
    </xf>
    <xf numFmtId="0" fontId="3" fillId="0" borderId="0" xfId="81">
      <alignment vertical="center"/>
    </xf>
    <xf numFmtId="0" fontId="9" fillId="0" borderId="0" xfId="81" applyFont="1" applyBorder="1" applyAlignment="1">
      <alignment horizontal="left" vertical="center" wrapText="1"/>
    </xf>
    <xf numFmtId="0" fontId="10" fillId="0" borderId="0" xfId="81" applyFont="1" applyBorder="1" applyAlignment="1">
      <alignment horizontal="left" vertical="center" wrapText="1"/>
    </xf>
    <xf numFmtId="0" fontId="5" fillId="0" borderId="0" xfId="81" applyFont="1" applyBorder="1" applyAlignment="1">
      <alignment horizontal="center" vertical="center" wrapText="1"/>
    </xf>
    <xf numFmtId="0" fontId="6" fillId="0" borderId="0" xfId="81" applyFont="1" applyBorder="1" applyAlignment="1">
      <alignment horizontal="right" vertical="center" wrapText="1"/>
    </xf>
    <xf numFmtId="0" fontId="7" fillId="0" borderId="1" xfId="81" applyFont="1" applyBorder="1" applyAlignment="1">
      <alignment horizontal="center" vertical="center" wrapText="1"/>
    </xf>
    <xf numFmtId="0" fontId="8" fillId="0" borderId="1" xfId="81" applyFont="1" applyBorder="1" applyAlignment="1">
      <alignment vertical="center" wrapText="1"/>
    </xf>
    <xf numFmtId="0" fontId="8" fillId="0" borderId="1" xfId="81" applyFont="1" applyBorder="1" applyAlignment="1">
      <alignment horizontal="center" vertical="center" wrapText="1"/>
    </xf>
    <xf numFmtId="0" fontId="6" fillId="0" borderId="0" xfId="81" applyFont="1" applyBorder="1" applyAlignment="1">
      <alignment vertical="center" wrapText="1"/>
    </xf>
    <xf numFmtId="0" fontId="1" fillId="0" borderId="0" xfId="97" applyFont="1">
      <alignment vertical="center"/>
    </xf>
    <xf numFmtId="0" fontId="2" fillId="0" borderId="0" xfId="97" applyFont="1">
      <alignment vertical="center"/>
    </xf>
    <xf numFmtId="0" fontId="3" fillId="0" borderId="0" xfId="97">
      <alignment vertical="center"/>
    </xf>
    <xf numFmtId="0" fontId="9" fillId="0" borderId="0" xfId="97" applyFont="1" applyBorder="1" applyAlignment="1">
      <alignment horizontal="left" vertical="center" wrapText="1"/>
    </xf>
    <xf numFmtId="0" fontId="5" fillId="0" borderId="0" xfId="97" applyFont="1" applyBorder="1" applyAlignment="1">
      <alignment horizontal="center" vertical="center" wrapText="1"/>
    </xf>
    <xf numFmtId="0" fontId="6" fillId="0" borderId="0" xfId="97" applyFont="1" applyBorder="1" applyAlignment="1">
      <alignment horizontal="right" vertical="center" wrapText="1"/>
    </xf>
    <xf numFmtId="0" fontId="7" fillId="0" borderId="1" xfId="97" applyFont="1" applyBorder="1" applyAlignment="1">
      <alignment horizontal="center" vertical="center" wrapText="1"/>
    </xf>
    <xf numFmtId="0" fontId="8" fillId="0" borderId="1" xfId="97" applyFont="1" applyBorder="1" applyAlignment="1">
      <alignment horizontal="left" vertical="center" wrapText="1"/>
    </xf>
    <xf numFmtId="0" fontId="8" fillId="0" borderId="1" xfId="97" applyFont="1" applyBorder="1" applyAlignment="1">
      <alignment horizontal="center" vertical="center" wrapText="1"/>
    </xf>
    <xf numFmtId="179" fontId="8" fillId="0" borderId="1" xfId="97" applyNumberFormat="1" applyFont="1" applyBorder="1" applyAlignment="1">
      <alignment horizontal="right" vertical="center" wrapText="1"/>
    </xf>
    <xf numFmtId="0" fontId="6" fillId="0" borderId="0" xfId="97" applyFont="1" applyBorder="1" applyAlignment="1">
      <alignment vertical="center" wrapText="1"/>
    </xf>
    <xf numFmtId="0" fontId="9" fillId="0" borderId="0" xfId="97" applyFont="1" applyBorder="1" applyAlignment="1">
      <alignment vertical="center" wrapText="1"/>
    </xf>
    <xf numFmtId="0" fontId="8" fillId="0" borderId="1" xfId="97" applyFont="1" applyBorder="1" applyAlignment="1">
      <alignment vertical="center" wrapText="1"/>
    </xf>
    <xf numFmtId="179" fontId="8" fillId="0" borderId="1" xfId="97" applyNumberFormat="1" applyFont="1" applyBorder="1" applyAlignment="1">
      <alignment vertical="center" wrapText="1"/>
    </xf>
    <xf numFmtId="0" fontId="11" fillId="0" borderId="0" xfId="97" applyFont="1">
      <alignment vertical="center"/>
    </xf>
    <xf numFmtId="0" fontId="12" fillId="0" borderId="1" xfId="97" applyFont="1" applyBorder="1" applyAlignment="1">
      <alignment horizontal="center" vertical="center" wrapText="1"/>
    </xf>
    <xf numFmtId="0" fontId="12" fillId="0" borderId="1" xfId="97" applyFont="1" applyBorder="1" applyAlignment="1">
      <alignment vertical="center" wrapText="1"/>
    </xf>
    <xf numFmtId="0" fontId="13" fillId="0" borderId="1" xfId="97" applyFont="1" applyBorder="1" applyAlignment="1">
      <alignment vertical="center" wrapText="1"/>
    </xf>
    <xf numFmtId="179" fontId="13" fillId="0" borderId="1" xfId="97" applyNumberFormat="1" applyFont="1" applyBorder="1" applyAlignment="1">
      <alignment vertical="center" wrapText="1"/>
    </xf>
    <xf numFmtId="0" fontId="14" fillId="0" borderId="1" xfId="97" applyFont="1" applyBorder="1" applyAlignment="1">
      <alignment horizontal="left" vertical="center" indent="1"/>
    </xf>
    <xf numFmtId="0" fontId="14" fillId="0" borderId="1" xfId="97" applyFont="1" applyBorder="1">
      <alignment vertical="center"/>
    </xf>
    <xf numFmtId="0" fontId="6" fillId="0" borderId="2" xfId="97" applyFont="1" applyBorder="1" applyAlignment="1">
      <alignment vertical="center" wrapText="1"/>
    </xf>
    <xf numFmtId="0" fontId="15" fillId="0" borderId="0" xfId="0" applyFont="1" applyAlignment="1">
      <alignment horizontal="center" vertical="center"/>
    </xf>
    <xf numFmtId="0" fontId="16" fillId="0" borderId="0" xfId="0" applyFont="1" applyAlignment="1">
      <alignment horizontal="left" vertical="justify" wrapText="1"/>
    </xf>
    <xf numFmtId="0" fontId="17" fillId="0" borderId="0" xfId="0" applyFont="1" applyAlignment="1">
      <alignment horizontal="left" vertical="justify"/>
    </xf>
    <xf numFmtId="0" fontId="0" fillId="0" borderId="0" xfId="88" applyAlignment="1">
      <alignment vertical="center"/>
    </xf>
    <xf numFmtId="0" fontId="0" fillId="0" borderId="0" xfId="88"/>
    <xf numFmtId="0" fontId="4" fillId="2" borderId="0" xfId="72" applyFont="1" applyFill="1" applyAlignment="1">
      <alignment horizontal="left" vertical="center"/>
    </xf>
    <xf numFmtId="0" fontId="15" fillId="0" borderId="0" xfId="88" applyFont="1" applyAlignment="1">
      <alignment horizontal="center" wrapText="1"/>
    </xf>
    <xf numFmtId="0" fontId="15" fillId="0" borderId="0" xfId="88" applyFont="1" applyAlignment="1">
      <alignment horizontal="center"/>
    </xf>
    <xf numFmtId="0" fontId="0" fillId="0" borderId="0" xfId="88" applyBorder="1" applyAlignment="1">
      <alignment vertical="center" wrapText="1"/>
    </xf>
    <xf numFmtId="0" fontId="0" fillId="0" borderId="0" xfId="88" applyBorder="1" applyAlignment="1">
      <alignment horizontal="right" vertical="center" wrapText="1"/>
    </xf>
    <xf numFmtId="0" fontId="0" fillId="0" borderId="3" xfId="88" applyBorder="1" applyAlignment="1">
      <alignment horizontal="center" vertical="center"/>
    </xf>
    <xf numFmtId="0" fontId="0" fillId="0" borderId="4" xfId="88" applyBorder="1" applyAlignment="1">
      <alignment horizontal="center" vertical="center"/>
    </xf>
    <xf numFmtId="0" fontId="0" fillId="0" borderId="3" xfId="88" applyBorder="1" applyAlignment="1">
      <alignment vertical="center"/>
    </xf>
    <xf numFmtId="177" fontId="0" fillId="0" borderId="4" xfId="88" applyNumberFormat="1" applyBorder="1" applyAlignment="1">
      <alignment vertical="center"/>
    </xf>
    <xf numFmtId="0" fontId="15" fillId="0" borderId="0" xfId="88" applyFont="1" applyAlignment="1">
      <alignment horizontal="center" vertical="center" wrapText="1"/>
    </xf>
    <xf numFmtId="0" fontId="15" fillId="0" borderId="0" xfId="88" applyFont="1" applyAlignment="1">
      <alignment horizontal="center" vertical="center"/>
    </xf>
    <xf numFmtId="0" fontId="18" fillId="0" borderId="3" xfId="88" applyFont="1" applyBorder="1" applyAlignment="1">
      <alignment vertical="center"/>
    </xf>
    <xf numFmtId="177" fontId="18" fillId="0" borderId="4" xfId="88" applyNumberFormat="1" applyFont="1" applyBorder="1" applyAlignment="1">
      <alignment vertical="center"/>
    </xf>
    <xf numFmtId="0" fontId="18" fillId="0" borderId="3" xfId="88" applyFont="1" applyBorder="1" applyAlignment="1">
      <alignment horizontal="center" vertical="center"/>
    </xf>
    <xf numFmtId="0" fontId="0" fillId="0" borderId="0" xfId="46" applyFill="1" applyAlignment="1"/>
    <xf numFmtId="0" fontId="0" fillId="0" borderId="0" xfId="88" applyFill="1" applyAlignment="1">
      <alignment vertical="center"/>
    </xf>
    <xf numFmtId="0" fontId="0" fillId="0" borderId="4" xfId="88" applyFill="1" applyBorder="1" applyAlignment="1">
      <alignment horizontal="center" vertical="center"/>
    </xf>
    <xf numFmtId="177" fontId="18" fillId="0" borderId="4" xfId="88" applyNumberFormat="1" applyFont="1" applyFill="1" applyBorder="1" applyAlignment="1">
      <alignment vertical="center"/>
    </xf>
    <xf numFmtId="0" fontId="0" fillId="0" borderId="3" xfId="88" applyBorder="1" applyAlignment="1">
      <alignment horizontal="left" vertical="center"/>
    </xf>
    <xf numFmtId="177" fontId="0" fillId="0" borderId="4" xfId="88" applyNumberFormat="1" applyFill="1" applyBorder="1" applyAlignment="1">
      <alignment vertical="center"/>
    </xf>
    <xf numFmtId="0" fontId="18" fillId="0" borderId="3" xfId="88" applyFont="1" applyBorder="1" applyAlignment="1">
      <alignment horizontal="left" vertical="center"/>
    </xf>
    <xf numFmtId="0" fontId="0" fillId="0" borderId="4" xfId="88" applyFill="1" applyBorder="1" applyAlignment="1">
      <alignment vertical="center"/>
    </xf>
    <xf numFmtId="0" fontId="19" fillId="0" borderId="0" xfId="0" applyFont="1" applyAlignment="1">
      <alignment horizontal="left" vertical="justify" wrapText="1"/>
    </xf>
    <xf numFmtId="0" fontId="20" fillId="0" borderId="0" xfId="0" applyFont="1" applyAlignment="1">
      <alignment horizontal="left" vertical="justify" wrapText="1"/>
    </xf>
    <xf numFmtId="0" fontId="21" fillId="0" borderId="0" xfId="46" applyFont="1" applyFill="1" applyAlignment="1"/>
    <xf numFmtId="180" fontId="0" fillId="0" borderId="0" xfId="46" applyNumberFormat="1" applyFill="1" applyAlignment="1">
      <alignment horizontal="center" vertical="center"/>
    </xf>
    <xf numFmtId="181" fontId="0" fillId="0" borderId="0" xfId="46" applyNumberFormat="1" applyFill="1" applyAlignment="1"/>
    <xf numFmtId="180" fontId="0" fillId="0" borderId="0" xfId="46" applyNumberFormat="1" applyFill="1" applyAlignment="1"/>
    <xf numFmtId="181" fontId="0" fillId="2" borderId="0" xfId="46" applyNumberFormat="1" applyFill="1" applyAlignment="1"/>
    <xf numFmtId="180" fontId="0" fillId="2" borderId="0" xfId="46" applyNumberFormat="1" applyFill="1" applyAlignment="1"/>
    <xf numFmtId="0" fontId="22" fillId="2" borderId="0" xfId="72" applyFont="1" applyFill="1" applyAlignment="1">
      <alignment horizontal="center" vertical="center"/>
    </xf>
    <xf numFmtId="0" fontId="0" fillId="2" borderId="0" xfId="46" applyFill="1" applyBorder="1">
      <alignment vertical="center"/>
    </xf>
    <xf numFmtId="180" fontId="23" fillId="2" borderId="0" xfId="46" applyNumberFormat="1" applyFont="1" applyFill="1" applyAlignment="1">
      <alignment horizontal="center" vertical="center"/>
    </xf>
    <xf numFmtId="181" fontId="21" fillId="2" borderId="0" xfId="46" applyNumberFormat="1" applyFont="1" applyFill="1" applyAlignment="1"/>
    <xf numFmtId="0" fontId="24" fillId="2" borderId="0" xfId="46" applyFont="1" applyFill="1" applyBorder="1" applyAlignment="1">
      <alignment horizontal="right" vertical="center"/>
    </xf>
    <xf numFmtId="0" fontId="25" fillId="2" borderId="1" xfId="86" applyFont="1" applyFill="1" applyBorder="1" applyAlignment="1">
      <alignment horizontal="center" vertical="center"/>
    </xf>
    <xf numFmtId="180" fontId="25" fillId="2" borderId="1" xfId="86" applyNumberFormat="1" applyFont="1" applyFill="1" applyBorder="1" applyAlignment="1">
      <alignment horizontal="center" vertical="center"/>
    </xf>
    <xf numFmtId="177" fontId="26" fillId="2" borderId="1" xfId="0" applyNumberFormat="1" applyFont="1" applyFill="1" applyBorder="1" applyAlignment="1" applyProtection="1">
      <alignment vertical="center"/>
    </xf>
    <xf numFmtId="177" fontId="27" fillId="2" borderId="1" xfId="0" applyNumberFormat="1" applyFont="1" applyFill="1" applyBorder="1" applyAlignment="1" applyProtection="1">
      <alignment vertical="center"/>
    </xf>
    <xf numFmtId="0" fontId="25" fillId="2" borderId="1" xfId="46" applyFont="1" applyFill="1" applyBorder="1" applyAlignment="1">
      <alignment vertical="center"/>
    </xf>
    <xf numFmtId="181" fontId="25" fillId="2" borderId="1" xfId="46" applyNumberFormat="1" applyFont="1" applyFill="1" applyBorder="1" applyAlignment="1">
      <alignment vertical="center"/>
    </xf>
    <xf numFmtId="3" fontId="28" fillId="2" borderId="1" xfId="0" applyNumberFormat="1" applyFont="1" applyFill="1" applyBorder="1" applyAlignment="1" applyProtection="1">
      <alignment vertical="center"/>
    </xf>
    <xf numFmtId="177" fontId="28" fillId="2" borderId="1" xfId="0" applyNumberFormat="1" applyFont="1" applyFill="1" applyBorder="1" applyAlignment="1" applyProtection="1">
      <alignment vertical="center"/>
    </xf>
    <xf numFmtId="3" fontId="28" fillId="0" borderId="1" xfId="0" applyNumberFormat="1" applyFont="1" applyFill="1" applyBorder="1" applyAlignment="1" applyProtection="1">
      <alignment wrapText="1"/>
    </xf>
    <xf numFmtId="177" fontId="21" fillId="0" borderId="0" xfId="46" applyNumberFormat="1" applyFont="1" applyFill="1" applyAlignment="1"/>
    <xf numFmtId="3" fontId="28" fillId="0" borderId="1" xfId="0" applyNumberFormat="1" applyFont="1" applyFill="1" applyBorder="1" applyAlignment="1" applyProtection="1">
      <alignment horizontal="left" wrapText="1"/>
    </xf>
    <xf numFmtId="0" fontId="24" fillId="2" borderId="1" xfId="46" applyFont="1" applyFill="1" applyBorder="1" applyAlignment="1">
      <alignment vertical="center"/>
    </xf>
    <xf numFmtId="180" fontId="23" fillId="2" borderId="1" xfId="75" applyNumberFormat="1" applyFont="1" applyFill="1" applyBorder="1" applyAlignment="1">
      <alignment horizontal="right" vertical="center"/>
    </xf>
    <xf numFmtId="0" fontId="21" fillId="0" borderId="0" xfId="46" applyFont="1" applyFill="1" applyBorder="1" applyAlignment="1"/>
    <xf numFmtId="0" fontId="29" fillId="2" borderId="1" xfId="46" applyFont="1" applyFill="1" applyBorder="1" applyAlignment="1">
      <alignment vertical="center"/>
    </xf>
    <xf numFmtId="0" fontId="29" fillId="2" borderId="5" xfId="46" applyFont="1" applyFill="1" applyBorder="1" applyAlignment="1">
      <alignment vertical="center"/>
    </xf>
    <xf numFmtId="180" fontId="23" fillId="2" borderId="5" xfId="75" applyNumberFormat="1" applyFont="1" applyFill="1" applyBorder="1" applyAlignment="1">
      <alignment horizontal="right" vertical="center"/>
    </xf>
    <xf numFmtId="0" fontId="24" fillId="2" borderId="5" xfId="46" applyFont="1" applyFill="1" applyBorder="1" applyAlignment="1"/>
    <xf numFmtId="180" fontId="0" fillId="2" borderId="5" xfId="46" applyNumberFormat="1" applyFont="1" applyFill="1" applyBorder="1" applyAlignment="1">
      <alignment horizontal="right" vertical="center"/>
    </xf>
    <xf numFmtId="0" fontId="24" fillId="2" borderId="1" xfId="46" applyFont="1" applyFill="1" applyBorder="1" applyAlignment="1"/>
    <xf numFmtId="180" fontId="0" fillId="2" borderId="1" xfId="46" applyNumberFormat="1" applyFont="1" applyFill="1" applyBorder="1" applyAlignment="1">
      <alignment horizontal="right" vertical="center"/>
    </xf>
    <xf numFmtId="0" fontId="29" fillId="2" borderId="1" xfId="46" applyFont="1" applyFill="1" applyBorder="1" applyAlignment="1"/>
    <xf numFmtId="3" fontId="28" fillId="0" borderId="1" xfId="0" applyNumberFormat="1" applyFont="1" applyFill="1" applyBorder="1" applyAlignment="1" applyProtection="1">
      <alignment horizontal="left" vertical="center" wrapText="1"/>
    </xf>
    <xf numFmtId="0" fontId="25" fillId="2" borderId="1" xfId="0" applyFont="1" applyFill="1" applyBorder="1" applyAlignment="1">
      <alignment horizontal="left" vertical="center"/>
    </xf>
    <xf numFmtId="180" fontId="30" fillId="2" borderId="1" xfId="0" applyNumberFormat="1" applyFont="1" applyFill="1" applyBorder="1" applyAlignment="1">
      <alignment horizontal="right" vertical="center"/>
    </xf>
    <xf numFmtId="180" fontId="21" fillId="0" borderId="0" xfId="46" applyNumberFormat="1" applyFont="1" applyFill="1" applyAlignment="1"/>
    <xf numFmtId="0" fontId="0" fillId="2" borderId="0" xfId="87" applyFill="1" applyAlignment="1">
      <alignment horizontal="left" vertical="center" wrapText="1"/>
    </xf>
    <xf numFmtId="0" fontId="21" fillId="0" borderId="0" xfId="0" applyFont="1" applyFill="1" applyAlignment="1">
      <alignment vertical="center"/>
    </xf>
    <xf numFmtId="180" fontId="21" fillId="0" borderId="0" xfId="0" applyNumberFormat="1" applyFont="1" applyFill="1" applyAlignment="1"/>
    <xf numFmtId="181" fontId="21" fillId="0" borderId="0" xfId="0" applyNumberFormat="1" applyFont="1" applyFill="1" applyAlignment="1">
      <alignment vertical="center"/>
    </xf>
    <xf numFmtId="180" fontId="31" fillId="0" borderId="0" xfId="0" applyNumberFormat="1" applyFont="1" applyFill="1" applyAlignment="1">
      <alignment horizontal="right"/>
    </xf>
    <xf numFmtId="0" fontId="21" fillId="0" borderId="0" xfId="0" applyFont="1" applyFill="1" applyAlignment="1"/>
    <xf numFmtId="0" fontId="22" fillId="0" borderId="0" xfId="72" applyFont="1" applyFill="1" applyAlignment="1">
      <alignment horizontal="center" vertical="center"/>
    </xf>
    <xf numFmtId="0" fontId="0" fillId="0" borderId="6" xfId="72" applyFill="1" applyBorder="1" applyAlignment="1">
      <alignment horizontal="center" vertical="center"/>
    </xf>
    <xf numFmtId="177" fontId="31" fillId="0" borderId="0" xfId="0" applyNumberFormat="1" applyFont="1" applyFill="1" applyBorder="1" applyAlignment="1" applyProtection="1">
      <alignment horizontal="right" vertical="center"/>
      <protection locked="0"/>
    </xf>
    <xf numFmtId="0" fontId="25" fillId="0" borderId="1" xfId="0" applyFont="1" applyFill="1" applyBorder="1" applyAlignment="1">
      <alignment horizontal="center" vertical="center"/>
    </xf>
    <xf numFmtId="180" fontId="25" fillId="0" borderId="1" xfId="0" applyNumberFormat="1" applyFont="1" applyFill="1" applyBorder="1" applyAlignment="1">
      <alignment horizontal="center" vertical="center"/>
    </xf>
    <xf numFmtId="3" fontId="32" fillId="0" borderId="1" xfId="0" applyNumberFormat="1" applyFont="1" applyFill="1" applyBorder="1" applyAlignment="1" applyProtection="1">
      <alignment vertical="center"/>
    </xf>
    <xf numFmtId="3" fontId="32" fillId="2" borderId="1" xfId="0" applyNumberFormat="1" applyFont="1" applyFill="1" applyBorder="1" applyAlignment="1" applyProtection="1">
      <alignment vertical="center"/>
    </xf>
    <xf numFmtId="3" fontId="28" fillId="0" borderId="1" xfId="0" applyNumberFormat="1" applyFont="1" applyFill="1" applyBorder="1" applyAlignment="1" applyProtection="1">
      <alignment vertical="center"/>
    </xf>
    <xf numFmtId="3" fontId="28" fillId="2" borderId="1" xfId="0" applyNumberFormat="1" applyFont="1" applyFill="1" applyBorder="1" applyAlignment="1" applyProtection="1">
      <alignment horizontal="left" vertical="center" indent="1"/>
    </xf>
    <xf numFmtId="180" fontId="33" fillId="0" borderId="0" xfId="0" applyNumberFormat="1" applyFont="1" applyFill="1" applyAlignment="1">
      <alignment horizontal="right"/>
    </xf>
    <xf numFmtId="177" fontId="28" fillId="0" borderId="1" xfId="0" applyNumberFormat="1" applyFont="1" applyFill="1" applyBorder="1" applyAlignment="1" applyProtection="1">
      <alignment vertical="center"/>
    </xf>
    <xf numFmtId="3" fontId="28" fillId="0" borderId="1" xfId="0" applyNumberFormat="1" applyFont="1" applyFill="1" applyBorder="1" applyAlignment="1" applyProtection="1">
      <alignment horizontal="left" vertical="center" indent="1"/>
    </xf>
    <xf numFmtId="0" fontId="21" fillId="0" borderId="1" xfId="0" applyFont="1" applyFill="1" applyBorder="1" applyAlignment="1">
      <alignment vertical="center"/>
    </xf>
    <xf numFmtId="0" fontId="0" fillId="0" borderId="1" xfId="87" applyFill="1" applyBorder="1" applyAlignment="1">
      <alignment horizontal="left" vertical="center" wrapText="1"/>
    </xf>
    <xf numFmtId="180" fontId="21" fillId="0" borderId="1" xfId="0" applyNumberFormat="1" applyFont="1" applyFill="1" applyBorder="1" applyAlignment="1"/>
    <xf numFmtId="0" fontId="0" fillId="0" borderId="0" xfId="87" applyFill="1" applyAlignment="1">
      <alignment horizontal="left" vertical="center" wrapText="1"/>
    </xf>
    <xf numFmtId="181" fontId="21" fillId="0" borderId="0" xfId="0" applyNumberFormat="1" applyFont="1" applyFill="1" applyAlignment="1">
      <alignment vertical="center" wrapText="1"/>
    </xf>
    <xf numFmtId="0" fontId="34" fillId="0" borderId="0" xfId="72" applyFont="1" applyFill="1" applyAlignment="1">
      <alignment horizontal="center" vertical="center"/>
    </xf>
    <xf numFmtId="0" fontId="0" fillId="0" borderId="6" xfId="72" applyFill="1" applyBorder="1" applyAlignment="1">
      <alignment horizontal="center" vertical="center" wrapText="1"/>
    </xf>
    <xf numFmtId="0" fontId="25" fillId="0" borderId="1" xfId="0" applyFont="1" applyFill="1" applyBorder="1" applyAlignment="1">
      <alignment horizontal="center" vertical="center" wrapText="1"/>
    </xf>
    <xf numFmtId="181" fontId="25" fillId="0" borderId="1" xfId="0" applyNumberFormat="1" applyFont="1" applyFill="1" applyBorder="1" applyAlignment="1">
      <alignment vertical="center" wrapText="1"/>
    </xf>
    <xf numFmtId="182" fontId="30" fillId="2" borderId="1" xfId="0" applyNumberFormat="1" applyFont="1" applyFill="1" applyBorder="1" applyAlignment="1">
      <alignment horizontal="right" vertical="center"/>
    </xf>
    <xf numFmtId="49" fontId="24" fillId="0" borderId="1" xfId="0" applyNumberFormat="1" applyFont="1" applyFill="1" applyBorder="1" applyAlignment="1" applyProtection="1">
      <alignment vertical="center"/>
    </xf>
    <xf numFmtId="183" fontId="28" fillId="0" borderId="1" xfId="0" applyNumberFormat="1" applyFont="1" applyFill="1" applyBorder="1" applyAlignment="1" applyProtection="1">
      <alignment vertical="center"/>
    </xf>
    <xf numFmtId="184" fontId="21" fillId="0" borderId="0" xfId="0" applyNumberFormat="1" applyFont="1" applyFill="1" applyAlignment="1"/>
    <xf numFmtId="184" fontId="31" fillId="0" borderId="0" xfId="0" applyNumberFormat="1" applyFont="1" applyFill="1" applyAlignment="1">
      <alignment horizontal="right"/>
    </xf>
    <xf numFmtId="184" fontId="4" fillId="0" borderId="0" xfId="72" applyNumberFormat="1" applyFont="1" applyFill="1" applyAlignment="1">
      <alignment horizontal="left" vertical="center"/>
    </xf>
    <xf numFmtId="184" fontId="22" fillId="0" borderId="0" xfId="72" applyNumberFormat="1" applyFont="1" applyFill="1" applyAlignment="1">
      <alignment horizontal="center" vertical="center"/>
    </xf>
    <xf numFmtId="184" fontId="0" fillId="0" borderId="6" xfId="72" applyNumberFormat="1" applyFill="1" applyBorder="1" applyAlignment="1">
      <alignment horizontal="center" vertical="center"/>
    </xf>
    <xf numFmtId="184" fontId="31" fillId="0" borderId="0" xfId="0" applyNumberFormat="1" applyFont="1" applyFill="1" applyBorder="1" applyAlignment="1" applyProtection="1">
      <alignment horizontal="right" vertical="center"/>
      <protection locked="0"/>
    </xf>
    <xf numFmtId="184" fontId="25" fillId="0" borderId="1" xfId="0" applyNumberFormat="1" applyFont="1" applyFill="1" applyBorder="1" applyAlignment="1">
      <alignment horizontal="center" vertical="center"/>
    </xf>
    <xf numFmtId="0" fontId="25" fillId="2" borderId="1" xfId="0" applyFont="1" applyFill="1" applyBorder="1" applyAlignment="1">
      <alignment horizontal="center" vertical="center"/>
    </xf>
    <xf numFmtId="185" fontId="30" fillId="2" borderId="1" xfId="0" applyNumberFormat="1" applyFont="1" applyFill="1" applyBorder="1" applyAlignment="1">
      <alignment horizontal="right" vertical="center"/>
    </xf>
    <xf numFmtId="184" fontId="30" fillId="2" borderId="1" xfId="0" applyNumberFormat="1" applyFont="1" applyFill="1" applyBorder="1" applyAlignment="1">
      <alignment horizontal="right" vertical="center"/>
    </xf>
    <xf numFmtId="181" fontId="25" fillId="2" borderId="1" xfId="0" applyNumberFormat="1" applyFont="1" applyFill="1" applyBorder="1" applyAlignment="1">
      <alignment vertical="center"/>
    </xf>
    <xf numFmtId="184" fontId="28" fillId="2" borderId="1" xfId="0" applyNumberFormat="1" applyFont="1" applyFill="1" applyBorder="1" applyAlignment="1" applyProtection="1">
      <alignment vertical="center"/>
    </xf>
    <xf numFmtId="185" fontId="28" fillId="2" borderId="1" xfId="0" applyNumberFormat="1" applyFont="1" applyFill="1" applyBorder="1" applyAlignment="1" applyProtection="1">
      <alignment vertical="center"/>
    </xf>
    <xf numFmtId="3" fontId="28" fillId="2" borderId="1" xfId="0" applyNumberFormat="1" applyFont="1" applyFill="1" applyBorder="1" applyAlignment="1" applyProtection="1">
      <alignment vertical="center" wrapText="1"/>
    </xf>
    <xf numFmtId="184" fontId="24" fillId="2" borderId="1" xfId="72" applyNumberFormat="1" applyFont="1" applyFill="1" applyBorder="1" applyAlignment="1">
      <alignment vertical="center"/>
    </xf>
    <xf numFmtId="180" fontId="21" fillId="2" borderId="1" xfId="0" applyNumberFormat="1" applyFont="1" applyFill="1" applyBorder="1" applyAlignment="1"/>
    <xf numFmtId="184" fontId="21" fillId="2" borderId="1" xfId="0" applyNumberFormat="1" applyFont="1" applyFill="1" applyBorder="1" applyAlignment="1"/>
    <xf numFmtId="184" fontId="31" fillId="2" borderId="1" xfId="0" applyNumberFormat="1" applyFont="1" applyFill="1" applyBorder="1" applyAlignment="1">
      <alignment horizontal="right" vertical="center"/>
    </xf>
    <xf numFmtId="0" fontId="35" fillId="2" borderId="1" xfId="61" applyFont="1" applyFill="1" applyBorder="1">
      <alignment vertical="center"/>
    </xf>
    <xf numFmtId="0" fontId="28" fillId="2" borderId="1" xfId="61" applyFont="1" applyFill="1" applyBorder="1">
      <alignment vertical="center"/>
    </xf>
    <xf numFmtId="0" fontId="35" fillId="0" borderId="1" xfId="66" applyFont="1" applyFill="1" applyBorder="1">
      <alignment vertical="center"/>
    </xf>
    <xf numFmtId="184" fontId="31" fillId="0" borderId="1" xfId="0" applyNumberFormat="1" applyFont="1" applyFill="1" applyBorder="1" applyAlignment="1">
      <alignment horizontal="right" vertical="center"/>
    </xf>
    <xf numFmtId="185" fontId="31" fillId="0" borderId="1" xfId="0" applyNumberFormat="1" applyFont="1" applyFill="1" applyBorder="1" applyAlignment="1">
      <alignment horizontal="right" vertical="center"/>
    </xf>
    <xf numFmtId="0" fontId="28" fillId="0" borderId="1" xfId="66" applyFont="1" applyFill="1" applyBorder="1">
      <alignment vertical="center"/>
    </xf>
    <xf numFmtId="184" fontId="0" fillId="0" borderId="0" xfId="87" applyNumberFormat="1" applyFill="1" applyAlignment="1">
      <alignment horizontal="left" vertical="center" wrapText="1"/>
    </xf>
    <xf numFmtId="0" fontId="0" fillId="0" borderId="0" xfId="87" applyFill="1" applyAlignment="1">
      <alignment horizontal="left" vertical="center" indent="1"/>
    </xf>
    <xf numFmtId="0" fontId="0" fillId="0" borderId="0" xfId="87" applyFill="1">
      <alignment vertical="center"/>
    </xf>
    <xf numFmtId="0" fontId="36" fillId="0" borderId="0" xfId="72" applyFont="1" applyFill="1" applyBorder="1" applyAlignment="1">
      <alignment horizontal="center" vertical="center"/>
    </xf>
    <xf numFmtId="0" fontId="36" fillId="0" borderId="0" xfId="72" applyFont="1" applyFill="1" applyBorder="1" applyAlignment="1">
      <alignment horizontal="right" vertical="center"/>
    </xf>
    <xf numFmtId="177" fontId="37" fillId="0" borderId="0" xfId="0" applyNumberFormat="1" applyFont="1" applyFill="1" applyBorder="1" applyAlignment="1" applyProtection="1">
      <alignment horizontal="right" vertical="center"/>
      <protection locked="0"/>
    </xf>
    <xf numFmtId="14" fontId="25" fillId="0" borderId="1" xfId="83" applyNumberFormat="1" applyFont="1" applyFill="1" applyBorder="1" applyAlignment="1" applyProtection="1">
      <alignment horizontal="center" vertical="center"/>
      <protection locked="0"/>
    </xf>
    <xf numFmtId="180" fontId="38" fillId="0" borderId="1" xfId="83" applyNumberFormat="1" applyFont="1" applyFill="1" applyBorder="1" applyAlignment="1" applyProtection="1">
      <alignment horizontal="center" vertical="center" wrapText="1"/>
      <protection locked="0"/>
    </xf>
    <xf numFmtId="0" fontId="25" fillId="0" borderId="1" xfId="89" applyFont="1" applyFill="1" applyBorder="1" applyAlignment="1">
      <alignment vertical="center"/>
    </xf>
    <xf numFmtId="180" fontId="30" fillId="0" borderId="1" xfId="72" applyNumberFormat="1" applyFont="1" applyFill="1" applyBorder="1" applyAlignment="1">
      <alignment horizontal="right" vertical="center"/>
    </xf>
    <xf numFmtId="0" fontId="24" fillId="2" borderId="1" xfId="87" applyFont="1" applyFill="1" applyBorder="1" applyAlignment="1">
      <alignment horizontal="left" vertical="center" indent="1"/>
    </xf>
    <xf numFmtId="180" fontId="28" fillId="0" borderId="1" xfId="0" applyNumberFormat="1" applyFont="1" applyFill="1" applyBorder="1" applyAlignment="1">
      <alignment vertical="center"/>
    </xf>
    <xf numFmtId="0" fontId="24" fillId="0" borderId="1" xfId="0" applyFont="1" applyBorder="1" applyAlignment="1">
      <alignment horizontal="left" vertical="center" indent="1"/>
    </xf>
    <xf numFmtId="180" fontId="31" fillId="0" borderId="1" xfId="72" applyNumberFormat="1" applyFont="1" applyFill="1" applyBorder="1" applyAlignment="1">
      <alignment horizontal="right" vertical="center"/>
    </xf>
    <xf numFmtId="0" fontId="0" fillId="2" borderId="7" xfId="87" applyFill="1" applyBorder="1" applyAlignment="1">
      <alignment horizontal="left" vertical="center" wrapText="1"/>
    </xf>
    <xf numFmtId="0" fontId="39" fillId="0" borderId="0" xfId="0" applyFont="1" applyFill="1">
      <alignment vertical="center"/>
    </xf>
    <xf numFmtId="0" fontId="36" fillId="0" borderId="0" xfId="0" applyFont="1" applyFill="1">
      <alignment vertical="center"/>
    </xf>
    <xf numFmtId="0" fontId="25" fillId="0" borderId="1" xfId="89" applyFont="1" applyFill="1" applyBorder="1" applyAlignment="1">
      <alignment horizontal="center" vertical="center"/>
    </xf>
    <xf numFmtId="0" fontId="28" fillId="0" borderId="1" xfId="0" applyFont="1" applyFill="1" applyBorder="1" applyAlignment="1">
      <alignment vertical="center"/>
    </xf>
    <xf numFmtId="183" fontId="28" fillId="0" borderId="1" xfId="0" applyNumberFormat="1" applyFont="1" applyFill="1" applyBorder="1" applyAlignment="1">
      <alignment horizontal="left" vertical="center" indent="1"/>
    </xf>
    <xf numFmtId="183" fontId="28" fillId="0" borderId="1" xfId="0" applyNumberFormat="1" applyFont="1" applyFill="1" applyBorder="1" applyAlignment="1">
      <alignment horizontal="left" vertical="center"/>
    </xf>
    <xf numFmtId="0" fontId="37" fillId="0" borderId="1" xfId="72" applyFont="1" applyFill="1" applyBorder="1" applyAlignment="1">
      <alignment vertical="center"/>
    </xf>
    <xf numFmtId="0" fontId="24" fillId="2" borderId="0" xfId="66" applyFont="1" applyFill="1" applyAlignment="1">
      <alignment horizontal="left" vertical="center" wrapText="1"/>
    </xf>
    <xf numFmtId="180" fontId="21" fillId="0" borderId="0" xfId="89" applyNumberFormat="1" applyFont="1" applyFill="1" applyAlignment="1">
      <alignment horizontal="right"/>
    </xf>
    <xf numFmtId="0" fontId="21" fillId="0" borderId="0" xfId="89" applyFont="1" applyFill="1"/>
    <xf numFmtId="0" fontId="24" fillId="0" borderId="0" xfId="72" applyFont="1" applyFill="1" applyBorder="1" applyAlignment="1">
      <alignment horizontal="right" vertical="center"/>
    </xf>
    <xf numFmtId="0" fontId="38" fillId="0" borderId="1" xfId="72" applyFont="1" applyFill="1" applyBorder="1">
      <alignment vertical="center"/>
    </xf>
    <xf numFmtId="182" fontId="40" fillId="0" borderId="1" xfId="66" applyNumberFormat="1" applyFont="1" applyFill="1" applyBorder="1">
      <alignment vertical="center"/>
    </xf>
    <xf numFmtId="180" fontId="40" fillId="0" borderId="1" xfId="66" applyNumberFormat="1" applyFont="1" applyFill="1" applyBorder="1">
      <alignment vertical="center"/>
    </xf>
    <xf numFmtId="0" fontId="24" fillId="0" borderId="1" xfId="72" applyFont="1" applyFill="1" applyBorder="1">
      <alignment vertical="center"/>
    </xf>
    <xf numFmtId="180" fontId="31" fillId="0" borderId="1" xfId="89" applyNumberFormat="1" applyFont="1" applyFill="1" applyBorder="1" applyAlignment="1">
      <alignment horizontal="right" vertical="center"/>
    </xf>
    <xf numFmtId="0" fontId="24" fillId="0" borderId="1" xfId="72" applyFont="1" applyFill="1" applyBorder="1" applyAlignment="1">
      <alignment horizontal="left" vertical="center"/>
    </xf>
    <xf numFmtId="186" fontId="24" fillId="0" borderId="1" xfId="72" applyNumberFormat="1" applyFont="1" applyFill="1" applyBorder="1" applyAlignment="1">
      <alignment horizontal="left" vertical="center"/>
    </xf>
    <xf numFmtId="0" fontId="24" fillId="2" borderId="1" xfId="72" applyFont="1" applyFill="1" applyBorder="1">
      <alignment vertical="center"/>
    </xf>
    <xf numFmtId="182" fontId="31" fillId="0" borderId="1" xfId="89" applyNumberFormat="1" applyFont="1" applyFill="1" applyBorder="1" applyAlignment="1">
      <alignment horizontal="right" vertical="center"/>
    </xf>
    <xf numFmtId="0" fontId="21" fillId="0" borderId="1" xfId="89" applyFont="1" applyFill="1" applyBorder="1"/>
    <xf numFmtId="186" fontId="24" fillId="0" borderId="1" xfId="72" applyNumberFormat="1" applyFont="1" applyFill="1" applyBorder="1" applyAlignment="1">
      <alignment vertical="center"/>
    </xf>
    <xf numFmtId="0" fontId="0" fillId="0" borderId="7" xfId="66" applyFont="1" applyFill="1" applyBorder="1" applyAlignment="1">
      <alignment horizontal="left" vertical="center" wrapText="1"/>
    </xf>
    <xf numFmtId="0" fontId="21" fillId="0" borderId="0" xfId="89" applyFont="1" applyFill="1" applyBorder="1"/>
    <xf numFmtId="0" fontId="0" fillId="0" borderId="0" xfId="66" applyFont="1" applyFill="1" applyBorder="1" applyAlignment="1">
      <alignment horizontal="center" vertical="center" wrapText="1"/>
    </xf>
    <xf numFmtId="0" fontId="41" fillId="0" borderId="0" xfId="0" applyFont="1" applyFill="1" applyAlignment="1">
      <alignment vertical="center"/>
    </xf>
    <xf numFmtId="0" fontId="42" fillId="0" borderId="0" xfId="0" applyFont="1" applyFill="1" applyAlignment="1">
      <alignment vertical="center"/>
    </xf>
    <xf numFmtId="0" fontId="42" fillId="0" borderId="0" xfId="0" applyFont="1" applyFill="1" applyBorder="1" applyAlignment="1">
      <alignment horizontal="center" vertical="center"/>
    </xf>
    <xf numFmtId="0" fontId="0" fillId="0" borderId="0" xfId="72" applyBorder="1" applyAlignment="1">
      <alignment horizontal="right" vertical="center"/>
    </xf>
    <xf numFmtId="0" fontId="24" fillId="0" borderId="0" xfId="72" applyFont="1" applyBorder="1" applyAlignment="1">
      <alignment horizontal="right" vertical="center"/>
    </xf>
    <xf numFmtId="0" fontId="25" fillId="0" borderId="1" xfId="89" applyFont="1" applyFill="1" applyBorder="1" applyAlignment="1">
      <alignment horizontal="left" vertical="center"/>
    </xf>
    <xf numFmtId="0" fontId="43" fillId="0" borderId="1" xfId="0" applyFont="1" applyBorder="1" applyAlignment="1">
      <alignment vertical="center"/>
    </xf>
    <xf numFmtId="183" fontId="43" fillId="2" borderId="1" xfId="0" applyNumberFormat="1" applyFont="1" applyFill="1" applyBorder="1" applyAlignment="1">
      <alignment horizontal="right" vertical="center"/>
    </xf>
    <xf numFmtId="49" fontId="44" fillId="0" borderId="1" xfId="0" applyNumberFormat="1" applyFont="1" applyBorder="1" applyAlignment="1">
      <alignment horizontal="left"/>
    </xf>
    <xf numFmtId="183" fontId="28" fillId="2" borderId="1" xfId="0" applyNumberFormat="1" applyFont="1" applyFill="1" applyBorder="1" applyAlignment="1">
      <alignment horizontal="right" vertical="center"/>
    </xf>
    <xf numFmtId="177" fontId="28" fillId="2" borderId="1" xfId="0" applyNumberFormat="1" applyFont="1" applyFill="1" applyBorder="1" applyAlignment="1">
      <alignment horizontal="right" vertical="center"/>
    </xf>
    <xf numFmtId="0" fontId="0" fillId="2" borderId="0" xfId="66" applyFont="1" applyFill="1" applyAlignment="1">
      <alignment horizontal="left" vertical="center" wrapText="1"/>
    </xf>
    <xf numFmtId="0" fontId="45" fillId="0" borderId="0" xfId="83" applyFont="1" applyFill="1" applyAlignment="1" applyProtection="1">
      <alignment vertical="center" wrapText="1"/>
      <protection locked="0"/>
    </xf>
    <xf numFmtId="0" fontId="45" fillId="0" borderId="0" xfId="83" applyFill="1" applyAlignment="1" applyProtection="1">
      <alignment vertical="center"/>
      <protection locked="0"/>
    </xf>
    <xf numFmtId="180" fontId="45" fillId="0" borderId="0" xfId="83" applyNumberFormat="1" applyFill="1" applyAlignment="1" applyProtection="1">
      <alignment vertical="center"/>
      <protection locked="0"/>
    </xf>
    <xf numFmtId="0" fontId="46" fillId="0" borderId="0" xfId="61" applyFont="1" applyFill="1" applyBorder="1" applyAlignment="1">
      <alignment horizontal="center" vertical="center"/>
    </xf>
    <xf numFmtId="0" fontId="0" fillId="2" borderId="6" xfId="61" applyFill="1" applyBorder="1" applyAlignment="1">
      <alignment horizontal="center" vertical="center"/>
    </xf>
    <xf numFmtId="0" fontId="24" fillId="2" borderId="0" xfId="61" applyFont="1" applyFill="1" applyBorder="1" applyAlignment="1">
      <alignment horizontal="right" vertical="center"/>
    </xf>
    <xf numFmtId="0" fontId="25" fillId="2" borderId="1" xfId="61" applyFont="1" applyFill="1" applyBorder="1" applyAlignment="1">
      <alignment horizontal="center" vertical="center" wrapText="1"/>
    </xf>
    <xf numFmtId="180" fontId="25" fillId="2" borderId="1" xfId="61" applyNumberFormat="1" applyFont="1" applyFill="1" applyBorder="1" applyAlignment="1">
      <alignment horizontal="center" vertical="center" wrapText="1"/>
    </xf>
    <xf numFmtId="182" fontId="43" fillId="2" borderId="1" xfId="90" applyNumberFormat="1" applyFont="1" applyFill="1" applyBorder="1" applyAlignment="1">
      <alignment horizontal="right" vertical="center"/>
    </xf>
    <xf numFmtId="49" fontId="24" fillId="2" borderId="1" xfId="0" applyNumberFormat="1" applyFont="1" applyFill="1" applyBorder="1" applyAlignment="1" applyProtection="1">
      <alignment vertical="center"/>
    </xf>
    <xf numFmtId="183" fontId="24" fillId="2" borderId="1" xfId="0" applyNumberFormat="1" applyFont="1" applyFill="1" applyBorder="1" applyAlignment="1" applyProtection="1">
      <alignment horizontal="right" vertical="center"/>
    </xf>
    <xf numFmtId="177" fontId="24" fillId="2" borderId="1" xfId="0" applyNumberFormat="1" applyFont="1" applyFill="1" applyBorder="1" applyAlignment="1" applyProtection="1">
      <alignment horizontal="right" vertical="center"/>
    </xf>
    <xf numFmtId="0" fontId="47" fillId="2" borderId="1" xfId="61" applyFont="1" applyFill="1" applyBorder="1" applyAlignment="1">
      <alignment horizontal="right" vertical="center"/>
    </xf>
    <xf numFmtId="183" fontId="24" fillId="0" borderId="1" xfId="0" applyNumberFormat="1" applyFont="1" applyFill="1" applyBorder="1" applyAlignment="1" applyProtection="1">
      <alignment horizontal="right" vertical="center"/>
    </xf>
    <xf numFmtId="177" fontId="24" fillId="0" borderId="1" xfId="0" applyNumberFormat="1" applyFont="1" applyFill="1" applyBorder="1" applyAlignment="1" applyProtection="1">
      <alignment horizontal="right" vertical="center"/>
    </xf>
    <xf numFmtId="0" fontId="47" fillId="0" borderId="1" xfId="61" applyFont="1" applyFill="1" applyBorder="1" applyAlignment="1">
      <alignment horizontal="right" vertical="center"/>
    </xf>
    <xf numFmtId="0" fontId="28" fillId="0" borderId="0" xfId="61" applyFont="1" applyFill="1" applyAlignment="1">
      <alignment horizontal="left" vertical="center" wrapText="1"/>
    </xf>
    <xf numFmtId="0" fontId="0" fillId="0" borderId="0" xfId="61" applyFont="1" applyFill="1" applyAlignment="1">
      <alignment horizontal="left" vertical="center" wrapText="1"/>
    </xf>
    <xf numFmtId="0" fontId="41" fillId="0" borderId="0" xfId="61" applyFont="1" applyFill="1" applyAlignment="1">
      <alignment vertical="center"/>
    </xf>
    <xf numFmtId="0" fontId="42" fillId="0" borderId="0" xfId="61" applyFont="1" applyFill="1" applyAlignment="1">
      <alignment vertical="center"/>
    </xf>
    <xf numFmtId="0" fontId="48" fillId="0" borderId="0" xfId="61" applyFont="1" applyFill="1" applyBorder="1" applyAlignment="1">
      <alignment horizontal="center" vertical="top"/>
    </xf>
    <xf numFmtId="0" fontId="0" fillId="0" borderId="6" xfId="61" applyFill="1" applyBorder="1" applyAlignment="1">
      <alignment horizontal="right" vertical="center"/>
    </xf>
    <xf numFmtId="0" fontId="42" fillId="0" borderId="0" xfId="61" applyFont="1" applyFill="1" applyBorder="1" applyAlignment="1">
      <alignment horizontal="right" vertical="top"/>
    </xf>
    <xf numFmtId="0" fontId="25" fillId="0" borderId="1" xfId="90" applyFont="1" applyFill="1" applyBorder="1" applyAlignment="1">
      <alignment horizontal="center" vertical="center"/>
    </xf>
    <xf numFmtId="180" fontId="25" fillId="0" borderId="1" xfId="83" applyNumberFormat="1" applyFont="1" applyFill="1" applyBorder="1" applyAlignment="1" applyProtection="1">
      <alignment horizontal="center" vertical="center" wrapText="1"/>
      <protection locked="0"/>
    </xf>
    <xf numFmtId="0" fontId="27" fillId="0" borderId="0" xfId="61" applyFont="1" applyFill="1" applyBorder="1" applyAlignment="1">
      <alignment horizontal="center" vertical="center" wrapText="1"/>
    </xf>
    <xf numFmtId="49" fontId="30" fillId="0" borderId="1" xfId="0" applyNumberFormat="1" applyFont="1" applyFill="1" applyBorder="1" applyAlignment="1" applyProtection="1">
      <alignment vertical="center"/>
    </xf>
    <xf numFmtId="183" fontId="30" fillId="0" borderId="1" xfId="0" applyNumberFormat="1" applyFont="1" applyFill="1" applyBorder="1" applyAlignment="1" applyProtection="1">
      <alignment horizontal="right" vertical="center"/>
    </xf>
    <xf numFmtId="49" fontId="44" fillId="0" borderId="1" xfId="0" applyNumberFormat="1" applyFont="1" applyBorder="1" applyAlignment="1"/>
    <xf numFmtId="183" fontId="42" fillId="0" borderId="1" xfId="0" applyNumberFormat="1" applyFont="1" applyFill="1" applyBorder="1" applyAlignment="1" applyProtection="1">
      <alignment vertical="center"/>
    </xf>
    <xf numFmtId="49" fontId="44" fillId="0" borderId="1" xfId="0" applyNumberFormat="1" applyFont="1" applyBorder="1" applyAlignment="1">
      <alignment horizontal="left" indent="1"/>
    </xf>
    <xf numFmtId="49" fontId="44" fillId="0" borderId="1" xfId="0" applyNumberFormat="1" applyFont="1" applyBorder="1" applyAlignment="1">
      <alignment horizontal="left" indent="2"/>
    </xf>
    <xf numFmtId="0" fontId="42" fillId="0" borderId="1" xfId="61" applyFont="1" applyFill="1" applyBorder="1" applyAlignment="1">
      <alignment vertical="center"/>
    </xf>
    <xf numFmtId="183" fontId="42" fillId="0" borderId="1" xfId="61" applyNumberFormat="1" applyFont="1" applyFill="1" applyBorder="1" applyAlignment="1">
      <alignment vertical="center"/>
    </xf>
    <xf numFmtId="183" fontId="42" fillId="0" borderId="1" xfId="61" applyNumberFormat="1" applyFont="1" applyFill="1" applyBorder="1" applyAlignment="1">
      <alignment horizontal="right" vertical="center"/>
    </xf>
    <xf numFmtId="0" fontId="44" fillId="0" borderId="7" xfId="61" applyFont="1" applyFill="1" applyBorder="1" applyAlignment="1">
      <alignment horizontal="left" vertical="center" wrapText="1"/>
    </xf>
    <xf numFmtId="49" fontId="19" fillId="0" borderId="0" xfId="0" applyNumberFormat="1" applyFont="1" applyAlignment="1">
      <alignment horizontal="left" vertical="justify" wrapText="1"/>
    </xf>
    <xf numFmtId="49" fontId="20" fillId="0" borderId="0" xfId="0" applyNumberFormat="1" applyFont="1" applyAlignment="1">
      <alignment horizontal="left" vertical="justify" wrapText="1"/>
    </xf>
    <xf numFmtId="0" fontId="0" fillId="0" borderId="0" xfId="66" applyFill="1">
      <alignment vertical="center"/>
    </xf>
    <xf numFmtId="184" fontId="0" fillId="0" borderId="0" xfId="66" applyNumberFormat="1" applyFill="1">
      <alignment vertical="center"/>
    </xf>
    <xf numFmtId="185" fontId="0" fillId="0" borderId="0" xfId="66" applyNumberFormat="1" applyFill="1">
      <alignment vertical="center"/>
    </xf>
    <xf numFmtId="187" fontId="0" fillId="0" borderId="0" xfId="66" applyNumberFormat="1" applyFill="1">
      <alignment vertical="center"/>
    </xf>
    <xf numFmtId="185" fontId="4" fillId="0" borderId="0" xfId="72" applyNumberFormat="1" applyFont="1" applyFill="1" applyAlignment="1">
      <alignment horizontal="left" vertical="center"/>
    </xf>
    <xf numFmtId="185" fontId="22" fillId="0" borderId="0" xfId="72" applyNumberFormat="1" applyFont="1" applyFill="1" applyAlignment="1">
      <alignment horizontal="center" vertical="center"/>
    </xf>
    <xf numFmtId="0" fontId="49" fillId="0" borderId="0" xfId="66" applyFont="1" applyFill="1" applyAlignment="1">
      <alignment horizontal="center" vertical="center"/>
    </xf>
    <xf numFmtId="184" fontId="49" fillId="0" borderId="0" xfId="66" applyNumberFormat="1" applyFont="1" applyFill="1" applyAlignment="1">
      <alignment horizontal="center" vertical="center"/>
    </xf>
    <xf numFmtId="185" fontId="49" fillId="0" borderId="0" xfId="66" applyNumberFormat="1" applyFont="1" applyFill="1" applyAlignment="1">
      <alignment horizontal="center" vertical="center"/>
    </xf>
    <xf numFmtId="187" fontId="49" fillId="0" borderId="0" xfId="66" applyNumberFormat="1" applyFont="1" applyFill="1" applyAlignment="1">
      <alignment horizontal="center" vertical="center"/>
    </xf>
    <xf numFmtId="184" fontId="0" fillId="0" borderId="6" xfId="72" applyNumberFormat="1" applyBorder="1" applyAlignment="1">
      <alignment horizontal="right" vertical="center"/>
    </xf>
    <xf numFmtId="0" fontId="0" fillId="0" borderId="6" xfId="72" applyBorder="1" applyAlignment="1">
      <alignment horizontal="right" vertical="center"/>
    </xf>
    <xf numFmtId="0" fontId="25" fillId="0" borderId="1" xfId="66" applyFont="1" applyFill="1" applyBorder="1" applyAlignment="1">
      <alignment horizontal="center" vertical="center"/>
    </xf>
    <xf numFmtId="184" fontId="25" fillId="0" borderId="1" xfId="83" applyNumberFormat="1" applyFont="1" applyFill="1" applyBorder="1" applyAlignment="1" applyProtection="1">
      <alignment horizontal="center" vertical="center" wrapText="1"/>
      <protection locked="0"/>
    </xf>
    <xf numFmtId="185" fontId="25" fillId="0" borderId="1" xfId="83" applyNumberFormat="1" applyFont="1" applyFill="1" applyBorder="1" applyAlignment="1" applyProtection="1">
      <alignment horizontal="center" vertical="center" wrapText="1"/>
      <protection locked="0"/>
    </xf>
    <xf numFmtId="187" fontId="25" fillId="0" borderId="1" xfId="83" applyNumberFormat="1" applyFont="1" applyFill="1" applyBorder="1" applyAlignment="1" applyProtection="1">
      <alignment horizontal="center" vertical="center" wrapText="1"/>
      <protection locked="0"/>
    </xf>
    <xf numFmtId="0" fontId="25" fillId="0" borderId="1" xfId="66" applyFont="1" applyFill="1" applyBorder="1" applyAlignment="1">
      <alignment horizontal="center" vertical="center" wrapText="1"/>
    </xf>
    <xf numFmtId="0" fontId="25" fillId="0" borderId="1" xfId="83" applyFont="1" applyFill="1" applyBorder="1" applyAlignment="1" applyProtection="1">
      <alignment horizontal="center" vertical="center" wrapText="1"/>
      <protection locked="0"/>
    </xf>
    <xf numFmtId="185" fontId="40" fillId="0" borderId="1" xfId="66" applyNumberFormat="1" applyFont="1" applyFill="1" applyBorder="1">
      <alignment vertical="center"/>
    </xf>
    <xf numFmtId="188" fontId="40" fillId="0" borderId="1" xfId="66" applyNumberFormat="1" applyFont="1" applyFill="1" applyBorder="1" applyAlignment="1">
      <alignment horizontal="center" vertical="center"/>
    </xf>
    <xf numFmtId="176" fontId="30" fillId="0" borderId="1" xfId="83" applyNumberFormat="1" applyFont="1" applyFill="1" applyBorder="1" applyAlignment="1" applyProtection="1">
      <alignment horizontal="center" vertical="center" wrapText="1"/>
      <protection locked="0"/>
    </xf>
    <xf numFmtId="0" fontId="25" fillId="0" borderId="1" xfId="98" applyFont="1" applyFill="1" applyBorder="1" applyAlignment="1" applyProtection="1">
      <alignment horizontal="left" vertical="center" wrapText="1"/>
      <protection locked="0"/>
    </xf>
    <xf numFmtId="185" fontId="35" fillId="0" borderId="1" xfId="66" applyNumberFormat="1" applyFont="1" applyFill="1" applyBorder="1" applyAlignment="1">
      <alignment horizontal="right" vertical="center"/>
    </xf>
    <xf numFmtId="188" fontId="35" fillId="0" borderId="1" xfId="66" applyNumberFormat="1" applyFont="1" applyFill="1" applyBorder="1" applyAlignment="1">
      <alignment horizontal="center" vertical="center"/>
    </xf>
    <xf numFmtId="176" fontId="31" fillId="0" borderId="1" xfId="83" applyNumberFormat="1" applyFont="1" applyFill="1" applyBorder="1" applyAlignment="1" applyProtection="1">
      <alignment horizontal="center" vertical="center" wrapText="1"/>
      <protection locked="0"/>
    </xf>
    <xf numFmtId="184" fontId="35" fillId="0" borderId="1" xfId="66" applyNumberFormat="1" applyFont="1" applyFill="1" applyBorder="1" applyAlignment="1">
      <alignment horizontal="right" vertical="center"/>
    </xf>
    <xf numFmtId="183" fontId="35" fillId="0" borderId="1" xfId="66" applyNumberFormat="1" applyFont="1" applyFill="1" applyBorder="1">
      <alignment vertical="center"/>
    </xf>
    <xf numFmtId="0" fontId="0" fillId="0" borderId="1" xfId="66" applyFill="1" applyBorder="1">
      <alignment vertical="center"/>
    </xf>
    <xf numFmtId="184" fontId="0" fillId="0" borderId="1" xfId="66" applyNumberFormat="1" applyFill="1" applyBorder="1">
      <alignment vertical="center"/>
    </xf>
    <xf numFmtId="185" fontId="0" fillId="0" borderId="1" xfId="66" applyNumberFormat="1" applyFill="1" applyBorder="1">
      <alignment vertical="center"/>
    </xf>
    <xf numFmtId="0" fontId="35" fillId="0" borderId="1" xfId="66" applyFont="1" applyFill="1" applyBorder="1" applyAlignment="1">
      <alignment vertical="center" wrapText="1"/>
    </xf>
    <xf numFmtId="0" fontId="14" fillId="0" borderId="1" xfId="66" applyFont="1" applyFill="1" applyBorder="1">
      <alignment vertical="center"/>
    </xf>
    <xf numFmtId="185" fontId="50" fillId="0" borderId="1" xfId="66" applyNumberFormat="1" applyFont="1" applyFill="1" applyBorder="1">
      <alignment vertical="center"/>
    </xf>
    <xf numFmtId="0" fontId="51" fillId="0" borderId="1" xfId="98" applyFont="1" applyFill="1" applyBorder="1" applyAlignment="1" applyProtection="1">
      <alignment horizontal="right" vertical="center" wrapText="1"/>
      <protection locked="0"/>
    </xf>
    <xf numFmtId="185" fontId="24" fillId="0" borderId="1" xfId="72" applyNumberFormat="1" applyFont="1" applyFill="1" applyBorder="1" applyAlignment="1">
      <alignment horizontal="right" vertical="center"/>
    </xf>
    <xf numFmtId="184" fontId="24" fillId="0" borderId="1" xfId="72" applyNumberFormat="1" applyFont="1" applyFill="1" applyBorder="1" applyAlignment="1">
      <alignment horizontal="right" vertical="center"/>
    </xf>
    <xf numFmtId="176" fontId="25" fillId="0" borderId="1" xfId="83" applyNumberFormat="1" applyFont="1" applyFill="1" applyBorder="1" applyAlignment="1" applyProtection="1">
      <alignment horizontal="center" vertical="center" wrapText="1"/>
      <protection locked="0"/>
    </xf>
    <xf numFmtId="187" fontId="35" fillId="0" borderId="1" xfId="66" applyNumberFormat="1" applyFont="1" applyFill="1" applyBorder="1">
      <alignment vertical="center"/>
    </xf>
    <xf numFmtId="187" fontId="24" fillId="0" borderId="1" xfId="66" applyNumberFormat="1" applyFont="1" applyFill="1" applyBorder="1">
      <alignment vertical="center"/>
    </xf>
    <xf numFmtId="187" fontId="0" fillId="0" borderId="1" xfId="66" applyNumberFormat="1" applyFill="1" applyBorder="1">
      <alignment vertical="center"/>
    </xf>
    <xf numFmtId="184" fontId="0" fillId="0" borderId="7" xfId="66" applyNumberFormat="1" applyFont="1" applyFill="1" applyBorder="1" applyAlignment="1">
      <alignment horizontal="left" vertical="center" wrapText="1"/>
    </xf>
    <xf numFmtId="185" fontId="0" fillId="0" borderId="7" xfId="66" applyNumberFormat="1" applyFont="1" applyFill="1" applyBorder="1" applyAlignment="1">
      <alignment horizontal="left" vertical="center" wrapText="1"/>
    </xf>
    <xf numFmtId="0" fontId="0" fillId="0" borderId="0" xfId="66" applyFont="1" applyFill="1">
      <alignment vertical="center"/>
    </xf>
    <xf numFmtId="0" fontId="21" fillId="2" borderId="0" xfId="84" applyFont="1" applyFill="1" applyAlignment="1">
      <alignment vertical="center"/>
    </xf>
    <xf numFmtId="0" fontId="21" fillId="2" borderId="0" xfId="84" applyFont="1" applyFill="1">
      <alignment vertical="center"/>
    </xf>
    <xf numFmtId="177" fontId="25" fillId="2" borderId="0" xfId="65" applyNumberFormat="1" applyFont="1" applyFill="1" applyBorder="1" applyAlignment="1">
      <alignment horizontal="center" vertical="center"/>
    </xf>
    <xf numFmtId="0" fontId="25" fillId="2" borderId="0" xfId="65" applyFont="1" applyFill="1" applyBorder="1" applyAlignment="1">
      <alignment horizontal="center" vertical="center"/>
    </xf>
    <xf numFmtId="0" fontId="25" fillId="2" borderId="6" xfId="65" applyFont="1" applyFill="1" applyBorder="1" applyAlignment="1">
      <alignment vertical="center"/>
    </xf>
    <xf numFmtId="0" fontId="25" fillId="2" borderId="1" xfId="72" applyFont="1" applyFill="1" applyBorder="1" applyAlignment="1">
      <alignment horizontal="center" vertical="center"/>
    </xf>
    <xf numFmtId="180" fontId="25" fillId="2" borderId="1" xfId="83" applyNumberFormat="1" applyFont="1" applyFill="1" applyBorder="1" applyAlignment="1" applyProtection="1">
      <alignment horizontal="center" vertical="center" wrapText="1"/>
      <protection locked="0"/>
    </xf>
    <xf numFmtId="0" fontId="25" fillId="2" borderId="1" xfId="83" applyFont="1" applyFill="1" applyBorder="1" applyAlignment="1" applyProtection="1">
      <alignment horizontal="center" vertical="center" wrapText="1"/>
      <protection locked="0"/>
    </xf>
    <xf numFmtId="0" fontId="25" fillId="2" borderId="1" xfId="65" applyFont="1" applyFill="1" applyBorder="1" applyAlignment="1">
      <alignment horizontal="center" vertical="center"/>
    </xf>
    <xf numFmtId="177" fontId="30" fillId="2" borderId="1" xfId="0" applyNumberFormat="1" applyFont="1" applyFill="1" applyBorder="1" applyAlignment="1" applyProtection="1">
      <alignment vertical="center"/>
    </xf>
    <xf numFmtId="180" fontId="30" fillId="2" borderId="1" xfId="75" applyNumberFormat="1" applyFont="1" applyFill="1" applyBorder="1" applyAlignment="1">
      <alignment horizontal="right" vertical="center"/>
    </xf>
    <xf numFmtId="176" fontId="18" fillId="2" borderId="1" xfId="72" applyNumberFormat="1" applyFont="1" applyFill="1" applyBorder="1">
      <alignment vertical="center"/>
    </xf>
    <xf numFmtId="0" fontId="25" fillId="2" borderId="1" xfId="65" applyFont="1" applyFill="1" applyBorder="1" applyAlignment="1">
      <alignment horizontal="left" vertical="center"/>
    </xf>
    <xf numFmtId="180" fontId="24" fillId="2" borderId="1" xfId="72" applyNumberFormat="1" applyFont="1" applyFill="1" applyBorder="1">
      <alignment vertical="center"/>
    </xf>
    <xf numFmtId="180" fontId="31" fillId="2" borderId="1" xfId="75" applyNumberFormat="1" applyFont="1" applyFill="1" applyBorder="1" applyAlignment="1">
      <alignment horizontal="right" vertical="center"/>
    </xf>
    <xf numFmtId="176" fontId="24" fillId="2" borderId="1" xfId="72" applyNumberFormat="1" applyFont="1" applyFill="1" applyBorder="1">
      <alignment vertical="center"/>
    </xf>
    <xf numFmtId="180" fontId="24" fillId="2" borderId="1" xfId="72" applyNumberFormat="1" applyFont="1" applyFill="1" applyBorder="1" applyAlignment="1">
      <alignment horizontal="left" vertical="center" indent="1"/>
    </xf>
    <xf numFmtId="180" fontId="24" fillId="2" borderId="1" xfId="72" applyNumberFormat="1" applyFont="1" applyFill="1" applyBorder="1" applyAlignment="1">
      <alignment horizontal="left" vertical="center" wrapText="1" indent="1"/>
    </xf>
    <xf numFmtId="0" fontId="23" fillId="2" borderId="1" xfId="84" applyFont="1" applyFill="1" applyBorder="1" applyAlignment="1">
      <alignment horizontal="center" vertical="center"/>
    </xf>
    <xf numFmtId="0" fontId="52" fillId="2" borderId="1" xfId="84" applyFont="1" applyFill="1" applyBorder="1" applyAlignment="1">
      <alignment horizontal="center" vertical="center"/>
    </xf>
    <xf numFmtId="0" fontId="53" fillId="2" borderId="1" xfId="65" applyFont="1" applyFill="1" applyBorder="1" applyAlignment="1">
      <alignment horizontal="left" vertical="center"/>
    </xf>
    <xf numFmtId="0" fontId="0" fillId="2" borderId="0" xfId="46" applyFont="1" applyFill="1" applyAlignment="1">
      <alignment horizontal="left" vertical="center" wrapText="1"/>
    </xf>
    <xf numFmtId="0" fontId="31" fillId="2" borderId="0" xfId="84" applyFont="1" applyFill="1">
      <alignment vertical="center"/>
    </xf>
    <xf numFmtId="0" fontId="24" fillId="2" borderId="0" xfId="72" applyFont="1" applyFill="1" applyBorder="1" applyAlignment="1">
      <alignment horizontal="right" vertical="center"/>
    </xf>
    <xf numFmtId="0" fontId="21" fillId="2" borderId="0" xfId="46" applyFont="1" applyFill="1" applyAlignment="1"/>
    <xf numFmtId="0" fontId="0" fillId="2" borderId="0" xfId="46" applyFill="1" applyAlignment="1"/>
    <xf numFmtId="180" fontId="0" fillId="2" borderId="0" xfId="46" applyNumberFormat="1" applyFill="1" applyAlignment="1">
      <alignment horizontal="center" vertical="center"/>
    </xf>
    <xf numFmtId="0" fontId="34" fillId="2" borderId="0" xfId="46" applyFont="1" applyFill="1" applyAlignment="1">
      <alignment horizontal="center" vertical="center"/>
    </xf>
    <xf numFmtId="180" fontId="30" fillId="2" borderId="1" xfId="46" applyNumberFormat="1" applyFont="1" applyFill="1" applyBorder="1" applyAlignment="1">
      <alignment horizontal="right" vertical="center"/>
    </xf>
    <xf numFmtId="180" fontId="25" fillId="2" borderId="1" xfId="86" applyNumberFormat="1" applyFont="1" applyFill="1" applyBorder="1" applyAlignment="1">
      <alignment horizontal="right" vertical="center"/>
    </xf>
    <xf numFmtId="0" fontId="30" fillId="2" borderId="1" xfId="46" applyNumberFormat="1" applyFont="1" applyFill="1" applyBorder="1" applyAlignment="1">
      <alignment horizontal="right" vertical="center"/>
    </xf>
    <xf numFmtId="0" fontId="24" fillId="2" borderId="1" xfId="46" applyFont="1" applyFill="1" applyBorder="1">
      <alignment vertical="center"/>
    </xf>
    <xf numFmtId="188" fontId="33" fillId="2" borderId="1" xfId="75" applyNumberFormat="1" applyFont="1" applyFill="1" applyBorder="1" applyAlignment="1">
      <alignment horizontal="right" vertical="center"/>
    </xf>
    <xf numFmtId="180" fontId="21" fillId="2" borderId="1" xfId="75" applyNumberFormat="1" applyFont="1" applyFill="1" applyBorder="1" applyAlignment="1">
      <alignment horizontal="right" vertical="center"/>
    </xf>
    <xf numFmtId="180" fontId="21" fillId="2" borderId="1" xfId="75" applyNumberFormat="1" applyFont="1" applyFill="1" applyBorder="1" applyAlignment="1">
      <alignment horizontal="center" vertical="center"/>
    </xf>
    <xf numFmtId="0" fontId="0" fillId="2" borderId="1" xfId="46" applyFill="1" applyBorder="1">
      <alignment vertical="center"/>
    </xf>
    <xf numFmtId="3" fontId="28" fillId="2" borderId="1" xfId="0" applyNumberFormat="1" applyFont="1" applyFill="1" applyBorder="1" applyAlignment="1" applyProtection="1">
      <alignment horizontal="left" vertical="center" wrapText="1" indent="1"/>
    </xf>
    <xf numFmtId="0" fontId="0" fillId="2" borderId="1" xfId="46" applyFill="1" applyBorder="1" applyAlignment="1">
      <alignment vertical="center"/>
    </xf>
    <xf numFmtId="0" fontId="0" fillId="2" borderId="5" xfId="46" applyFill="1" applyBorder="1" applyAlignment="1"/>
    <xf numFmtId="180" fontId="0" fillId="2" borderId="5" xfId="46" applyNumberFormat="1" applyFill="1" applyBorder="1" applyAlignment="1">
      <alignment horizontal="center" vertical="center"/>
    </xf>
    <xf numFmtId="0" fontId="54" fillId="2" borderId="1" xfId="72" applyFont="1" applyFill="1" applyBorder="1" applyAlignment="1">
      <alignment horizontal="right" vertical="center"/>
    </xf>
    <xf numFmtId="0" fontId="28" fillId="2" borderId="1" xfId="0" applyFont="1" applyFill="1" applyBorder="1" applyAlignment="1">
      <alignment horizontal="left" vertical="center"/>
    </xf>
    <xf numFmtId="180" fontId="0" fillId="2" borderId="1" xfId="46" applyNumberFormat="1" applyFill="1" applyBorder="1" applyAlignment="1">
      <alignment horizontal="center" vertical="center"/>
    </xf>
    <xf numFmtId="0" fontId="0" fillId="2" borderId="1" xfId="46" applyFill="1" applyBorder="1" applyAlignment="1"/>
    <xf numFmtId="0" fontId="0" fillId="2" borderId="0" xfId="46" applyFill="1" applyAlignment="1">
      <alignment horizontal="left" vertical="center" wrapText="1"/>
    </xf>
    <xf numFmtId="0" fontId="24" fillId="2" borderId="6" xfId="46" applyFont="1" applyFill="1" applyBorder="1" applyAlignment="1">
      <alignment horizontal="right" vertical="center"/>
    </xf>
    <xf numFmtId="0" fontId="21" fillId="2" borderId="1" xfId="46" applyFont="1" applyFill="1" applyBorder="1" applyAlignment="1"/>
    <xf numFmtId="181" fontId="55" fillId="2" borderId="1" xfId="46" applyNumberFormat="1" applyFont="1" applyFill="1" applyBorder="1" applyAlignment="1">
      <alignment vertical="center"/>
    </xf>
    <xf numFmtId="180" fontId="21" fillId="2" borderId="0" xfId="46" applyNumberFormat="1" applyFont="1" applyFill="1" applyAlignment="1"/>
    <xf numFmtId="184" fontId="34" fillId="0" borderId="0" xfId="72" applyNumberFormat="1" applyFont="1" applyFill="1" applyAlignment="1">
      <alignment horizontal="center" vertical="center"/>
    </xf>
    <xf numFmtId="184" fontId="56" fillId="0" borderId="0" xfId="72" applyNumberFormat="1" applyFont="1" applyFill="1" applyAlignment="1">
      <alignment horizontal="right" vertical="center"/>
    </xf>
    <xf numFmtId="0" fontId="0" fillId="2" borderId="6" xfId="72" applyFill="1" applyBorder="1" applyAlignment="1">
      <alignment horizontal="center" vertical="center"/>
    </xf>
    <xf numFmtId="184" fontId="0" fillId="2" borderId="6" xfId="72" applyNumberFormat="1" applyFill="1" applyBorder="1" applyAlignment="1">
      <alignment horizontal="center" vertical="center"/>
    </xf>
    <xf numFmtId="184" fontId="31" fillId="2" borderId="0" xfId="0" applyNumberFormat="1" applyFont="1" applyFill="1" applyBorder="1" applyAlignment="1" applyProtection="1">
      <alignment horizontal="right" vertical="center"/>
      <protection locked="0"/>
    </xf>
    <xf numFmtId="184" fontId="25" fillId="2" borderId="1" xfId="0" applyNumberFormat="1" applyFont="1" applyFill="1" applyBorder="1" applyAlignment="1">
      <alignment horizontal="center" vertical="center"/>
    </xf>
    <xf numFmtId="0" fontId="38" fillId="2" borderId="1" xfId="72" applyFont="1" applyFill="1" applyBorder="1">
      <alignment vertical="center"/>
    </xf>
    <xf numFmtId="185" fontId="43" fillId="2" borderId="1" xfId="0" applyNumberFormat="1" applyFont="1" applyFill="1" applyBorder="1" applyAlignment="1" applyProtection="1">
      <alignment vertical="center"/>
    </xf>
    <xf numFmtId="184" fontId="43" fillId="2" borderId="1" xfId="0" applyNumberFormat="1" applyFont="1" applyFill="1" applyBorder="1" applyAlignment="1" applyProtection="1">
      <alignment vertical="center"/>
    </xf>
    <xf numFmtId="0" fontId="0" fillId="0" borderId="7" xfId="87" applyFill="1" applyBorder="1" applyAlignment="1">
      <alignment horizontal="left" vertical="center" wrapText="1"/>
    </xf>
    <xf numFmtId="184" fontId="0" fillId="0" borderId="7" xfId="87" applyNumberFormat="1" applyFill="1" applyBorder="1" applyAlignment="1">
      <alignment horizontal="left" vertical="center" wrapText="1"/>
    </xf>
    <xf numFmtId="181" fontId="21" fillId="0" borderId="0" xfId="86" applyNumberFormat="1" applyFont="1" applyFill="1" applyAlignment="1">
      <alignment vertical="center"/>
    </xf>
    <xf numFmtId="0" fontId="21" fillId="0" borderId="0" xfId="86" applyFont="1" applyFill="1"/>
    <xf numFmtId="0" fontId="9" fillId="0" borderId="0" xfId="72" applyFont="1" applyFill="1" applyAlignment="1">
      <alignment horizontal="left" vertical="center"/>
    </xf>
    <xf numFmtId="0" fontId="57" fillId="0" borderId="0" xfId="72" applyFont="1" applyFill="1" applyAlignment="1">
      <alignment horizontal="center" vertical="center"/>
    </xf>
    <xf numFmtId="0" fontId="36" fillId="0" borderId="6" xfId="72" applyFont="1" applyFill="1" applyBorder="1" applyAlignment="1">
      <alignment horizontal="center" vertical="center"/>
    </xf>
    <xf numFmtId="0" fontId="25" fillId="0" borderId="1" xfId="86" applyFont="1" applyFill="1" applyBorder="1" applyAlignment="1">
      <alignment horizontal="center" vertical="center"/>
    </xf>
    <xf numFmtId="180" fontId="25" fillId="0" borderId="1" xfId="86" applyNumberFormat="1" applyFont="1" applyFill="1" applyBorder="1" applyAlignment="1">
      <alignment horizontal="center" vertical="center"/>
    </xf>
    <xf numFmtId="0" fontId="25" fillId="0" borderId="1" xfId="86" applyFont="1" applyFill="1" applyBorder="1" applyAlignment="1">
      <alignment horizontal="left" vertical="center"/>
    </xf>
    <xf numFmtId="182" fontId="31" fillId="0" borderId="1" xfId="0" applyNumberFormat="1" applyFont="1" applyFill="1" applyBorder="1" applyAlignment="1" applyProtection="1">
      <alignment horizontal="right" vertical="center"/>
    </xf>
    <xf numFmtId="181" fontId="21" fillId="0" borderId="0" xfId="86" applyNumberFormat="1" applyFont="1" applyFill="1"/>
    <xf numFmtId="0" fontId="36" fillId="0" borderId="0" xfId="72" applyFont="1" applyFill="1" applyAlignment="1">
      <alignment horizontal="left" vertical="center" wrapText="1"/>
    </xf>
    <xf numFmtId="0" fontId="19" fillId="0" borderId="0" xfId="0" applyFont="1" applyAlignment="1" applyProtection="1">
      <alignment horizontal="left" vertical="justify" wrapText="1"/>
      <protection locked="0"/>
    </xf>
    <xf numFmtId="0" fontId="20" fillId="0" borderId="0" xfId="0" applyFont="1" applyAlignment="1" applyProtection="1">
      <alignment horizontal="left" vertical="justify" wrapText="1"/>
      <protection locked="0"/>
    </xf>
    <xf numFmtId="0" fontId="21" fillId="2" borderId="0" xfId="82" applyFont="1" applyFill="1" applyAlignment="1">
      <alignment vertical="center"/>
    </xf>
    <xf numFmtId="184" fontId="21" fillId="2" borderId="0" xfId="82" applyNumberFormat="1" applyFont="1" applyFill="1"/>
    <xf numFmtId="180" fontId="21" fillId="2" borderId="0" xfId="82" applyNumberFormat="1" applyFont="1" applyFill="1"/>
    <xf numFmtId="181" fontId="21" fillId="2" borderId="0" xfId="82" applyNumberFormat="1" applyFont="1" applyFill="1" applyAlignment="1">
      <alignment vertical="center"/>
    </xf>
    <xf numFmtId="0" fontId="21" fillId="2" borderId="0" xfId="82" applyFont="1" applyFill="1"/>
    <xf numFmtId="184" fontId="4" fillId="2" borderId="0" xfId="72" applyNumberFormat="1" applyFont="1" applyFill="1" applyAlignment="1">
      <alignment horizontal="left" vertical="center"/>
    </xf>
    <xf numFmtId="184" fontId="22" fillId="2" borderId="0" xfId="72" applyNumberFormat="1" applyFont="1" applyFill="1" applyAlignment="1">
      <alignment horizontal="center" vertical="center"/>
    </xf>
    <xf numFmtId="0" fontId="25" fillId="2" borderId="1" xfId="82" applyFont="1" applyFill="1" applyBorder="1" applyAlignment="1">
      <alignment horizontal="center" vertical="center"/>
    </xf>
    <xf numFmtId="184" fontId="25" fillId="2" borderId="1" xfId="83" applyNumberFormat="1" applyFont="1" applyFill="1" applyBorder="1" applyAlignment="1" applyProtection="1">
      <alignment horizontal="center" vertical="center" wrapText="1"/>
      <protection locked="0"/>
    </xf>
    <xf numFmtId="185" fontId="58" fillId="2" borderId="1" xfId="72" applyNumberFormat="1" applyFont="1" applyFill="1" applyBorder="1">
      <alignment vertical="center"/>
    </xf>
    <xf numFmtId="184" fontId="58" fillId="2" borderId="1" xfId="72" applyNumberFormat="1" applyFont="1" applyFill="1" applyBorder="1">
      <alignment vertical="center"/>
    </xf>
    <xf numFmtId="182" fontId="58" fillId="2" borderId="1" xfId="72" applyNumberFormat="1" applyFont="1" applyFill="1" applyBorder="1">
      <alignment vertical="center"/>
    </xf>
    <xf numFmtId="176" fontId="58" fillId="2" borderId="1" xfId="72" applyNumberFormat="1" applyFont="1" applyFill="1" applyBorder="1">
      <alignment vertical="center"/>
    </xf>
    <xf numFmtId="0" fontId="25" fillId="2" borderId="1" xfId="82" applyFont="1" applyFill="1" applyBorder="1" applyAlignment="1">
      <alignment horizontal="left" vertical="center"/>
    </xf>
    <xf numFmtId="0" fontId="58" fillId="2" borderId="1" xfId="72" applyFont="1" applyFill="1" applyBorder="1">
      <alignment vertical="center"/>
    </xf>
    <xf numFmtId="176" fontId="58" fillId="2" borderId="1" xfId="72" applyNumberFormat="1" applyFont="1" applyFill="1" applyBorder="1" applyAlignment="1">
      <alignment horizontal="right" vertical="center"/>
    </xf>
    <xf numFmtId="0" fontId="24" fillId="2" borderId="1" xfId="72" applyFont="1" applyFill="1" applyBorder="1" applyAlignment="1">
      <alignment vertical="center"/>
    </xf>
    <xf numFmtId="184" fontId="24" fillId="2" borderId="1" xfId="72" applyNumberFormat="1" applyFont="1" applyFill="1" applyBorder="1" applyAlignment="1">
      <alignment horizontal="right" vertical="center"/>
    </xf>
    <xf numFmtId="177" fontId="24" fillId="2" borderId="1" xfId="72" applyNumberFormat="1" applyFont="1" applyFill="1" applyBorder="1" applyAlignment="1">
      <alignment horizontal="right" vertical="center"/>
    </xf>
    <xf numFmtId="176" fontId="24" fillId="2" borderId="1" xfId="72" applyNumberFormat="1" applyFont="1" applyFill="1" applyBorder="1" applyAlignment="1">
      <alignment horizontal="right" vertical="center"/>
    </xf>
    <xf numFmtId="177" fontId="24" fillId="2" borderId="1" xfId="72" applyNumberFormat="1" applyFont="1" applyFill="1" applyBorder="1" applyAlignment="1">
      <alignment vertical="center"/>
    </xf>
    <xf numFmtId="185" fontId="31" fillId="2" borderId="1" xfId="0" applyNumberFormat="1" applyFont="1" applyFill="1" applyBorder="1" applyAlignment="1">
      <alignment horizontal="right" vertical="center"/>
    </xf>
    <xf numFmtId="184" fontId="31" fillId="2" borderId="1" xfId="82" applyNumberFormat="1" applyFont="1" applyFill="1" applyBorder="1" applyAlignment="1">
      <alignment horizontal="right" vertical="center"/>
    </xf>
    <xf numFmtId="185" fontId="24" fillId="2" borderId="1" xfId="72" applyNumberFormat="1" applyFont="1" applyFill="1" applyBorder="1" applyAlignment="1">
      <alignment horizontal="right" vertical="center"/>
    </xf>
    <xf numFmtId="182" fontId="24" fillId="2" borderId="1" xfId="72" applyNumberFormat="1" applyFont="1" applyFill="1" applyBorder="1" applyAlignment="1">
      <alignment horizontal="right" vertical="center"/>
    </xf>
    <xf numFmtId="185" fontId="31" fillId="2" borderId="1" xfId="82" applyNumberFormat="1" applyFont="1" applyFill="1" applyBorder="1" applyAlignment="1">
      <alignment horizontal="right" vertical="center"/>
    </xf>
    <xf numFmtId="180" fontId="31" fillId="2" borderId="1" xfId="82" applyNumberFormat="1" applyFont="1" applyFill="1" applyBorder="1" applyAlignment="1">
      <alignment horizontal="right" vertical="center"/>
    </xf>
    <xf numFmtId="0" fontId="21" fillId="2" borderId="1" xfId="82" applyFont="1" applyFill="1" applyBorder="1"/>
    <xf numFmtId="180" fontId="21" fillId="2" borderId="1" xfId="82" applyNumberFormat="1" applyFont="1" applyFill="1" applyBorder="1"/>
    <xf numFmtId="180" fontId="31" fillId="2" borderId="1" xfId="82" applyNumberFormat="1" applyFont="1" applyFill="1" applyBorder="1" applyAlignment="1">
      <alignment horizontal="right"/>
    </xf>
    <xf numFmtId="184" fontId="21" fillId="2" borderId="1" xfId="82" applyNumberFormat="1" applyFont="1" applyFill="1" applyBorder="1"/>
    <xf numFmtId="0" fontId="0" fillId="2" borderId="0" xfId="72" applyFill="1" applyAlignment="1">
      <alignment horizontal="left" vertical="center" wrapText="1"/>
    </xf>
    <xf numFmtId="184" fontId="0" fillId="2" borderId="0" xfId="72" applyNumberFormat="1" applyFill="1" applyAlignment="1">
      <alignment horizontal="left" vertical="center" wrapText="1"/>
    </xf>
    <xf numFmtId="184" fontId="0" fillId="2" borderId="0" xfId="72" applyNumberFormat="1" applyFill="1" applyBorder="1" applyAlignment="1">
      <alignment horizontal="center" vertical="center"/>
    </xf>
    <xf numFmtId="0" fontId="0" fillId="2" borderId="0" xfId="72" applyFill="1" applyBorder="1" applyAlignment="1">
      <alignment horizontal="center" vertical="center"/>
    </xf>
    <xf numFmtId="3" fontId="28" fillId="2" borderId="0" xfId="0" applyNumberFormat="1" applyFont="1" applyFill="1" applyBorder="1" applyAlignment="1" applyProtection="1">
      <alignment horizontal="right" vertical="center"/>
    </xf>
    <xf numFmtId="187" fontId="25" fillId="2" borderId="1" xfId="82" applyNumberFormat="1" applyFont="1" applyFill="1" applyBorder="1" applyAlignment="1">
      <alignment horizontal="right" vertical="center"/>
    </xf>
    <xf numFmtId="176" fontId="25" fillId="2" borderId="1" xfId="82" applyNumberFormat="1" applyFont="1" applyFill="1" applyBorder="1" applyAlignment="1">
      <alignment horizontal="right" vertical="center"/>
    </xf>
    <xf numFmtId="0" fontId="35" fillId="2" borderId="1" xfId="61" applyFont="1" applyFill="1" applyBorder="1" applyAlignment="1">
      <alignment vertical="center"/>
    </xf>
    <xf numFmtId="0" fontId="35" fillId="2" borderId="1" xfId="61" applyFont="1" applyFill="1" applyBorder="1" applyAlignment="1">
      <alignment vertical="center" wrapText="1"/>
    </xf>
    <xf numFmtId="182" fontId="21" fillId="2" borderId="1" xfId="86" applyNumberFormat="1" applyFont="1" applyFill="1" applyBorder="1"/>
    <xf numFmtId="185" fontId="21" fillId="2" borderId="1" xfId="82" applyNumberFormat="1" applyFont="1" applyFill="1" applyBorder="1"/>
    <xf numFmtId="0" fontId="0" fillId="0" borderId="0" xfId="87" applyFill="1" applyAlignment="1">
      <alignment horizontal="left" vertical="center" indent="2"/>
    </xf>
    <xf numFmtId="0" fontId="36" fillId="0" borderId="0" xfId="72" applyFont="1" applyFill="1" applyBorder="1" applyAlignment="1">
      <alignment horizontal="left" vertical="center" indent="2"/>
    </xf>
    <xf numFmtId="177" fontId="59" fillId="0" borderId="0" xfId="0" applyNumberFormat="1" applyFont="1" applyFill="1" applyBorder="1" applyAlignment="1" applyProtection="1">
      <alignment horizontal="right" vertical="center"/>
      <protection locked="0"/>
    </xf>
    <xf numFmtId="177" fontId="37" fillId="0" borderId="1" xfId="87" applyNumberFormat="1" applyFont="1" applyFill="1" applyBorder="1">
      <alignment vertical="center"/>
    </xf>
    <xf numFmtId="0" fontId="24" fillId="2" borderId="4" xfId="87" applyFont="1" applyFill="1" applyBorder="1" applyAlignment="1">
      <alignment horizontal="left" vertical="center" indent="1"/>
    </xf>
    <xf numFmtId="0" fontId="24" fillId="0" borderId="7" xfId="87" applyFont="1" applyFill="1" applyBorder="1" applyAlignment="1">
      <alignment horizontal="left" vertical="center" wrapText="1"/>
    </xf>
    <xf numFmtId="0" fontId="0" fillId="0" borderId="0" xfId="87" applyFill="1" applyAlignment="1">
      <alignment vertical="center"/>
    </xf>
    <xf numFmtId="180" fontId="38" fillId="0" borderId="4" xfId="83" applyNumberFormat="1" applyFont="1" applyFill="1" applyBorder="1" applyAlignment="1" applyProtection="1">
      <alignment horizontal="center" vertical="center" wrapText="1"/>
      <protection locked="0"/>
    </xf>
    <xf numFmtId="180" fontId="43" fillId="0" borderId="1" xfId="72" applyNumberFormat="1" applyFont="1" applyFill="1" applyBorder="1">
      <alignment vertical="center"/>
    </xf>
    <xf numFmtId="0" fontId="28" fillId="0" borderId="4" xfId="0" applyFont="1" applyFill="1" applyBorder="1" applyAlignment="1">
      <alignment horizontal="left" vertical="center"/>
    </xf>
    <xf numFmtId="0" fontId="28" fillId="0" borderId="3" xfId="0" applyFont="1" applyFill="1" applyBorder="1" applyAlignment="1">
      <alignment horizontal="left" vertical="center"/>
    </xf>
    <xf numFmtId="180" fontId="28" fillId="2" borderId="1" xfId="72" applyNumberFormat="1" applyFont="1" applyFill="1" applyBorder="1">
      <alignment vertical="center"/>
    </xf>
    <xf numFmtId="183" fontId="28" fillId="2" borderId="4" xfId="0" applyNumberFormat="1" applyFont="1" applyFill="1" applyBorder="1" applyAlignment="1">
      <alignment horizontal="center" vertical="center"/>
    </xf>
    <xf numFmtId="183" fontId="28" fillId="2" borderId="3" xfId="0" applyNumberFormat="1" applyFont="1" applyFill="1" applyBorder="1" applyAlignment="1">
      <alignment horizontal="center" vertical="center"/>
    </xf>
    <xf numFmtId="0" fontId="28" fillId="2" borderId="4" xfId="0" applyFont="1" applyFill="1" applyBorder="1" applyAlignment="1">
      <alignment horizontal="left" vertical="center"/>
    </xf>
    <xf numFmtId="0" fontId="28" fillId="2" borderId="3" xfId="0" applyFont="1" applyFill="1" applyBorder="1" applyAlignment="1">
      <alignment horizontal="left" vertical="center"/>
    </xf>
    <xf numFmtId="0" fontId="37" fillId="2" borderId="4" xfId="72" applyFont="1" applyFill="1" applyBorder="1" applyAlignment="1">
      <alignment horizontal="left" vertical="center"/>
    </xf>
    <xf numFmtId="0" fontId="37" fillId="2" borderId="3" xfId="72" applyFont="1" applyFill="1" applyBorder="1" applyAlignment="1">
      <alignment horizontal="left" vertical="center"/>
    </xf>
    <xf numFmtId="183" fontId="28" fillId="2" borderId="1" xfId="0" applyNumberFormat="1" applyFont="1" applyFill="1" applyBorder="1" applyAlignment="1">
      <alignment horizontal="center" vertical="center"/>
    </xf>
    <xf numFmtId="0" fontId="37" fillId="2" borderId="1" xfId="72" applyFont="1" applyFill="1" applyBorder="1" applyAlignment="1">
      <alignment horizontal="left" vertical="center"/>
    </xf>
    <xf numFmtId="180" fontId="28" fillId="2" borderId="1" xfId="72" applyNumberFormat="1" applyFont="1" applyFill="1" applyBorder="1" applyAlignment="1">
      <alignment horizontal="right" vertical="center"/>
    </xf>
    <xf numFmtId="184" fontId="21" fillId="0" borderId="0" xfId="89" applyNumberFormat="1" applyFont="1" applyFill="1" applyAlignment="1">
      <alignment horizontal="right"/>
    </xf>
    <xf numFmtId="184" fontId="21" fillId="0" borderId="0" xfId="89" applyNumberFormat="1" applyFont="1" applyFill="1"/>
    <xf numFmtId="0" fontId="0" fillId="0" borderId="6" xfId="72" applyFill="1" applyBorder="1" applyAlignment="1">
      <alignment vertical="center"/>
    </xf>
    <xf numFmtId="184" fontId="0" fillId="0" borderId="6" xfId="72" applyNumberFormat="1" applyFill="1" applyBorder="1" applyAlignment="1">
      <alignment vertical="center"/>
    </xf>
    <xf numFmtId="184" fontId="24" fillId="0" borderId="0" xfId="72" applyNumberFormat="1" applyFont="1" applyFill="1" applyBorder="1" applyAlignment="1">
      <alignment horizontal="right" vertical="center"/>
    </xf>
    <xf numFmtId="184" fontId="25" fillId="0" borderId="1" xfId="89" applyNumberFormat="1" applyFont="1" applyFill="1" applyBorder="1" applyAlignment="1">
      <alignment horizontal="center" vertical="center"/>
    </xf>
    <xf numFmtId="185" fontId="58" fillId="0" borderId="1" xfId="72" applyNumberFormat="1" applyFont="1" applyFill="1" applyBorder="1">
      <alignment vertical="center"/>
    </xf>
    <xf numFmtId="184" fontId="58" fillId="0" borderId="1" xfId="72" applyNumberFormat="1" applyFont="1" applyFill="1" applyBorder="1">
      <alignment vertical="center"/>
    </xf>
    <xf numFmtId="184" fontId="24" fillId="0" borderId="1" xfId="72" applyNumberFormat="1" applyFont="1" applyFill="1" applyBorder="1">
      <alignment vertical="center"/>
    </xf>
    <xf numFmtId="177" fontId="21" fillId="0" borderId="0" xfId="89" applyNumberFormat="1" applyFont="1" applyFill="1"/>
    <xf numFmtId="185" fontId="24" fillId="0" borderId="1" xfId="72" applyNumberFormat="1" applyFont="1" applyFill="1" applyBorder="1">
      <alignment vertical="center"/>
    </xf>
    <xf numFmtId="0" fontId="24" fillId="0" borderId="1" xfId="72" applyFont="1" applyFill="1" applyBorder="1" applyAlignment="1">
      <alignment vertical="center"/>
    </xf>
    <xf numFmtId="184" fontId="24" fillId="0" borderId="1" xfId="72" applyNumberFormat="1" applyFont="1" applyFill="1" applyBorder="1" applyAlignment="1">
      <alignment vertical="center"/>
    </xf>
    <xf numFmtId="184" fontId="24" fillId="2" borderId="1" xfId="72" applyNumberFormat="1" applyFont="1" applyFill="1" applyBorder="1">
      <alignment vertical="center"/>
    </xf>
    <xf numFmtId="185" fontId="24" fillId="0" borderId="1" xfId="72" applyNumberFormat="1" applyFont="1" applyFill="1" applyBorder="1" applyAlignment="1">
      <alignment vertical="center"/>
    </xf>
    <xf numFmtId="184" fontId="21" fillId="0" borderId="1" xfId="89" applyNumberFormat="1" applyFont="1" applyFill="1" applyBorder="1"/>
    <xf numFmtId="0" fontId="36" fillId="2" borderId="7" xfId="72" applyFont="1" applyFill="1" applyBorder="1" applyAlignment="1">
      <alignment horizontal="left" vertical="center" wrapText="1"/>
    </xf>
    <xf numFmtId="184" fontId="36" fillId="2" borderId="7" xfId="72" applyNumberFormat="1" applyFont="1" applyFill="1" applyBorder="1" applyAlignment="1">
      <alignment horizontal="left" vertical="center" wrapText="1"/>
    </xf>
    <xf numFmtId="0" fontId="36" fillId="0" borderId="0" xfId="72" applyFont="1" applyFill="1" applyBorder="1" applyAlignment="1">
      <alignment horizontal="left" vertical="center" wrapText="1"/>
    </xf>
    <xf numFmtId="184" fontId="36" fillId="0" borderId="0" xfId="72" applyNumberFormat="1" applyFont="1" applyFill="1" applyBorder="1" applyAlignment="1">
      <alignment horizontal="left" vertical="center" wrapText="1"/>
    </xf>
    <xf numFmtId="0" fontId="60" fillId="2" borderId="0" xfId="0" applyFont="1" applyFill="1" applyAlignment="1">
      <alignment vertical="center"/>
    </xf>
    <xf numFmtId="0" fontId="42" fillId="0" borderId="0" xfId="0" applyFont="1" applyFill="1" applyBorder="1" applyAlignment="1">
      <alignment vertical="center"/>
    </xf>
    <xf numFmtId="0" fontId="41" fillId="0" borderId="0" xfId="0" applyFont="1" applyFill="1" applyBorder="1" applyAlignment="1">
      <alignment vertical="center"/>
    </xf>
    <xf numFmtId="0" fontId="61" fillId="2" borderId="0" xfId="72" applyFont="1" applyFill="1" applyAlignment="1">
      <alignment horizontal="center" vertical="center"/>
    </xf>
    <xf numFmtId="0" fontId="0" fillId="0" borderId="6" xfId="72" applyFill="1" applyBorder="1" applyAlignment="1">
      <alignment horizontal="right"/>
    </xf>
    <xf numFmtId="0" fontId="62" fillId="2" borderId="1" xfId="89" applyFont="1" applyFill="1" applyBorder="1" applyAlignment="1">
      <alignment horizontal="center" vertical="center"/>
    </xf>
    <xf numFmtId="0" fontId="38" fillId="0" borderId="1" xfId="98" applyFont="1" applyFill="1" applyBorder="1" applyAlignment="1" applyProtection="1">
      <alignment horizontal="left" vertical="center" wrapText="1"/>
      <protection locked="0"/>
    </xf>
    <xf numFmtId="183" fontId="31" fillId="2" borderId="1" xfId="9" applyNumberFormat="1" applyFont="1" applyFill="1" applyBorder="1" applyAlignment="1" applyProtection="1">
      <alignment horizontal="right" vertical="center"/>
    </xf>
    <xf numFmtId="49" fontId="44" fillId="0" borderId="1" xfId="0" applyNumberFormat="1" applyFont="1" applyFill="1" applyBorder="1" applyAlignment="1"/>
    <xf numFmtId="183" fontId="31" fillId="0" borderId="1" xfId="0" applyNumberFormat="1" applyFont="1" applyFill="1" applyBorder="1" applyAlignment="1" applyProtection="1">
      <alignment horizontal="right" vertical="center"/>
    </xf>
    <xf numFmtId="49" fontId="44" fillId="0" borderId="1" xfId="0" applyNumberFormat="1" applyFont="1" applyFill="1" applyBorder="1" applyAlignment="1">
      <alignment horizontal="left" indent="1"/>
    </xf>
    <xf numFmtId="183" fontId="31" fillId="2" borderId="1" xfId="0" applyNumberFormat="1" applyFont="1" applyFill="1" applyBorder="1" applyAlignment="1" applyProtection="1">
      <alignment horizontal="right" vertical="center"/>
    </xf>
    <xf numFmtId="177" fontId="31" fillId="2" borderId="1" xfId="0" applyNumberFormat="1" applyFont="1" applyFill="1" applyBorder="1" applyAlignment="1" applyProtection="1">
      <alignment horizontal="right" vertical="center"/>
    </xf>
    <xf numFmtId="177" fontId="31" fillId="0" borderId="1" xfId="0" applyNumberFormat="1" applyFont="1" applyFill="1" applyBorder="1" applyAlignment="1" applyProtection="1">
      <alignment horizontal="right" vertical="center"/>
    </xf>
    <xf numFmtId="0" fontId="0" fillId="0" borderId="7" xfId="72" applyFill="1" applyBorder="1" applyAlignment="1">
      <alignment vertical="center" wrapText="1"/>
    </xf>
    <xf numFmtId="0" fontId="19" fillId="0" borderId="0" xfId="0" applyNumberFormat="1" applyFont="1" applyAlignment="1" applyProtection="1">
      <alignment horizontal="left" vertical="justify" wrapText="1"/>
      <protection locked="0"/>
    </xf>
    <xf numFmtId="0" fontId="20" fillId="0" borderId="0" xfId="0" applyNumberFormat="1" applyFont="1" applyAlignment="1" applyProtection="1">
      <alignment horizontal="left" vertical="justify" wrapText="1"/>
      <protection locked="0"/>
    </xf>
    <xf numFmtId="0" fontId="0" fillId="0" borderId="0" xfId="72" applyFill="1" applyAlignment="1">
      <alignment horizontal="left" vertical="center"/>
    </xf>
    <xf numFmtId="0" fontId="0" fillId="0" borderId="0" xfId="72" applyFill="1">
      <alignment vertical="center"/>
    </xf>
    <xf numFmtId="185" fontId="0" fillId="0" borderId="0" xfId="72" applyNumberFormat="1" applyFill="1">
      <alignment vertical="center"/>
    </xf>
    <xf numFmtId="188" fontId="0" fillId="0" borderId="0" xfId="72" applyNumberFormat="1" applyFill="1">
      <alignment vertical="center"/>
    </xf>
    <xf numFmtId="188" fontId="4" fillId="0" borderId="0" xfId="72" applyNumberFormat="1" applyFont="1" applyFill="1" applyAlignment="1">
      <alignment horizontal="left" vertical="center"/>
    </xf>
    <xf numFmtId="0" fontId="63" fillId="0" borderId="0" xfId="72" applyFont="1" applyFill="1" applyAlignment="1">
      <alignment horizontal="center" vertical="center"/>
    </xf>
    <xf numFmtId="184" fontId="63" fillId="0" borderId="0" xfId="72" applyNumberFormat="1" applyFont="1" applyFill="1" applyAlignment="1">
      <alignment horizontal="center" vertical="center"/>
    </xf>
    <xf numFmtId="185" fontId="63" fillId="0" borderId="0" xfId="72" applyNumberFormat="1" applyFont="1" applyFill="1" applyAlignment="1">
      <alignment horizontal="center" vertical="center"/>
    </xf>
    <xf numFmtId="188" fontId="63" fillId="0" borderId="0" xfId="72" applyNumberFormat="1" applyFont="1" applyFill="1" applyAlignment="1">
      <alignment horizontal="center" vertical="center"/>
    </xf>
    <xf numFmtId="0" fontId="64" fillId="0" borderId="0" xfId="72" applyFont="1" applyFill="1" applyAlignment="1">
      <alignment horizontal="center" vertical="center"/>
    </xf>
    <xf numFmtId="185" fontId="64" fillId="0" borderId="0" xfId="72" applyNumberFormat="1" applyFont="1" applyFill="1" applyAlignment="1">
      <alignment horizontal="center" vertical="center"/>
    </xf>
    <xf numFmtId="188" fontId="64" fillId="0" borderId="0" xfId="72" applyNumberFormat="1" applyFont="1" applyFill="1" applyAlignment="1">
      <alignment horizontal="center" vertical="center"/>
    </xf>
    <xf numFmtId="185" fontId="25" fillId="2" borderId="1" xfId="83" applyNumberFormat="1" applyFont="1" applyFill="1" applyBorder="1" applyAlignment="1" applyProtection="1">
      <alignment horizontal="center" vertical="center" wrapText="1"/>
      <protection locked="0"/>
    </xf>
    <xf numFmtId="188" fontId="25" fillId="2" borderId="1" xfId="83" applyNumberFormat="1" applyFont="1" applyFill="1" applyBorder="1" applyAlignment="1" applyProtection="1">
      <alignment horizontal="center" vertical="center" wrapText="1"/>
      <protection locked="0"/>
    </xf>
    <xf numFmtId="185" fontId="40" fillId="2" borderId="1" xfId="66" applyNumberFormat="1" applyFont="1" applyFill="1" applyBorder="1" applyAlignment="1">
      <alignment horizontal="center" vertical="center"/>
    </xf>
    <xf numFmtId="188" fontId="58" fillId="2" borderId="1" xfId="72" applyNumberFormat="1" applyFont="1" applyFill="1" applyBorder="1" applyAlignment="1">
      <alignment horizontal="center" vertical="center"/>
    </xf>
    <xf numFmtId="188" fontId="51" fillId="2" borderId="1" xfId="83" applyNumberFormat="1" applyFont="1" applyFill="1" applyBorder="1" applyAlignment="1" applyProtection="1">
      <alignment horizontal="center" vertical="center" wrapText="1"/>
      <protection locked="0"/>
    </xf>
    <xf numFmtId="0" fontId="25" fillId="2" borderId="1" xfId="98" applyFont="1" applyFill="1" applyBorder="1" applyAlignment="1" applyProtection="1">
      <alignment horizontal="center" vertical="center" wrapText="1"/>
      <protection locked="0"/>
    </xf>
    <xf numFmtId="0" fontId="24" fillId="2" borderId="1" xfId="72" applyFont="1" applyFill="1" applyBorder="1" applyAlignment="1">
      <alignment horizontal="center" vertical="center"/>
    </xf>
    <xf numFmtId="185" fontId="35" fillId="2" borderId="1" xfId="66" applyNumberFormat="1" applyFont="1" applyFill="1" applyBorder="1" applyAlignment="1">
      <alignment horizontal="center" vertical="center"/>
    </xf>
    <xf numFmtId="188" fontId="65" fillId="2" borderId="1" xfId="83" applyNumberFormat="1" applyFont="1" applyFill="1" applyBorder="1" applyAlignment="1" applyProtection="1">
      <alignment horizontal="center" vertical="center" wrapText="1"/>
      <protection locked="0"/>
    </xf>
    <xf numFmtId="185" fontId="24" fillId="2" borderId="1" xfId="72" applyNumberFormat="1" applyFont="1" applyFill="1" applyBorder="1" applyAlignment="1">
      <alignment horizontal="center" vertical="center"/>
    </xf>
    <xf numFmtId="185" fontId="31" fillId="2" borderId="1" xfId="49" applyNumberFormat="1" applyFont="1" applyFill="1" applyBorder="1" applyAlignment="1" applyProtection="1">
      <alignment horizontal="center" vertical="center"/>
    </xf>
    <xf numFmtId="0" fontId="35" fillId="2" borderId="1" xfId="66" applyFont="1" applyFill="1" applyBorder="1" applyAlignment="1">
      <alignment horizontal="center" vertical="center"/>
    </xf>
    <xf numFmtId="0" fontId="0" fillId="2" borderId="1" xfId="72" applyFont="1" applyFill="1" applyBorder="1" applyAlignment="1">
      <alignment horizontal="center" vertical="center"/>
    </xf>
    <xf numFmtId="185" fontId="24" fillId="2" borderId="1" xfId="66" applyNumberFormat="1" applyFont="1" applyFill="1" applyBorder="1" applyAlignment="1">
      <alignment horizontal="center" vertical="center"/>
    </xf>
    <xf numFmtId="0" fontId="35" fillId="2" borderId="1" xfId="61" applyFont="1" applyFill="1" applyBorder="1" applyAlignment="1">
      <alignment horizontal="center" vertical="center"/>
    </xf>
    <xf numFmtId="185" fontId="35" fillId="2" borderId="1" xfId="61" applyNumberFormat="1" applyFont="1" applyFill="1" applyBorder="1" applyAlignment="1">
      <alignment horizontal="center" vertical="center"/>
    </xf>
    <xf numFmtId="188" fontId="24" fillId="2" borderId="1" xfId="72" applyNumberFormat="1" applyFont="1" applyFill="1" applyBorder="1" applyAlignment="1">
      <alignment horizontal="center" vertical="center"/>
    </xf>
    <xf numFmtId="0" fontId="0" fillId="2" borderId="1" xfId="72" applyFill="1" applyBorder="1" applyAlignment="1">
      <alignment horizontal="center" vertical="center"/>
    </xf>
    <xf numFmtId="185" fontId="0" fillId="2" borderId="1" xfId="72" applyNumberFormat="1" applyFill="1" applyBorder="1" applyAlignment="1">
      <alignment horizontal="center" vertical="center"/>
    </xf>
    <xf numFmtId="188" fontId="0" fillId="2" borderId="1" xfId="72" applyNumberFormat="1" applyFill="1" applyBorder="1" applyAlignment="1">
      <alignment horizontal="center" vertical="center"/>
    </xf>
    <xf numFmtId="0" fontId="0" fillId="2" borderId="7" xfId="72" applyFont="1" applyFill="1" applyBorder="1" applyAlignment="1">
      <alignment horizontal="left" vertical="center" wrapText="1"/>
    </xf>
    <xf numFmtId="184" fontId="0" fillId="2" borderId="7" xfId="72" applyNumberFormat="1" applyFont="1" applyFill="1" applyBorder="1" applyAlignment="1">
      <alignment horizontal="left" vertical="center" wrapText="1"/>
    </xf>
    <xf numFmtId="185" fontId="0" fillId="2" borderId="7" xfId="72" applyNumberFormat="1" applyFont="1" applyFill="1" applyBorder="1" applyAlignment="1">
      <alignment horizontal="left" vertical="center" wrapText="1"/>
    </xf>
    <xf numFmtId="188" fontId="0" fillId="2" borderId="7" xfId="72" applyNumberFormat="1" applyFont="1" applyFill="1" applyBorder="1" applyAlignment="1">
      <alignment horizontal="left" vertical="center" wrapText="1"/>
    </xf>
    <xf numFmtId="0" fontId="35" fillId="2" borderId="0" xfId="66" applyFont="1" applyFill="1" applyBorder="1" applyAlignment="1">
      <alignment horizontal="right" vertical="center"/>
    </xf>
    <xf numFmtId="176" fontId="58" fillId="2" borderId="1" xfId="72" applyNumberFormat="1" applyFont="1" applyFill="1" applyBorder="1" applyAlignment="1">
      <alignment horizontal="center" vertical="center"/>
    </xf>
    <xf numFmtId="176" fontId="51" fillId="2" borderId="1" xfId="83" applyNumberFormat="1" applyFont="1" applyFill="1" applyBorder="1" applyAlignment="1" applyProtection="1">
      <alignment horizontal="center" vertical="center" wrapText="1"/>
      <protection locked="0"/>
    </xf>
    <xf numFmtId="176" fontId="65" fillId="2" borderId="1" xfId="83" applyNumberFormat="1" applyFont="1" applyFill="1" applyBorder="1" applyAlignment="1" applyProtection="1">
      <alignment horizontal="center" vertical="center" wrapText="1"/>
      <protection locked="0"/>
    </xf>
    <xf numFmtId="176" fontId="66" fillId="2" borderId="1" xfId="72" applyNumberFormat="1" applyFont="1" applyFill="1" applyBorder="1" applyAlignment="1">
      <alignment horizontal="center" vertical="center"/>
    </xf>
    <xf numFmtId="176" fontId="67" fillId="2" borderId="1" xfId="72" applyNumberFormat="1" applyFont="1" applyFill="1" applyBorder="1" applyAlignment="1">
      <alignment horizontal="center" vertical="center"/>
    </xf>
    <xf numFmtId="182" fontId="24" fillId="2" borderId="1" xfId="72" applyNumberFormat="1" applyFont="1" applyFill="1" applyBorder="1" applyAlignment="1">
      <alignment horizontal="center" vertical="center"/>
    </xf>
    <xf numFmtId="176" fontId="24" fillId="2" borderId="1" xfId="72" applyNumberFormat="1" applyFont="1" applyFill="1" applyBorder="1" applyAlignment="1">
      <alignment horizontal="center" vertical="center"/>
    </xf>
    <xf numFmtId="178" fontId="68" fillId="0" borderId="0" xfId="76" applyNumberFormat="1" applyFont="1" applyBorder="1" applyAlignment="1">
      <alignment vertical="center"/>
    </xf>
    <xf numFmtId="41" fontId="69" fillId="2" borderId="0" xfId="49" applyFont="1" applyFill="1" applyBorder="1" applyAlignment="1">
      <alignment vertical="center"/>
    </xf>
    <xf numFmtId="41" fontId="69" fillId="0" borderId="0" xfId="49" applyFont="1" applyFill="1" applyBorder="1" applyAlignment="1">
      <alignment vertical="center"/>
    </xf>
    <xf numFmtId="178" fontId="68" fillId="0" borderId="0" xfId="76" applyNumberFormat="1" applyFont="1" applyAlignment="1">
      <alignment vertical="center"/>
    </xf>
    <xf numFmtId="185" fontId="68" fillId="0" borderId="0" xfId="49" applyNumberFormat="1" applyFont="1" applyAlignment="1">
      <alignment vertical="center"/>
    </xf>
    <xf numFmtId="188" fontId="68" fillId="0" borderId="0" xfId="76" applyNumberFormat="1" applyFont="1" applyAlignment="1">
      <alignment vertical="center"/>
    </xf>
    <xf numFmtId="0" fontId="4" fillId="0" borderId="0" xfId="72" applyFont="1" applyFill="1" applyAlignment="1">
      <alignment vertical="center"/>
    </xf>
    <xf numFmtId="185" fontId="4" fillId="0" borderId="0" xfId="72" applyNumberFormat="1" applyFont="1" applyFill="1" applyAlignment="1">
      <alignment vertical="center"/>
    </xf>
    <xf numFmtId="188" fontId="4" fillId="0" borderId="0" xfId="72" applyNumberFormat="1" applyFont="1" applyFill="1" applyAlignment="1">
      <alignment vertical="center"/>
    </xf>
    <xf numFmtId="178" fontId="70" fillId="3" borderId="0" xfId="76" applyNumberFormat="1" applyFont="1" applyFill="1" applyAlignment="1" applyProtection="1">
      <alignment horizontal="center" vertical="center"/>
    </xf>
    <xf numFmtId="184" fontId="70" fillId="3" borderId="0" xfId="76" applyNumberFormat="1" applyFont="1" applyFill="1" applyAlignment="1" applyProtection="1">
      <alignment horizontal="center" vertical="center"/>
    </xf>
    <xf numFmtId="188" fontId="70" fillId="3" borderId="0" xfId="76" applyNumberFormat="1" applyFont="1" applyFill="1" applyAlignment="1" applyProtection="1">
      <alignment horizontal="center" vertical="center"/>
    </xf>
    <xf numFmtId="185" fontId="68" fillId="0" borderId="0" xfId="49" applyNumberFormat="1" applyFont="1" applyFill="1" applyBorder="1" applyAlignment="1" applyProtection="1">
      <alignment horizontal="center" vertical="center"/>
    </xf>
    <xf numFmtId="188" fontId="33" fillId="3" borderId="0" xfId="76" applyNumberFormat="1" applyFont="1" applyFill="1" applyBorder="1" applyAlignment="1" applyProtection="1">
      <alignment horizontal="right" vertical="center"/>
    </xf>
    <xf numFmtId="178" fontId="71" fillId="3" borderId="1" xfId="89" applyNumberFormat="1" applyFont="1" applyFill="1" applyBorder="1" applyAlignment="1" applyProtection="1">
      <alignment horizontal="center" vertical="center"/>
    </xf>
    <xf numFmtId="185" fontId="71" fillId="3" borderId="1" xfId="49" applyNumberFormat="1" applyFont="1" applyFill="1" applyBorder="1" applyAlignment="1" applyProtection="1">
      <alignment horizontal="center" vertical="center"/>
    </xf>
    <xf numFmtId="188" fontId="71" fillId="2" borderId="1" xfId="76" applyNumberFormat="1" applyFont="1" applyFill="1" applyBorder="1" applyAlignment="1">
      <alignment horizontal="center" vertical="center" wrapText="1"/>
    </xf>
    <xf numFmtId="178" fontId="25" fillId="3" borderId="1" xfId="89" applyNumberFormat="1" applyFont="1" applyFill="1" applyBorder="1" applyAlignment="1" applyProtection="1">
      <alignment horizontal="left" vertical="center" wrapText="1"/>
    </xf>
    <xf numFmtId="178" fontId="42" fillId="4" borderId="1" xfId="89" applyNumberFormat="1" applyFont="1" applyFill="1" applyBorder="1" applyAlignment="1" applyProtection="1">
      <alignment horizontal="center" vertical="center" wrapText="1"/>
    </xf>
    <xf numFmtId="185" fontId="30" fillId="2" borderId="1" xfId="49" applyNumberFormat="1" applyFont="1" applyFill="1" applyBorder="1" applyAlignment="1" applyProtection="1">
      <alignment horizontal="center" vertical="center"/>
    </xf>
    <xf numFmtId="188" fontId="30" fillId="2" borderId="1" xfId="76" applyNumberFormat="1" applyFont="1" applyFill="1" applyBorder="1" applyAlignment="1" applyProtection="1">
      <alignment horizontal="center" vertical="center"/>
    </xf>
    <xf numFmtId="178" fontId="31" fillId="0" borderId="1" xfId="89" applyNumberFormat="1" applyFont="1" applyFill="1" applyBorder="1" applyAlignment="1" applyProtection="1">
      <alignment horizontal="left" vertical="center" wrapText="1" indent="2"/>
    </xf>
    <xf numFmtId="185" fontId="28" fillId="0" borderId="1" xfId="9" applyNumberFormat="1" applyFont="1" applyFill="1" applyBorder="1" applyAlignment="1">
      <alignment horizontal="center" vertical="center"/>
    </xf>
    <xf numFmtId="188" fontId="31" fillId="2" borderId="1" xfId="76" applyNumberFormat="1" applyFont="1" applyFill="1" applyBorder="1" applyAlignment="1" applyProtection="1">
      <alignment horizontal="center" vertical="center"/>
    </xf>
    <xf numFmtId="178" fontId="25" fillId="0" borderId="1" xfId="89" applyNumberFormat="1" applyFont="1" applyFill="1" applyBorder="1" applyAlignment="1" applyProtection="1">
      <alignment horizontal="left" vertical="center" wrapText="1"/>
    </xf>
    <xf numFmtId="178" fontId="25" fillId="4" borderId="1" xfId="89" applyNumberFormat="1" applyFont="1" applyFill="1" applyBorder="1" applyAlignment="1" applyProtection="1">
      <alignment horizontal="left" vertical="center" wrapText="1"/>
    </xf>
    <xf numFmtId="185" fontId="30" fillId="2" borderId="1" xfId="49" applyNumberFormat="1" applyFont="1" applyFill="1" applyBorder="1" applyAlignment="1" applyProtection="1">
      <alignment horizontal="right" vertical="center"/>
    </xf>
    <xf numFmtId="188" fontId="30" fillId="2" borderId="1" xfId="76" applyNumberFormat="1" applyFont="1" applyFill="1" applyBorder="1" applyAlignment="1" applyProtection="1">
      <alignment horizontal="right" vertical="center"/>
    </xf>
    <xf numFmtId="188" fontId="68" fillId="0" borderId="0" xfId="49" applyNumberFormat="1" applyFont="1" applyAlignment="1">
      <alignment vertical="center"/>
    </xf>
    <xf numFmtId="178" fontId="68" fillId="0" borderId="0" xfId="76" applyNumberFormat="1" applyFont="1" applyAlignment="1">
      <alignment horizontal="center" vertical="center"/>
    </xf>
    <xf numFmtId="185" fontId="68" fillId="2" borderId="0" xfId="49" applyNumberFormat="1" applyFont="1" applyFill="1" applyAlignment="1">
      <alignment horizontal="center" vertical="center"/>
    </xf>
    <xf numFmtId="185" fontId="68" fillId="2" borderId="0" xfId="76" applyNumberFormat="1" applyFont="1" applyFill="1" applyAlignment="1">
      <alignment horizontal="center" vertical="center"/>
    </xf>
    <xf numFmtId="0" fontId="4" fillId="0" borderId="0" xfId="72" applyFont="1" applyFill="1" applyAlignment="1">
      <alignment horizontal="center" vertical="center"/>
    </xf>
    <xf numFmtId="185" fontId="4" fillId="0" borderId="0" xfId="72" applyNumberFormat="1" applyFont="1" applyFill="1" applyAlignment="1">
      <alignment horizontal="center" vertical="center"/>
    </xf>
    <xf numFmtId="185" fontId="70" fillId="3" borderId="0" xfId="76" applyNumberFormat="1" applyFont="1" applyFill="1" applyAlignment="1" applyProtection="1">
      <alignment horizontal="center" vertical="center"/>
    </xf>
    <xf numFmtId="185" fontId="68" fillId="2" borderId="0" xfId="49" applyNumberFormat="1" applyFont="1" applyFill="1" applyBorder="1" applyAlignment="1" applyProtection="1">
      <alignment horizontal="center" vertical="center"/>
    </xf>
    <xf numFmtId="185" fontId="33" fillId="2" borderId="0" xfId="76" applyNumberFormat="1" applyFont="1" applyFill="1" applyBorder="1" applyAlignment="1" applyProtection="1">
      <alignment horizontal="center" vertical="center"/>
    </xf>
    <xf numFmtId="185" fontId="71" fillId="2" borderId="1" xfId="49" applyNumberFormat="1" applyFont="1" applyFill="1" applyBorder="1" applyAlignment="1" applyProtection="1">
      <alignment horizontal="center" vertical="center"/>
    </xf>
    <xf numFmtId="185" fontId="71" fillId="2" borderId="1" xfId="76" applyNumberFormat="1" applyFont="1" applyFill="1" applyBorder="1" applyAlignment="1">
      <alignment horizontal="center" vertical="center" wrapText="1"/>
    </xf>
    <xf numFmtId="178" fontId="31" fillId="0" borderId="1" xfId="89" applyNumberFormat="1" applyFont="1" applyFill="1" applyBorder="1" applyAlignment="1" applyProtection="1">
      <alignment horizontal="left" vertical="center" wrapText="1" indent="1"/>
    </xf>
    <xf numFmtId="178" fontId="31" fillId="0" borderId="1" xfId="89" applyNumberFormat="1" applyFont="1" applyFill="1" applyBorder="1" applyAlignment="1" applyProtection="1">
      <alignment horizontal="center" vertical="center" wrapText="1"/>
    </xf>
    <xf numFmtId="185" fontId="31" fillId="2" borderId="1" xfId="76" applyNumberFormat="1" applyFont="1" applyFill="1" applyBorder="1" applyAlignment="1" applyProtection="1">
      <alignment horizontal="center" vertical="center"/>
    </xf>
    <xf numFmtId="178" fontId="25" fillId="3" borderId="1" xfId="89" applyNumberFormat="1" applyFont="1" applyFill="1" applyBorder="1" applyAlignment="1" applyProtection="1">
      <alignment horizontal="center" vertical="center" wrapText="1"/>
    </xf>
    <xf numFmtId="185" fontId="30" fillId="2" borderId="1" xfId="76" applyNumberFormat="1" applyFont="1" applyFill="1" applyBorder="1" applyAlignment="1" applyProtection="1">
      <alignment horizontal="center" vertical="center"/>
    </xf>
    <xf numFmtId="178" fontId="31" fillId="0" borderId="1" xfId="89" applyNumberFormat="1" applyFont="1" applyFill="1" applyBorder="1" applyAlignment="1" applyProtection="1">
      <alignment horizontal="left" vertical="center" wrapText="1"/>
    </xf>
    <xf numFmtId="178" fontId="25" fillId="0" borderId="1" xfId="89" applyNumberFormat="1" applyFont="1" applyFill="1" applyBorder="1" applyAlignment="1" applyProtection="1">
      <alignment horizontal="center" vertical="center" wrapText="1"/>
    </xf>
    <xf numFmtId="178" fontId="36" fillId="0" borderId="7" xfId="76" applyNumberFormat="1" applyFont="1" applyBorder="1" applyAlignment="1">
      <alignment horizontal="left" vertical="center" wrapText="1"/>
    </xf>
    <xf numFmtId="178" fontId="36" fillId="0" borderId="7" xfId="76" applyNumberFormat="1" applyFont="1" applyBorder="1" applyAlignment="1">
      <alignment horizontal="center" vertical="center" wrapText="1"/>
    </xf>
    <xf numFmtId="184" fontId="36" fillId="0" borderId="7" xfId="76" applyNumberFormat="1" applyFont="1" applyBorder="1" applyAlignment="1">
      <alignment horizontal="center" vertical="center"/>
    </xf>
    <xf numFmtId="185" fontId="36" fillId="0" borderId="7" xfId="76" applyNumberFormat="1" applyFont="1" applyBorder="1" applyAlignment="1">
      <alignment horizontal="center" vertical="center"/>
    </xf>
    <xf numFmtId="178" fontId="70" fillId="3" borderId="0" xfId="76" applyNumberFormat="1" applyFont="1" applyFill="1" applyAlignment="1" applyProtection="1" quotePrefix="1">
      <alignment horizontal="center" vertical="center"/>
    </xf>
  </cellXfs>
  <cellStyles count="116">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计算 2" xfId="7"/>
    <cellStyle name="差" xfId="8" builtinId="27"/>
    <cellStyle name="千位分隔" xfId="9" builtinId="3"/>
    <cellStyle name="标题 5" xfId="10"/>
    <cellStyle name="60% - 强调文字颜色 3" xfId="11" builtinId="40"/>
    <cellStyle name="超链接" xfId="12" builtinId="8"/>
    <cellStyle name="百分比" xfId="13" builtinId="5"/>
    <cellStyle name="已访问的超链接" xfId="14" builtinId="9"/>
    <cellStyle name="注释" xfId="15" builtinId="10"/>
    <cellStyle name="常规 6" xfId="16"/>
    <cellStyle name="百分比 2" xfId="17"/>
    <cellStyle name="60% - 强调文字颜色 2" xfId="18" builtinId="36"/>
    <cellStyle name="标题 4" xfId="19" builtinId="19"/>
    <cellStyle name="警告文本" xfId="20" builtinId="11"/>
    <cellStyle name="标题" xfId="21" builtinId="15"/>
    <cellStyle name="解释性文本" xfId="22" builtinId="53"/>
    <cellStyle name="标题 1" xfId="23" builtinId="16"/>
    <cellStyle name="标题 2" xfId="24" builtinId="17"/>
    <cellStyle name="60% - 强调文字颜色 1" xfId="25" builtinId="32"/>
    <cellStyle name="标题 3" xfId="26" builtinId="18"/>
    <cellStyle name="60% - 强调文字颜色 4" xfId="27" builtinId="44"/>
    <cellStyle name="输出" xfId="28" builtinId="21"/>
    <cellStyle name="计算" xfId="29" builtinId="22"/>
    <cellStyle name="检查单元格" xfId="30" builtinId="23"/>
    <cellStyle name="20% - 强调文字颜色 6" xfId="31" builtinId="50"/>
    <cellStyle name="强调文字颜色 2" xfId="32" builtinId="33"/>
    <cellStyle name="链接单元格" xfId="33" builtinId="24"/>
    <cellStyle name="汇总" xfId="34" builtinId="25"/>
    <cellStyle name="好" xfId="35" builtinId="26"/>
    <cellStyle name="适中" xfId="36" builtinId="28"/>
    <cellStyle name="常规 46" xfId="37"/>
    <cellStyle name="标题 1 2" xfId="38"/>
    <cellStyle name="20% - 强调文字颜色 5" xfId="39" builtinId="46"/>
    <cellStyle name="强调文字颜色 1" xfId="40" builtinId="29"/>
    <cellStyle name="常规 2 2 2" xfId="41"/>
    <cellStyle name="20% - 强调文字颜色 1" xfId="42" builtinId="30"/>
    <cellStyle name="40% - 强调文字颜色 1" xfId="43" builtinId="31"/>
    <cellStyle name="20% - 强调文字颜色 2" xfId="44" builtinId="34"/>
    <cellStyle name="输出 2" xfId="45"/>
    <cellStyle name="常规 2 2 3" xfId="46"/>
    <cellStyle name="40% - 强调文字颜色 2" xfId="47" builtinId="35"/>
    <cellStyle name="强调文字颜色 3" xfId="48" builtinId="37"/>
    <cellStyle name="千位分隔[0] 2" xfId="49"/>
    <cellStyle name="强调文字颜色 4" xfId="50" builtinId="41"/>
    <cellStyle name="千位分隔[0] 3" xfId="51"/>
    <cellStyle name="20% - 强调文字颜色 4" xfId="52" builtinId="42"/>
    <cellStyle name="40% - 强调文字颜色 4" xfId="53" builtinId="43"/>
    <cellStyle name="强调文字颜色 5" xfId="54" builtinId="45"/>
    <cellStyle name="千位分隔[0] 4" xfId="55"/>
    <cellStyle name="常规 2 2" xfId="56"/>
    <cellStyle name="40% - 强调文字颜色 5" xfId="57" builtinId="47"/>
    <cellStyle name="60% - 强调文字颜色 5" xfId="58" builtinId="48"/>
    <cellStyle name="强调文字颜色 6" xfId="59" builtinId="49"/>
    <cellStyle name="千位分隔[0] 5" xfId="60"/>
    <cellStyle name="常规 2 3" xfId="61"/>
    <cellStyle name="适中 2" xfId="62"/>
    <cellStyle name="40% - 强调文字颜色 6" xfId="63" builtinId="51"/>
    <cellStyle name="60% - 强调文字颜色 6" xfId="64" builtinId="52"/>
    <cellStyle name="常规 10" xfId="65"/>
    <cellStyle name="常规 2 3 2" xfId="66"/>
    <cellStyle name="常规 10 2" xfId="67"/>
    <cellStyle name="标题 2 2" xfId="68"/>
    <cellStyle name="标题 3 2" xfId="69"/>
    <cellStyle name="标题 4 2" xfId="70"/>
    <cellStyle name="差 2" xfId="71"/>
    <cellStyle name="常规 2" xfId="72"/>
    <cellStyle name="常规 2 4" xfId="73"/>
    <cellStyle name="常规 2 5" xfId="74"/>
    <cellStyle name="千位分隔[0] 3 2" xfId="75"/>
    <cellStyle name="常规 2 6" xfId="76"/>
    <cellStyle name="常规 2 6 2" xfId="77"/>
    <cellStyle name="常规 2 7" xfId="78"/>
    <cellStyle name="常规 2 8" xfId="79"/>
    <cellStyle name="输入 2" xfId="80"/>
    <cellStyle name="常规 2 9" xfId="81"/>
    <cellStyle name="常规 3" xfId="82"/>
    <cellStyle name="常规_2007人代会数据 2" xfId="83"/>
    <cellStyle name="常规 3 2" xfId="84"/>
    <cellStyle name="常规 3 2 2" xfId="85"/>
    <cellStyle name="常规 3 3" xfId="86"/>
    <cellStyle name="常规 3 4" xfId="87"/>
    <cellStyle name="常规 3 5" xfId="88"/>
    <cellStyle name="常规 4" xfId="89"/>
    <cellStyle name="常规 4 2" xfId="90"/>
    <cellStyle name="常规 4 2 2" xfId="91"/>
    <cellStyle name="常规 4 2 3" xfId="92"/>
    <cellStyle name="常规 4 3" xfId="93"/>
    <cellStyle name="常规 5" xfId="94"/>
    <cellStyle name="常规 6 2" xfId="95"/>
    <cellStyle name="注释 2" xfId="96"/>
    <cellStyle name="常规 7" xfId="97"/>
    <cellStyle name="常规 9" xfId="98"/>
    <cellStyle name="好 2" xfId="99"/>
    <cellStyle name="汇总 2" xfId="100"/>
    <cellStyle name="检查单元格 2" xfId="101"/>
    <cellStyle name="解释性文本 2" xfId="102"/>
    <cellStyle name="警告文本 2" xfId="103"/>
    <cellStyle name="链接单元格 2" xfId="104"/>
    <cellStyle name="千位分隔 2" xfId="105"/>
    <cellStyle name="千位分隔 2 2" xfId="106"/>
    <cellStyle name="千位分隔 2 3" xfId="107"/>
    <cellStyle name="千位分隔 2 3 2 2 2" xfId="108"/>
    <cellStyle name="千位分隔 2 3 2 2 2 2" xfId="109"/>
    <cellStyle name="千位分隔 2 3 2 2 2 3" xfId="110"/>
    <cellStyle name="千位分隔 2 4 2" xfId="111"/>
    <cellStyle name="千位分隔[0] 6" xfId="112"/>
    <cellStyle name="千位分隔[0] 6 2" xfId="113"/>
    <cellStyle name="千位分隔[0] 7" xfId="114"/>
    <cellStyle name="样式 1" xfId="115"/>
  </cellStyles>
  <tableStyles count="0" defaultTableStyle="TableStyleMedium9" defaultPivotStyle="PivotStyleLight16"/>
  <colors>
    <mruColors>
      <color rgb="0000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3" Type="http://schemas.openxmlformats.org/officeDocument/2006/relationships/sharedStrings" Target="sharedStrings.xml"/><Relationship Id="rId42" Type="http://schemas.openxmlformats.org/officeDocument/2006/relationships/styles" Target="styles.xml"/><Relationship Id="rId41" Type="http://schemas.openxmlformats.org/officeDocument/2006/relationships/theme" Target="theme/theme1.xml"/><Relationship Id="rId40" Type="http://schemas.openxmlformats.org/officeDocument/2006/relationships/worksheet" Target="worksheets/sheet40.xml"/><Relationship Id="rId4" Type="http://schemas.openxmlformats.org/officeDocument/2006/relationships/worksheet" Target="worksheets/sheet4.xml"/><Relationship Id="rId39" Type="http://schemas.openxmlformats.org/officeDocument/2006/relationships/worksheet" Target="worksheets/sheet39.xml"/><Relationship Id="rId38" Type="http://schemas.openxmlformats.org/officeDocument/2006/relationships/worksheet" Target="worksheets/sheet38.xml"/><Relationship Id="rId37" Type="http://schemas.openxmlformats.org/officeDocument/2006/relationships/worksheet" Target="worksheets/sheet37.xml"/><Relationship Id="rId36" Type="http://schemas.openxmlformats.org/officeDocument/2006/relationships/worksheet" Target="worksheets/sheet36.xml"/><Relationship Id="rId35" Type="http://schemas.openxmlformats.org/officeDocument/2006/relationships/worksheet" Target="worksheets/sheet35.xml"/><Relationship Id="rId34" Type="http://schemas.openxmlformats.org/officeDocument/2006/relationships/worksheet" Target="worksheets/sheet34.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FF00"/>
    <pageSetUpPr autoPageBreaks="0"/>
  </sheetPr>
  <dimension ref="A1:D27"/>
  <sheetViews>
    <sheetView showZeros="0" workbookViewId="0">
      <selection activeCell="F10" sqref="F10"/>
    </sheetView>
  </sheetViews>
  <sheetFormatPr defaultColWidth="9" defaultRowHeight="20.45" customHeight="1" outlineLevelCol="3"/>
  <cols>
    <col min="1" max="1" width="29.625" style="519" customWidth="1"/>
    <col min="2" max="2" width="16.5" style="545" customWidth="1"/>
    <col min="3" max="3" width="17.625" style="546" customWidth="1"/>
    <col min="4" max="4" width="16.75" style="547" customWidth="1"/>
    <col min="5" max="16384" width="9" style="519"/>
  </cols>
  <sheetData>
    <row r="1" s="473" customFormat="1" ht="27.75" customHeight="1" spans="1:4">
      <c r="A1" s="522" t="s">
        <v>0</v>
      </c>
      <c r="B1" s="548"/>
      <c r="C1" s="549"/>
      <c r="D1" s="549"/>
    </row>
    <row r="2" s="516" customFormat="1" ht="24" spans="1:4">
      <c r="A2" s="566" t="s">
        <v>1</v>
      </c>
      <c r="B2" s="525"/>
      <c r="C2" s="526"/>
      <c r="D2" s="550"/>
    </row>
    <row r="3" s="516" customFormat="1" ht="23.25" customHeight="1" spans="1:4">
      <c r="A3" s="519"/>
      <c r="B3" s="545"/>
      <c r="C3" s="551"/>
      <c r="D3" s="552" t="s">
        <v>2</v>
      </c>
    </row>
    <row r="4" s="516" customFormat="1" ht="23.25" customHeight="1" spans="1:4">
      <c r="A4" s="530" t="s">
        <v>3</v>
      </c>
      <c r="B4" s="530" t="s">
        <v>4</v>
      </c>
      <c r="C4" s="553" t="s">
        <v>5</v>
      </c>
      <c r="D4" s="554" t="s">
        <v>6</v>
      </c>
    </row>
    <row r="5" s="516" customFormat="1" ht="23.25" customHeight="1" spans="1:4">
      <c r="A5" s="533" t="s">
        <v>7</v>
      </c>
      <c r="B5" s="535">
        <f>SUM(B6,B22)</f>
        <v>168.41</v>
      </c>
      <c r="C5" s="535">
        <f>SUM(C6,C22)</f>
        <v>202.05</v>
      </c>
      <c r="D5" s="488">
        <v>20</v>
      </c>
    </row>
    <row r="6" s="516" customFormat="1" ht="23.25" customHeight="1" spans="1:4">
      <c r="A6" s="540" t="s">
        <v>8</v>
      </c>
      <c r="B6" s="535">
        <f>SUM(B7:B21)</f>
        <v>134.46</v>
      </c>
      <c r="C6" s="535">
        <f>SUM(C7:C21)</f>
        <v>121.84</v>
      </c>
      <c r="D6" s="488">
        <v>-9.4</v>
      </c>
    </row>
    <row r="7" s="516" customFormat="1" ht="23.25" customHeight="1" spans="1:4">
      <c r="A7" s="555" t="s">
        <v>9</v>
      </c>
      <c r="B7" s="494">
        <v>70.28</v>
      </c>
      <c r="C7" s="494">
        <v>54.53</v>
      </c>
      <c r="D7" s="492">
        <v>-22.4</v>
      </c>
    </row>
    <row r="8" s="516" customFormat="1" ht="23.25" customHeight="1" spans="1:4">
      <c r="A8" s="555" t="s">
        <v>10</v>
      </c>
      <c r="B8" s="494">
        <v>3.89</v>
      </c>
      <c r="C8" s="494">
        <v>8.32</v>
      </c>
      <c r="D8" s="492">
        <v>113.9</v>
      </c>
    </row>
    <row r="9" s="516" customFormat="1" ht="23.25" customHeight="1" spans="1:4">
      <c r="A9" s="555" t="s">
        <v>11</v>
      </c>
      <c r="B9" s="494">
        <v>7.51</v>
      </c>
      <c r="C9" s="494">
        <v>6.92</v>
      </c>
      <c r="D9" s="539">
        <v>-7.9</v>
      </c>
    </row>
    <row r="10" s="516" customFormat="1" ht="23.25" customHeight="1" spans="1:4">
      <c r="A10" s="555" t="s">
        <v>12</v>
      </c>
      <c r="B10" s="494">
        <v>0.06</v>
      </c>
      <c r="C10" s="494">
        <v>0</v>
      </c>
      <c r="D10" s="492"/>
    </row>
    <row r="11" s="516" customFormat="1" ht="23.25" customHeight="1" spans="1:4">
      <c r="A11" s="555" t="s">
        <v>13</v>
      </c>
      <c r="B11" s="494">
        <v>14.29</v>
      </c>
      <c r="C11" s="494">
        <v>11.46</v>
      </c>
      <c r="D11" s="492">
        <v>-19.8</v>
      </c>
    </row>
    <row r="12" s="516" customFormat="1" ht="23.25" customHeight="1" spans="1:4">
      <c r="A12" s="555" t="s">
        <v>14</v>
      </c>
      <c r="B12" s="494">
        <v>9.75</v>
      </c>
      <c r="C12" s="494">
        <v>11.96</v>
      </c>
      <c r="D12" s="492">
        <v>22.7</v>
      </c>
    </row>
    <row r="13" s="516" customFormat="1" ht="23.25" customHeight="1" spans="1:4">
      <c r="A13" s="555" t="s">
        <v>15</v>
      </c>
      <c r="B13" s="494">
        <v>2.6</v>
      </c>
      <c r="C13" s="494">
        <v>2.45</v>
      </c>
      <c r="D13" s="492">
        <v>-5.8</v>
      </c>
    </row>
    <row r="14" s="516" customFormat="1" ht="23.25" customHeight="1" spans="1:4">
      <c r="A14" s="555" t="s">
        <v>16</v>
      </c>
      <c r="B14" s="494">
        <v>14.02</v>
      </c>
      <c r="C14" s="494">
        <v>18.08</v>
      </c>
      <c r="D14" s="492">
        <v>29</v>
      </c>
    </row>
    <row r="15" s="516" customFormat="1" ht="23.25" customHeight="1" spans="1:4">
      <c r="A15" s="555" t="s">
        <v>17</v>
      </c>
      <c r="B15" s="494">
        <v>5.65</v>
      </c>
      <c r="C15" s="494">
        <v>0.26</v>
      </c>
      <c r="D15" s="539">
        <v>-95.4</v>
      </c>
    </row>
    <row r="16" s="516" customFormat="1" ht="23.25" customHeight="1" spans="1:4">
      <c r="A16" s="555" t="s">
        <v>18</v>
      </c>
      <c r="B16" s="556"/>
      <c r="C16" s="494"/>
      <c r="D16" s="539">
        <v>0</v>
      </c>
    </row>
    <row r="17" s="516" customFormat="1" ht="23.25" customHeight="1" spans="1:4">
      <c r="A17" s="555" t="s">
        <v>19</v>
      </c>
      <c r="B17" s="556"/>
      <c r="C17" s="494"/>
      <c r="D17" s="539">
        <v>0</v>
      </c>
    </row>
    <row r="18" s="516" customFormat="1" ht="23.25" customHeight="1" spans="1:4">
      <c r="A18" s="555" t="s">
        <v>20</v>
      </c>
      <c r="B18" s="494">
        <v>4.46</v>
      </c>
      <c r="C18" s="494">
        <v>6.23</v>
      </c>
      <c r="D18" s="492">
        <v>39.7</v>
      </c>
    </row>
    <row r="19" s="516" customFormat="1" ht="23.25" customHeight="1" spans="1:4">
      <c r="A19" s="555" t="s">
        <v>21</v>
      </c>
      <c r="B19" s="494">
        <v>1.95</v>
      </c>
      <c r="C19" s="494">
        <v>1.63</v>
      </c>
      <c r="D19" s="539">
        <v>-16.4</v>
      </c>
    </row>
    <row r="20" s="516" customFormat="1" ht="23.25" customHeight="1" spans="1:4">
      <c r="A20" s="555" t="s">
        <v>22</v>
      </c>
      <c r="B20" s="556"/>
      <c r="C20" s="494"/>
      <c r="D20" s="557"/>
    </row>
    <row r="21" s="516" customFormat="1" ht="23.25" hidden="1" customHeight="1" spans="1:4">
      <c r="A21" s="555" t="s">
        <v>23</v>
      </c>
      <c r="B21" s="556"/>
      <c r="C21" s="494"/>
      <c r="D21" s="557"/>
    </row>
    <row r="22" s="516" customFormat="1" ht="23.25" customHeight="1" spans="1:4">
      <c r="A22" s="540" t="s">
        <v>24</v>
      </c>
      <c r="B22" s="535">
        <v>33.95</v>
      </c>
      <c r="C22" s="535">
        <v>80.21</v>
      </c>
      <c r="D22" s="536">
        <v>136.3</v>
      </c>
    </row>
    <row r="23" s="516" customFormat="1" ht="23.25" hidden="1" customHeight="1" spans="1:4">
      <c r="A23" s="533" t="s">
        <v>25</v>
      </c>
      <c r="B23" s="558"/>
      <c r="C23" s="535"/>
      <c r="D23" s="559"/>
    </row>
    <row r="24" s="516" customFormat="1" ht="23.25" hidden="1" customHeight="1" spans="1:4">
      <c r="A24" s="560" t="s">
        <v>26</v>
      </c>
      <c r="B24" s="556"/>
      <c r="C24" s="494"/>
      <c r="D24" s="559"/>
    </row>
    <row r="25" s="516" customFormat="1" hidden="1" customHeight="1" spans="1:4">
      <c r="A25" s="540" t="s">
        <v>27</v>
      </c>
      <c r="B25" s="561"/>
      <c r="C25" s="535"/>
      <c r="D25" s="559"/>
    </row>
    <row r="26" s="516" customFormat="1" hidden="1" customHeight="1" spans="1:4">
      <c r="A26" s="540" t="s">
        <v>28</v>
      </c>
      <c r="B26" s="561"/>
      <c r="C26" s="535"/>
      <c r="D26" s="559"/>
    </row>
    <row r="27" ht="20.25" customHeight="1" spans="1:4">
      <c r="A27" s="562" t="s">
        <v>29</v>
      </c>
      <c r="B27" s="563"/>
      <c r="C27" s="564"/>
      <c r="D27" s="565"/>
    </row>
  </sheetData>
  <mergeCells count="2">
    <mergeCell ref="A2:D2"/>
    <mergeCell ref="A27:D27"/>
  </mergeCells>
  <printOptions horizontalCentered="1"/>
  <pageMargins left="0.236220472440945" right="0.236220472440945" top="0.511811023622047" bottom="0.31496062992126" header="0.31496062992126" footer="0.31496062992126"/>
  <pageSetup paperSize="9" orientation="portrait" blackAndWhite="1" errors="blank"/>
  <headerFooter alignWithMargins="0">
    <oddFooter>&amp;C&amp;P</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35"/>
  <sheetViews>
    <sheetView topLeftCell="A11" workbookViewId="0">
      <selection activeCell="E20" sqref="E20"/>
    </sheetView>
  </sheetViews>
  <sheetFormatPr defaultColWidth="9" defaultRowHeight="13.5" outlineLevelCol="3"/>
  <cols>
    <col min="1" max="4" width="22" customWidth="1"/>
    <col min="5" max="5" width="28.875" customWidth="1"/>
  </cols>
  <sheetData>
    <row r="1" ht="75.75" customHeight="1" spans="1:4">
      <c r="A1" s="46" t="s">
        <v>1430</v>
      </c>
      <c r="B1" s="46"/>
      <c r="C1" s="46"/>
      <c r="D1" s="46"/>
    </row>
    <row r="2" spans="1:4">
      <c r="A2" s="370" t="s">
        <v>1431</v>
      </c>
      <c r="B2" s="371"/>
      <c r="C2" s="371"/>
      <c r="D2" s="371"/>
    </row>
    <row r="3" spans="1:4">
      <c r="A3" s="371"/>
      <c r="B3" s="371"/>
      <c r="C3" s="371"/>
      <c r="D3" s="371"/>
    </row>
    <row r="4" spans="1:4">
      <c r="A4" s="371"/>
      <c r="B4" s="371"/>
      <c r="C4" s="371"/>
      <c r="D4" s="371"/>
    </row>
    <row r="5" spans="1:4">
      <c r="A5" s="371"/>
      <c r="B5" s="371"/>
      <c r="C5" s="371"/>
      <c r="D5" s="371"/>
    </row>
    <row r="6" spans="1:4">
      <c r="A6" s="371"/>
      <c r="B6" s="371"/>
      <c r="C6" s="371"/>
      <c r="D6" s="371"/>
    </row>
    <row r="7" spans="1:4">
      <c r="A7" s="371"/>
      <c r="B7" s="371"/>
      <c r="C7" s="371"/>
      <c r="D7" s="371"/>
    </row>
    <row r="8" spans="1:4">
      <c r="A8" s="371"/>
      <c r="B8" s="371"/>
      <c r="C8" s="371"/>
      <c r="D8" s="371"/>
    </row>
    <row r="9" spans="1:4">
      <c r="A9" s="371"/>
      <c r="B9" s="371"/>
      <c r="C9" s="371"/>
      <c r="D9" s="371"/>
    </row>
    <row r="10" spans="1:4">
      <c r="A10" s="371"/>
      <c r="B10" s="371"/>
      <c r="C10" s="371"/>
      <c r="D10" s="371"/>
    </row>
    <row r="11" spans="1:4">
      <c r="A11" s="371"/>
      <c r="B11" s="371"/>
      <c r="C11" s="371"/>
      <c r="D11" s="371"/>
    </row>
    <row r="12" spans="1:4">
      <c r="A12" s="371"/>
      <c r="B12" s="371"/>
      <c r="C12" s="371"/>
      <c r="D12" s="371"/>
    </row>
    <row r="13" spans="1:4">
      <c r="A13" s="371"/>
      <c r="B13" s="371"/>
      <c r="C13" s="371"/>
      <c r="D13" s="371"/>
    </row>
    <row r="14" spans="1:4">
      <c r="A14" s="371"/>
      <c r="B14" s="371"/>
      <c r="C14" s="371"/>
      <c r="D14" s="371"/>
    </row>
    <row r="15" spans="1:4">
      <c r="A15" s="371"/>
      <c r="B15" s="371"/>
      <c r="C15" s="371"/>
      <c r="D15" s="371"/>
    </row>
    <row r="16" spans="1:4">
      <c r="A16" s="371"/>
      <c r="B16" s="371"/>
      <c r="C16" s="371"/>
      <c r="D16" s="371"/>
    </row>
    <row r="17" spans="1:4">
      <c r="A17" s="371"/>
      <c r="B17" s="371"/>
      <c r="C17" s="371"/>
      <c r="D17" s="371"/>
    </row>
    <row r="18" spans="1:4">
      <c r="A18" s="371"/>
      <c r="B18" s="371"/>
      <c r="C18" s="371"/>
      <c r="D18" s="371"/>
    </row>
    <row r="19" spans="1:4">
      <c r="A19" s="371"/>
      <c r="B19" s="371"/>
      <c r="C19" s="371"/>
      <c r="D19" s="371"/>
    </row>
    <row r="20" spans="1:4">
      <c r="A20" s="371"/>
      <c r="B20" s="371"/>
      <c r="C20" s="371"/>
      <c r="D20" s="371"/>
    </row>
    <row r="21" spans="1:4">
      <c r="A21" s="371"/>
      <c r="B21" s="371"/>
      <c r="C21" s="371"/>
      <c r="D21" s="371"/>
    </row>
    <row r="22" spans="1:4">
      <c r="A22" s="371"/>
      <c r="B22" s="371"/>
      <c r="C22" s="371"/>
      <c r="D22" s="371"/>
    </row>
    <row r="23" spans="1:4">
      <c r="A23" s="371"/>
      <c r="B23" s="371"/>
      <c r="C23" s="371"/>
      <c r="D23" s="371"/>
    </row>
    <row r="24" spans="1:4">
      <c r="A24" s="371"/>
      <c r="B24" s="371"/>
      <c r="C24" s="371"/>
      <c r="D24" s="371"/>
    </row>
    <row r="25" spans="1:4">
      <c r="A25" s="371"/>
      <c r="B25" s="371"/>
      <c r="C25" s="371"/>
      <c r="D25" s="371"/>
    </row>
    <row r="26" spans="1:4">
      <c r="A26" s="371"/>
      <c r="B26" s="371"/>
      <c r="C26" s="371"/>
      <c r="D26" s="371"/>
    </row>
    <row r="27" ht="89.25" customHeight="1" spans="1:4">
      <c r="A27" s="371"/>
      <c r="B27" s="371"/>
      <c r="C27" s="371"/>
      <c r="D27" s="371"/>
    </row>
    <row r="28" ht="14.25" hidden="1" customHeight="1" spans="1:4">
      <c r="A28" s="371"/>
      <c r="B28" s="371"/>
      <c r="C28" s="371"/>
      <c r="D28" s="371"/>
    </row>
    <row r="29" ht="14.25" hidden="1" customHeight="1" spans="1:4">
      <c r="A29" s="371"/>
      <c r="B29" s="371"/>
      <c r="C29" s="371"/>
      <c r="D29" s="371"/>
    </row>
    <row r="30" ht="14.25" hidden="1" customHeight="1" spans="1:4">
      <c r="A30" s="371"/>
      <c r="B30" s="371"/>
      <c r="C30" s="371"/>
      <c r="D30" s="371"/>
    </row>
    <row r="31" ht="14.25" hidden="1" customHeight="1" spans="1:4">
      <c r="A31" s="371"/>
      <c r="B31" s="371"/>
      <c r="C31" s="371"/>
      <c r="D31" s="371"/>
    </row>
    <row r="32" ht="14.25" hidden="1" customHeight="1" spans="1:4">
      <c r="A32" s="371"/>
      <c r="B32" s="371"/>
      <c r="C32" s="371"/>
      <c r="D32" s="371"/>
    </row>
    <row r="33" ht="14.25" hidden="1" customHeight="1" spans="1:4">
      <c r="A33" s="371"/>
      <c r="B33" s="371"/>
      <c r="C33" s="371"/>
      <c r="D33" s="371"/>
    </row>
    <row r="34" ht="14.25" hidden="1" customHeight="1" spans="1:4">
      <c r="A34" s="371"/>
      <c r="B34" s="371"/>
      <c r="C34" s="371"/>
      <c r="D34" s="371"/>
    </row>
    <row r="35" ht="18.75" customHeight="1" spans="1:4">
      <c r="A35" s="371"/>
      <c r="B35" s="371"/>
      <c r="C35" s="371"/>
      <c r="D35" s="371"/>
    </row>
  </sheetData>
  <mergeCells count="2">
    <mergeCell ref="A1:D1"/>
    <mergeCell ref="A2:D35"/>
  </mergeCells>
  <pageMargins left="0.708661417322835" right="0.708661417322835" top="1.37795275590551" bottom="0.748031496062992" header="0.31496062992126" footer="0.31496062992126"/>
  <pageSetup paperSize="9" scale="97"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FF00"/>
  </sheetPr>
  <dimension ref="A1:C33"/>
  <sheetViews>
    <sheetView zoomScale="115" zoomScaleNormal="115" workbookViewId="0">
      <selection activeCell="A14" sqref="A14"/>
    </sheetView>
  </sheetViews>
  <sheetFormatPr defaultColWidth="9" defaultRowHeight="14.25" outlineLevelCol="2"/>
  <cols>
    <col min="1" max="1" width="62.625" style="359" customWidth="1"/>
    <col min="2" max="2" width="29.75" style="359" customWidth="1"/>
    <col min="3" max="3" width="11.625" style="360" customWidth="1"/>
    <col min="4" max="16384" width="9" style="360"/>
  </cols>
  <sheetData>
    <row r="1" ht="18" customHeight="1" spans="1:2">
      <c r="A1" s="361" t="s">
        <v>1432</v>
      </c>
      <c r="B1" s="361"/>
    </row>
    <row r="2" ht="22.5" spans="1:2">
      <c r="A2" s="362" t="s">
        <v>1433</v>
      </c>
      <c r="B2" s="362"/>
    </row>
    <row r="3" ht="20.25" customHeight="1" spans="1:2">
      <c r="A3" s="363"/>
      <c r="B3" s="170" t="s">
        <v>2</v>
      </c>
    </row>
    <row r="4" ht="20.1" customHeight="1" spans="1:2">
      <c r="A4" s="364" t="s">
        <v>147</v>
      </c>
      <c r="B4" s="365" t="s">
        <v>5</v>
      </c>
    </row>
    <row r="5" ht="20.1" customHeight="1" spans="1:2">
      <c r="A5" s="366" t="s">
        <v>70</v>
      </c>
      <c r="B5" s="367">
        <f>B6+B10+B13</f>
        <v>2015.46</v>
      </c>
    </row>
    <row r="6" ht="20.1" customHeight="1" spans="1:3">
      <c r="A6" s="140" t="s">
        <v>1434</v>
      </c>
      <c r="B6" s="367">
        <f>B8+B9</f>
        <v>2006.4</v>
      </c>
      <c r="C6" s="368"/>
    </row>
    <row r="7" ht="20.1" customHeight="1" spans="1:3">
      <c r="A7" s="140" t="s">
        <v>1435</v>
      </c>
      <c r="B7" s="367">
        <f>B8+B9</f>
        <v>2006.4</v>
      </c>
      <c r="C7" s="368"/>
    </row>
    <row r="8" ht="20.1" customHeight="1" spans="1:2">
      <c r="A8" s="140" t="s">
        <v>1436</v>
      </c>
      <c r="B8" s="367">
        <v>76.75</v>
      </c>
    </row>
    <row r="9" ht="20.1" customHeight="1" spans="1:2">
      <c r="A9" s="140" t="s">
        <v>1437</v>
      </c>
      <c r="B9" s="367">
        <v>1929.65</v>
      </c>
    </row>
    <row r="10" ht="20.1" customHeight="1" spans="1:2">
      <c r="A10" s="140" t="s">
        <v>1438</v>
      </c>
      <c r="B10" s="367">
        <f>B11</f>
        <v>0.06</v>
      </c>
    </row>
    <row r="11" ht="20.1" customHeight="1" spans="1:2">
      <c r="A11" s="140" t="s">
        <v>1439</v>
      </c>
      <c r="B11" s="367">
        <f>B12</f>
        <v>0.06</v>
      </c>
    </row>
    <row r="12" ht="20.1" customHeight="1" spans="1:2">
      <c r="A12" s="140" t="s">
        <v>1440</v>
      </c>
      <c r="B12" s="367">
        <v>0.06</v>
      </c>
    </row>
    <row r="13" ht="20.1" customHeight="1" spans="1:2">
      <c r="A13" s="140" t="s">
        <v>1441</v>
      </c>
      <c r="B13" s="367">
        <f>B14</f>
        <v>9</v>
      </c>
    </row>
    <row r="14" ht="20.1" customHeight="1" spans="1:2">
      <c r="A14" s="140" t="s">
        <v>1442</v>
      </c>
      <c r="B14" s="367">
        <f>B15</f>
        <v>9</v>
      </c>
    </row>
    <row r="15" ht="20.1" customHeight="1" spans="1:2">
      <c r="A15" s="140" t="s">
        <v>1443</v>
      </c>
      <c r="B15" s="367">
        <v>9</v>
      </c>
    </row>
    <row r="16" ht="36" customHeight="1" spans="1:2">
      <c r="A16" s="369" t="s">
        <v>1444</v>
      </c>
      <c r="B16" s="369"/>
    </row>
    <row r="17" ht="35.1" customHeight="1"/>
    <row r="30" spans="1:2">
      <c r="A30" s="360"/>
      <c r="B30" s="360"/>
    </row>
    <row r="31" spans="1:2">
      <c r="A31" s="360"/>
      <c r="B31" s="360"/>
    </row>
    <row r="32" spans="1:2">
      <c r="A32" s="360"/>
      <c r="B32" s="360"/>
    </row>
    <row r="33" spans="1:2">
      <c r="A33" s="360"/>
      <c r="B33" s="360"/>
    </row>
  </sheetData>
  <mergeCells count="3">
    <mergeCell ref="A1:B1"/>
    <mergeCell ref="A2:B2"/>
    <mergeCell ref="A16:B16"/>
  </mergeCells>
  <printOptions horizontalCentered="1"/>
  <pageMargins left="0.236220472440945" right="0.236220472440945" top="0.511811023622047" bottom="0.511811023622047" header="0.236220472440945" footer="0.236220472440945"/>
  <pageSetup paperSize="9" orientation="portrait" blackAndWhite="1" errors="blank"/>
  <headerFooter alignWithMargins="0">
    <oddFooter>&amp;C&amp;P</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FF00"/>
  </sheetPr>
  <dimension ref="A1:E24"/>
  <sheetViews>
    <sheetView showZeros="0" zoomScale="115" zoomScaleNormal="115" workbookViewId="0">
      <selection activeCell="D24" sqref="D24"/>
    </sheetView>
  </sheetViews>
  <sheetFormatPr defaultColWidth="9" defaultRowHeight="20.1" customHeight="1" outlineLevelCol="4"/>
  <cols>
    <col min="1" max="1" width="39" style="113" customWidth="1"/>
    <col min="2" max="2" width="11.875" style="142" customWidth="1"/>
    <col min="3" max="3" width="51.125" style="115" customWidth="1"/>
    <col min="4" max="4" width="11.875" style="143" customWidth="1"/>
    <col min="5" max="5" width="13" style="117" customWidth="1"/>
    <col min="6" max="16384" width="9" style="117"/>
  </cols>
  <sheetData>
    <row r="1" customHeight="1" spans="1:4">
      <c r="A1" s="4" t="s">
        <v>1445</v>
      </c>
      <c r="B1" s="144"/>
      <c r="C1" s="4"/>
      <c r="D1" s="144"/>
    </row>
    <row r="2" ht="29.25" customHeight="1" spans="1:4">
      <c r="A2" s="118" t="s">
        <v>1446</v>
      </c>
      <c r="B2" s="145"/>
      <c r="C2" s="118"/>
      <c r="D2" s="145"/>
    </row>
    <row r="3" ht="11.25" customHeight="1" spans="1:4">
      <c r="A3" s="135"/>
      <c r="B3" s="348"/>
      <c r="C3" s="135"/>
      <c r="D3" s="349"/>
    </row>
    <row r="4" customHeight="1" spans="1:4">
      <c r="A4" s="350"/>
      <c r="B4" s="351"/>
      <c r="C4" s="350"/>
      <c r="D4" s="352" t="s">
        <v>2</v>
      </c>
    </row>
    <row r="5" ht="24" customHeight="1" spans="1:4">
      <c r="A5" s="149" t="s">
        <v>1447</v>
      </c>
      <c r="B5" s="353" t="s">
        <v>5</v>
      </c>
      <c r="C5" s="149" t="s">
        <v>147</v>
      </c>
      <c r="D5" s="353" t="s">
        <v>5</v>
      </c>
    </row>
    <row r="6" ht="24" customHeight="1" spans="1:5">
      <c r="A6" s="354" t="s">
        <v>1246</v>
      </c>
      <c r="B6" s="355">
        <f>SUM(B7:B17)</f>
        <v>2015.46</v>
      </c>
      <c r="C6" s="354" t="s">
        <v>1247</v>
      </c>
      <c r="D6" s="356">
        <v>0</v>
      </c>
      <c r="E6" s="114"/>
    </row>
    <row r="7" ht="24" customHeight="1" spans="1:5">
      <c r="A7" s="92" t="s">
        <v>1448</v>
      </c>
      <c r="B7" s="153"/>
      <c r="C7" s="126" t="s">
        <v>579</v>
      </c>
      <c r="D7" s="159">
        <v>0</v>
      </c>
      <c r="E7" s="114"/>
    </row>
    <row r="8" ht="21" customHeight="1" spans="1:4">
      <c r="A8" s="92" t="s">
        <v>1449</v>
      </c>
      <c r="B8" s="153">
        <v>0</v>
      </c>
      <c r="C8" s="126" t="s">
        <v>1450</v>
      </c>
      <c r="D8" s="153"/>
    </row>
    <row r="9" ht="21" customHeight="1" spans="1:4">
      <c r="A9" s="140" t="s">
        <v>1436</v>
      </c>
      <c r="B9" s="154">
        <v>76.75</v>
      </c>
      <c r="C9" s="126" t="s">
        <v>1451</v>
      </c>
      <c r="D9" s="153">
        <v>0</v>
      </c>
    </row>
    <row r="10" ht="21" customHeight="1" spans="1:4">
      <c r="A10" s="140" t="s">
        <v>1437</v>
      </c>
      <c r="B10" s="154">
        <v>1929.65</v>
      </c>
      <c r="C10" s="126" t="s">
        <v>1452</v>
      </c>
      <c r="D10" s="153">
        <v>0</v>
      </c>
    </row>
    <row r="11" ht="21" customHeight="1" spans="1:4">
      <c r="A11" s="92" t="s">
        <v>1453</v>
      </c>
      <c r="B11" s="154">
        <v>0</v>
      </c>
      <c r="C11" s="126" t="s">
        <v>769</v>
      </c>
      <c r="D11" s="153"/>
    </row>
    <row r="12" ht="21" customHeight="1" spans="1:4">
      <c r="A12" s="92" t="s">
        <v>1454</v>
      </c>
      <c r="B12" s="154"/>
      <c r="C12" s="126" t="s">
        <v>770</v>
      </c>
      <c r="D12" s="153">
        <v>0</v>
      </c>
    </row>
    <row r="13" ht="21" customHeight="1" spans="1:4">
      <c r="A13" s="92" t="s">
        <v>1455</v>
      </c>
      <c r="B13" s="154"/>
      <c r="C13" s="126" t="s">
        <v>776</v>
      </c>
      <c r="D13" s="153"/>
    </row>
    <row r="14" ht="21" customHeight="1" spans="1:4">
      <c r="A14" s="92" t="s">
        <v>1456</v>
      </c>
      <c r="B14" s="154"/>
      <c r="C14" s="126" t="s">
        <v>891</v>
      </c>
      <c r="D14" s="153"/>
    </row>
    <row r="15" ht="21" customHeight="1" spans="1:4">
      <c r="A15" s="92" t="s">
        <v>1457</v>
      </c>
      <c r="B15" s="154">
        <v>0</v>
      </c>
      <c r="C15" s="126" t="s">
        <v>895</v>
      </c>
      <c r="D15" s="153"/>
    </row>
    <row r="16" ht="21" customHeight="1" spans="1:4">
      <c r="A16" s="92" t="s">
        <v>1458</v>
      </c>
      <c r="B16" s="154">
        <v>9</v>
      </c>
      <c r="C16" s="126" t="s">
        <v>898</v>
      </c>
      <c r="D16" s="153"/>
    </row>
    <row r="17" ht="21" customHeight="1" spans="1:4">
      <c r="A17" s="92" t="s">
        <v>1459</v>
      </c>
      <c r="B17" s="154">
        <v>0.06</v>
      </c>
      <c r="C17" s="126" t="s">
        <v>1039</v>
      </c>
      <c r="D17" s="153"/>
    </row>
    <row r="18" ht="21" customHeight="1" spans="1:4">
      <c r="A18" s="92"/>
      <c r="B18" s="153"/>
      <c r="C18" s="126" t="s">
        <v>487</v>
      </c>
      <c r="D18" s="153">
        <v>0</v>
      </c>
    </row>
    <row r="19" ht="21" customHeight="1" spans="1:4">
      <c r="A19" s="92"/>
      <c r="B19" s="153"/>
      <c r="C19" s="126" t="s">
        <v>1460</v>
      </c>
      <c r="D19" s="153"/>
    </row>
    <row r="20" ht="21" customHeight="1" spans="1:4">
      <c r="A20" s="92"/>
      <c r="B20" s="153"/>
      <c r="C20" s="126" t="s">
        <v>1461</v>
      </c>
      <c r="D20" s="153"/>
    </row>
    <row r="21" ht="21" customHeight="1" spans="1:4">
      <c r="A21" s="92"/>
      <c r="B21" s="153"/>
      <c r="C21" s="126" t="s">
        <v>1462</v>
      </c>
      <c r="D21" s="153"/>
    </row>
    <row r="22" ht="21" customHeight="1" spans="1:4">
      <c r="A22" s="92"/>
      <c r="B22" s="153"/>
      <c r="C22" s="126" t="s">
        <v>1463</v>
      </c>
      <c r="D22" s="153"/>
    </row>
    <row r="23" ht="35.1" customHeight="1" spans="1:4">
      <c r="A23" s="357"/>
      <c r="B23" s="358"/>
      <c r="C23" s="357"/>
      <c r="D23" s="358"/>
    </row>
    <row r="24" customHeight="1" spans="2:2">
      <c r="B24" s="166"/>
    </row>
  </sheetData>
  <mergeCells count="5">
    <mergeCell ref="A1:B1"/>
    <mergeCell ref="C1:D1"/>
    <mergeCell ref="A2:D2"/>
    <mergeCell ref="A4:C4"/>
    <mergeCell ref="A23:D23"/>
  </mergeCells>
  <printOptions horizontalCentered="1"/>
  <pageMargins left="0.15748031496063" right="0.15748031496063" top="0.511811023622047" bottom="0.31496062992126" header="0.31496062992126" footer="0.31496062992126"/>
  <pageSetup paperSize="9" scale="85" orientation="portrait" blackAndWhite="1" errors="blank"/>
  <headerFooter alignWithMargins="0">
    <oddFooter>&amp;C&amp;P</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FF00"/>
    <pageSetUpPr fitToPage="1"/>
  </sheetPr>
  <dimension ref="A1:Q27"/>
  <sheetViews>
    <sheetView showZeros="0" topLeftCell="A14" workbookViewId="0">
      <selection activeCell="A24" sqref="A24"/>
    </sheetView>
  </sheetViews>
  <sheetFormatPr defaultColWidth="12.75" defaultRowHeight="13.5"/>
  <cols>
    <col min="1" max="1" width="33" style="324" customWidth="1"/>
    <col min="2" max="5" width="12.625" style="325" customWidth="1"/>
    <col min="6" max="6" width="12.5" style="325" customWidth="1"/>
    <col min="7" max="7" width="13.125" style="325" customWidth="1"/>
    <col min="8" max="8" width="37.375" style="79" customWidth="1"/>
    <col min="9" max="13" width="12.5" style="80" customWidth="1"/>
    <col min="14" max="14" width="11.625" style="324" customWidth="1"/>
    <col min="15" max="260" width="9" style="324" customWidth="1"/>
    <col min="261" max="261" width="29.625" style="324" customWidth="1"/>
    <col min="262" max="262" width="12.75" style="324"/>
    <col min="263" max="263" width="29.75" style="324" customWidth="1"/>
    <col min="264" max="264" width="17" style="324" customWidth="1"/>
    <col min="265" max="265" width="37" style="324" customWidth="1"/>
    <col min="266" max="266" width="17.375" style="324" customWidth="1"/>
    <col min="267" max="516" width="9" style="324" customWidth="1"/>
    <col min="517" max="517" width="29.625" style="324" customWidth="1"/>
    <col min="518" max="518" width="12.75" style="324"/>
    <col min="519" max="519" width="29.75" style="324" customWidth="1"/>
    <col min="520" max="520" width="17" style="324" customWidth="1"/>
    <col min="521" max="521" width="37" style="324" customWidth="1"/>
    <col min="522" max="522" width="17.375" style="324" customWidth="1"/>
    <col min="523" max="772" width="9" style="324" customWidth="1"/>
    <col min="773" max="773" width="29.625" style="324" customWidth="1"/>
    <col min="774" max="774" width="12.75" style="324"/>
    <col min="775" max="775" width="29.75" style="324" customWidth="1"/>
    <col min="776" max="776" width="17" style="324" customWidth="1"/>
    <col min="777" max="777" width="37" style="324" customWidth="1"/>
    <col min="778" max="778" width="17.375" style="324" customWidth="1"/>
    <col min="779" max="1028" width="9" style="324" customWidth="1"/>
    <col min="1029" max="1029" width="29.625" style="324" customWidth="1"/>
    <col min="1030" max="1030" width="12.75" style="324"/>
    <col min="1031" max="1031" width="29.75" style="324" customWidth="1"/>
    <col min="1032" max="1032" width="17" style="324" customWidth="1"/>
    <col min="1033" max="1033" width="37" style="324" customWidth="1"/>
    <col min="1034" max="1034" width="17.375" style="324" customWidth="1"/>
    <col min="1035" max="1284" width="9" style="324" customWidth="1"/>
    <col min="1285" max="1285" width="29.625" style="324" customWidth="1"/>
    <col min="1286" max="1286" width="12.75" style="324"/>
    <col min="1287" max="1287" width="29.75" style="324" customWidth="1"/>
    <col min="1288" max="1288" width="17" style="324" customWidth="1"/>
    <col min="1289" max="1289" width="37" style="324" customWidth="1"/>
    <col min="1290" max="1290" width="17.375" style="324" customWidth="1"/>
    <col min="1291" max="1540" width="9" style="324" customWidth="1"/>
    <col min="1541" max="1541" width="29.625" style="324" customWidth="1"/>
    <col min="1542" max="1542" width="12.75" style="324"/>
    <col min="1543" max="1543" width="29.75" style="324" customWidth="1"/>
    <col min="1544" max="1544" width="17" style="324" customWidth="1"/>
    <col min="1545" max="1545" width="37" style="324" customWidth="1"/>
    <col min="1546" max="1546" width="17.375" style="324" customWidth="1"/>
    <col min="1547" max="1796" width="9" style="324" customWidth="1"/>
    <col min="1797" max="1797" width="29.625" style="324" customWidth="1"/>
    <col min="1798" max="1798" width="12.75" style="324"/>
    <col min="1799" max="1799" width="29.75" style="324" customWidth="1"/>
    <col min="1800" max="1800" width="17" style="324" customWidth="1"/>
    <col min="1801" max="1801" width="37" style="324" customWidth="1"/>
    <col min="1802" max="1802" width="17.375" style="324" customWidth="1"/>
    <col min="1803" max="2052" width="9" style="324" customWidth="1"/>
    <col min="2053" max="2053" width="29.625" style="324" customWidth="1"/>
    <col min="2054" max="2054" width="12.75" style="324"/>
    <col min="2055" max="2055" width="29.75" style="324" customWidth="1"/>
    <col min="2056" max="2056" width="17" style="324" customWidth="1"/>
    <col min="2057" max="2057" width="37" style="324" customWidth="1"/>
    <col min="2058" max="2058" width="17.375" style="324" customWidth="1"/>
    <col min="2059" max="2308" width="9" style="324" customWidth="1"/>
    <col min="2309" max="2309" width="29.625" style="324" customWidth="1"/>
    <col min="2310" max="2310" width="12.75" style="324"/>
    <col min="2311" max="2311" width="29.75" style="324" customWidth="1"/>
    <col min="2312" max="2312" width="17" style="324" customWidth="1"/>
    <col min="2313" max="2313" width="37" style="324" customWidth="1"/>
    <col min="2314" max="2314" width="17.375" style="324" customWidth="1"/>
    <col min="2315" max="2564" width="9" style="324" customWidth="1"/>
    <col min="2565" max="2565" width="29.625" style="324" customWidth="1"/>
    <col min="2566" max="2566" width="12.75" style="324"/>
    <col min="2567" max="2567" width="29.75" style="324" customWidth="1"/>
    <col min="2568" max="2568" width="17" style="324" customWidth="1"/>
    <col min="2569" max="2569" width="37" style="324" customWidth="1"/>
    <col min="2570" max="2570" width="17.375" style="324" customWidth="1"/>
    <col min="2571" max="2820" width="9" style="324" customWidth="1"/>
    <col min="2821" max="2821" width="29.625" style="324" customWidth="1"/>
    <col min="2822" max="2822" width="12.75" style="324"/>
    <col min="2823" max="2823" width="29.75" style="324" customWidth="1"/>
    <col min="2824" max="2824" width="17" style="324" customWidth="1"/>
    <col min="2825" max="2825" width="37" style="324" customWidth="1"/>
    <col min="2826" max="2826" width="17.375" style="324" customWidth="1"/>
    <col min="2827" max="3076" width="9" style="324" customWidth="1"/>
    <col min="3077" max="3077" width="29.625" style="324" customWidth="1"/>
    <col min="3078" max="3078" width="12.75" style="324"/>
    <col min="3079" max="3079" width="29.75" style="324" customWidth="1"/>
    <col min="3080" max="3080" width="17" style="324" customWidth="1"/>
    <col min="3081" max="3081" width="37" style="324" customWidth="1"/>
    <col min="3082" max="3082" width="17.375" style="324" customWidth="1"/>
    <col min="3083" max="3332" width="9" style="324" customWidth="1"/>
    <col min="3333" max="3333" width="29.625" style="324" customWidth="1"/>
    <col min="3334" max="3334" width="12.75" style="324"/>
    <col min="3335" max="3335" width="29.75" style="324" customWidth="1"/>
    <col min="3336" max="3336" width="17" style="324" customWidth="1"/>
    <col min="3337" max="3337" width="37" style="324" customWidth="1"/>
    <col min="3338" max="3338" width="17.375" style="324" customWidth="1"/>
    <col min="3339" max="3588" width="9" style="324" customWidth="1"/>
    <col min="3589" max="3589" width="29.625" style="324" customWidth="1"/>
    <col min="3590" max="3590" width="12.75" style="324"/>
    <col min="3591" max="3591" width="29.75" style="324" customWidth="1"/>
    <col min="3592" max="3592" width="17" style="324" customWidth="1"/>
    <col min="3593" max="3593" width="37" style="324" customWidth="1"/>
    <col min="3594" max="3594" width="17.375" style="324" customWidth="1"/>
    <col min="3595" max="3844" width="9" style="324" customWidth="1"/>
    <col min="3845" max="3845" width="29.625" style="324" customWidth="1"/>
    <col min="3846" max="3846" width="12.75" style="324"/>
    <col min="3847" max="3847" width="29.75" style="324" customWidth="1"/>
    <col min="3848" max="3848" width="17" style="324" customWidth="1"/>
    <col min="3849" max="3849" width="37" style="324" customWidth="1"/>
    <col min="3850" max="3850" width="17.375" style="324" customWidth="1"/>
    <col min="3851" max="4100" width="9" style="324" customWidth="1"/>
    <col min="4101" max="4101" width="29.625" style="324" customWidth="1"/>
    <col min="4102" max="4102" width="12.75" style="324"/>
    <col min="4103" max="4103" width="29.75" style="324" customWidth="1"/>
    <col min="4104" max="4104" width="17" style="324" customWidth="1"/>
    <col min="4105" max="4105" width="37" style="324" customWidth="1"/>
    <col min="4106" max="4106" width="17.375" style="324" customWidth="1"/>
    <col min="4107" max="4356" width="9" style="324" customWidth="1"/>
    <col min="4357" max="4357" width="29.625" style="324" customWidth="1"/>
    <col min="4358" max="4358" width="12.75" style="324"/>
    <col min="4359" max="4359" width="29.75" style="324" customWidth="1"/>
    <col min="4360" max="4360" width="17" style="324" customWidth="1"/>
    <col min="4361" max="4361" width="37" style="324" customWidth="1"/>
    <col min="4362" max="4362" width="17.375" style="324" customWidth="1"/>
    <col min="4363" max="4612" width="9" style="324" customWidth="1"/>
    <col min="4613" max="4613" width="29.625" style="324" customWidth="1"/>
    <col min="4614" max="4614" width="12.75" style="324"/>
    <col min="4615" max="4615" width="29.75" style="324" customWidth="1"/>
    <col min="4616" max="4616" width="17" style="324" customWidth="1"/>
    <col min="4617" max="4617" width="37" style="324" customWidth="1"/>
    <col min="4618" max="4618" width="17.375" style="324" customWidth="1"/>
    <col min="4619" max="4868" width="9" style="324" customWidth="1"/>
    <col min="4869" max="4869" width="29.625" style="324" customWidth="1"/>
    <col min="4870" max="4870" width="12.75" style="324"/>
    <col min="4871" max="4871" width="29.75" style="324" customWidth="1"/>
    <col min="4872" max="4872" width="17" style="324" customWidth="1"/>
    <col min="4873" max="4873" width="37" style="324" customWidth="1"/>
    <col min="4874" max="4874" width="17.375" style="324" customWidth="1"/>
    <col min="4875" max="5124" width="9" style="324" customWidth="1"/>
    <col min="5125" max="5125" width="29.625" style="324" customWidth="1"/>
    <col min="5126" max="5126" width="12.75" style="324"/>
    <col min="5127" max="5127" width="29.75" style="324" customWidth="1"/>
    <col min="5128" max="5128" width="17" style="324" customWidth="1"/>
    <col min="5129" max="5129" width="37" style="324" customWidth="1"/>
    <col min="5130" max="5130" width="17.375" style="324" customWidth="1"/>
    <col min="5131" max="5380" width="9" style="324" customWidth="1"/>
    <col min="5381" max="5381" width="29.625" style="324" customWidth="1"/>
    <col min="5382" max="5382" width="12.75" style="324"/>
    <col min="5383" max="5383" width="29.75" style="324" customWidth="1"/>
    <col min="5384" max="5384" width="17" style="324" customWidth="1"/>
    <col min="5385" max="5385" width="37" style="324" customWidth="1"/>
    <col min="5386" max="5386" width="17.375" style="324" customWidth="1"/>
    <col min="5387" max="5636" width="9" style="324" customWidth="1"/>
    <col min="5637" max="5637" width="29.625" style="324" customWidth="1"/>
    <col min="5638" max="5638" width="12.75" style="324"/>
    <col min="5639" max="5639" width="29.75" style="324" customWidth="1"/>
    <col min="5640" max="5640" width="17" style="324" customWidth="1"/>
    <col min="5641" max="5641" width="37" style="324" customWidth="1"/>
    <col min="5642" max="5642" width="17.375" style="324" customWidth="1"/>
    <col min="5643" max="5892" width="9" style="324" customWidth="1"/>
    <col min="5893" max="5893" width="29.625" style="324" customWidth="1"/>
    <col min="5894" max="5894" width="12.75" style="324"/>
    <col min="5895" max="5895" width="29.75" style="324" customWidth="1"/>
    <col min="5896" max="5896" width="17" style="324" customWidth="1"/>
    <col min="5897" max="5897" width="37" style="324" customWidth="1"/>
    <col min="5898" max="5898" width="17.375" style="324" customWidth="1"/>
    <col min="5899" max="6148" width="9" style="324" customWidth="1"/>
    <col min="6149" max="6149" width="29.625" style="324" customWidth="1"/>
    <col min="6150" max="6150" width="12.75" style="324"/>
    <col min="6151" max="6151" width="29.75" style="324" customWidth="1"/>
    <col min="6152" max="6152" width="17" style="324" customWidth="1"/>
    <col min="6153" max="6153" width="37" style="324" customWidth="1"/>
    <col min="6154" max="6154" width="17.375" style="324" customWidth="1"/>
    <col min="6155" max="6404" width="9" style="324" customWidth="1"/>
    <col min="6405" max="6405" width="29.625" style="324" customWidth="1"/>
    <col min="6406" max="6406" width="12.75" style="324"/>
    <col min="6407" max="6407" width="29.75" style="324" customWidth="1"/>
    <col min="6408" max="6408" width="17" style="324" customWidth="1"/>
    <col min="6409" max="6409" width="37" style="324" customWidth="1"/>
    <col min="6410" max="6410" width="17.375" style="324" customWidth="1"/>
    <col min="6411" max="6660" width="9" style="324" customWidth="1"/>
    <col min="6661" max="6661" width="29.625" style="324" customWidth="1"/>
    <col min="6662" max="6662" width="12.75" style="324"/>
    <col min="6663" max="6663" width="29.75" style="324" customWidth="1"/>
    <col min="6664" max="6664" width="17" style="324" customWidth="1"/>
    <col min="6665" max="6665" width="37" style="324" customWidth="1"/>
    <col min="6666" max="6666" width="17.375" style="324" customWidth="1"/>
    <col min="6667" max="6916" width="9" style="324" customWidth="1"/>
    <col min="6917" max="6917" width="29.625" style="324" customWidth="1"/>
    <col min="6918" max="6918" width="12.75" style="324"/>
    <col min="6919" max="6919" width="29.75" style="324" customWidth="1"/>
    <col min="6920" max="6920" width="17" style="324" customWidth="1"/>
    <col min="6921" max="6921" width="37" style="324" customWidth="1"/>
    <col min="6922" max="6922" width="17.375" style="324" customWidth="1"/>
    <col min="6923" max="7172" width="9" style="324" customWidth="1"/>
    <col min="7173" max="7173" width="29.625" style="324" customWidth="1"/>
    <col min="7174" max="7174" width="12.75" style="324"/>
    <col min="7175" max="7175" width="29.75" style="324" customWidth="1"/>
    <col min="7176" max="7176" width="17" style="324" customWidth="1"/>
    <col min="7177" max="7177" width="37" style="324" customWidth="1"/>
    <col min="7178" max="7178" width="17.375" style="324" customWidth="1"/>
    <col min="7179" max="7428" width="9" style="324" customWidth="1"/>
    <col min="7429" max="7429" width="29.625" style="324" customWidth="1"/>
    <col min="7430" max="7430" width="12.75" style="324"/>
    <col min="7431" max="7431" width="29.75" style="324" customWidth="1"/>
    <col min="7432" max="7432" width="17" style="324" customWidth="1"/>
    <col min="7433" max="7433" width="37" style="324" customWidth="1"/>
    <col min="7434" max="7434" width="17.375" style="324" customWidth="1"/>
    <col min="7435" max="7684" width="9" style="324" customWidth="1"/>
    <col min="7685" max="7685" width="29.625" style="324" customWidth="1"/>
    <col min="7686" max="7686" width="12.75" style="324"/>
    <col min="7687" max="7687" width="29.75" style="324" customWidth="1"/>
    <col min="7688" max="7688" width="17" style="324" customWidth="1"/>
    <col min="7689" max="7689" width="37" style="324" customWidth="1"/>
    <col min="7690" max="7690" width="17.375" style="324" customWidth="1"/>
    <col min="7691" max="7940" width="9" style="324" customWidth="1"/>
    <col min="7941" max="7941" width="29.625" style="324" customWidth="1"/>
    <col min="7942" max="7942" width="12.75" style="324"/>
    <col min="7943" max="7943" width="29.75" style="324" customWidth="1"/>
    <col min="7944" max="7944" width="17" style="324" customWidth="1"/>
    <col min="7945" max="7945" width="37" style="324" customWidth="1"/>
    <col min="7946" max="7946" width="17.375" style="324" customWidth="1"/>
    <col min="7947" max="8196" width="9" style="324" customWidth="1"/>
    <col min="8197" max="8197" width="29.625" style="324" customWidth="1"/>
    <col min="8198" max="8198" width="12.75" style="324"/>
    <col min="8199" max="8199" width="29.75" style="324" customWidth="1"/>
    <col min="8200" max="8200" width="17" style="324" customWidth="1"/>
    <col min="8201" max="8201" width="37" style="324" customWidth="1"/>
    <col min="8202" max="8202" width="17.375" style="324" customWidth="1"/>
    <col min="8203" max="8452" width="9" style="324" customWidth="1"/>
    <col min="8453" max="8453" width="29.625" style="324" customWidth="1"/>
    <col min="8454" max="8454" width="12.75" style="324"/>
    <col min="8455" max="8455" width="29.75" style="324" customWidth="1"/>
    <col min="8456" max="8456" width="17" style="324" customWidth="1"/>
    <col min="8457" max="8457" width="37" style="324" customWidth="1"/>
    <col min="8458" max="8458" width="17.375" style="324" customWidth="1"/>
    <col min="8459" max="8708" width="9" style="324" customWidth="1"/>
    <col min="8709" max="8709" width="29.625" style="324" customWidth="1"/>
    <col min="8710" max="8710" width="12.75" style="324"/>
    <col min="8711" max="8711" width="29.75" style="324" customWidth="1"/>
    <col min="8712" max="8712" width="17" style="324" customWidth="1"/>
    <col min="8713" max="8713" width="37" style="324" customWidth="1"/>
    <col min="8714" max="8714" width="17.375" style="324" customWidth="1"/>
    <col min="8715" max="8964" width="9" style="324" customWidth="1"/>
    <col min="8965" max="8965" width="29.625" style="324" customWidth="1"/>
    <col min="8966" max="8966" width="12.75" style="324"/>
    <col min="8967" max="8967" width="29.75" style="324" customWidth="1"/>
    <col min="8968" max="8968" width="17" style="324" customWidth="1"/>
    <col min="8969" max="8969" width="37" style="324" customWidth="1"/>
    <col min="8970" max="8970" width="17.375" style="324" customWidth="1"/>
    <col min="8971" max="9220" width="9" style="324" customWidth="1"/>
    <col min="9221" max="9221" width="29.625" style="324" customWidth="1"/>
    <col min="9222" max="9222" width="12.75" style="324"/>
    <col min="9223" max="9223" width="29.75" style="324" customWidth="1"/>
    <col min="9224" max="9224" width="17" style="324" customWidth="1"/>
    <col min="9225" max="9225" width="37" style="324" customWidth="1"/>
    <col min="9226" max="9226" width="17.375" style="324" customWidth="1"/>
    <col min="9227" max="9476" width="9" style="324" customWidth="1"/>
    <col min="9477" max="9477" width="29.625" style="324" customWidth="1"/>
    <col min="9478" max="9478" width="12.75" style="324"/>
    <col min="9479" max="9479" width="29.75" style="324" customWidth="1"/>
    <col min="9480" max="9480" width="17" style="324" customWidth="1"/>
    <col min="9481" max="9481" width="37" style="324" customWidth="1"/>
    <col min="9482" max="9482" width="17.375" style="324" customWidth="1"/>
    <col min="9483" max="9732" width="9" style="324" customWidth="1"/>
    <col min="9733" max="9733" width="29.625" style="324" customWidth="1"/>
    <col min="9734" max="9734" width="12.75" style="324"/>
    <col min="9735" max="9735" width="29.75" style="324" customWidth="1"/>
    <col min="9736" max="9736" width="17" style="324" customWidth="1"/>
    <col min="9737" max="9737" width="37" style="324" customWidth="1"/>
    <col min="9738" max="9738" width="17.375" style="324" customWidth="1"/>
    <col min="9739" max="9988" width="9" style="324" customWidth="1"/>
    <col min="9989" max="9989" width="29.625" style="324" customWidth="1"/>
    <col min="9990" max="9990" width="12.75" style="324"/>
    <col min="9991" max="9991" width="29.75" style="324" customWidth="1"/>
    <col min="9992" max="9992" width="17" style="324" customWidth="1"/>
    <col min="9993" max="9993" width="37" style="324" customWidth="1"/>
    <col min="9994" max="9994" width="17.375" style="324" customWidth="1"/>
    <col min="9995" max="10244" width="9" style="324" customWidth="1"/>
    <col min="10245" max="10245" width="29.625" style="324" customWidth="1"/>
    <col min="10246" max="10246" width="12.75" style="324"/>
    <col min="10247" max="10247" width="29.75" style="324" customWidth="1"/>
    <col min="10248" max="10248" width="17" style="324" customWidth="1"/>
    <col min="10249" max="10249" width="37" style="324" customWidth="1"/>
    <col min="10250" max="10250" width="17.375" style="324" customWidth="1"/>
    <col min="10251" max="10500" width="9" style="324" customWidth="1"/>
    <col min="10501" max="10501" width="29.625" style="324" customWidth="1"/>
    <col min="10502" max="10502" width="12.75" style="324"/>
    <col min="10503" max="10503" width="29.75" style="324" customWidth="1"/>
    <col min="10504" max="10504" width="17" style="324" customWidth="1"/>
    <col min="10505" max="10505" width="37" style="324" customWidth="1"/>
    <col min="10506" max="10506" width="17.375" style="324" customWidth="1"/>
    <col min="10507" max="10756" width="9" style="324" customWidth="1"/>
    <col min="10757" max="10757" width="29.625" style="324" customWidth="1"/>
    <col min="10758" max="10758" width="12.75" style="324"/>
    <col min="10759" max="10759" width="29.75" style="324" customWidth="1"/>
    <col min="10760" max="10760" width="17" style="324" customWidth="1"/>
    <col min="10761" max="10761" width="37" style="324" customWidth="1"/>
    <col min="10762" max="10762" width="17.375" style="324" customWidth="1"/>
    <col min="10763" max="11012" width="9" style="324" customWidth="1"/>
    <col min="11013" max="11013" width="29.625" style="324" customWidth="1"/>
    <col min="11014" max="11014" width="12.75" style="324"/>
    <col min="11015" max="11015" width="29.75" style="324" customWidth="1"/>
    <col min="11016" max="11016" width="17" style="324" customWidth="1"/>
    <col min="11017" max="11017" width="37" style="324" customWidth="1"/>
    <col min="11018" max="11018" width="17.375" style="324" customWidth="1"/>
    <col min="11019" max="11268" width="9" style="324" customWidth="1"/>
    <col min="11269" max="11269" width="29.625" style="324" customWidth="1"/>
    <col min="11270" max="11270" width="12.75" style="324"/>
    <col min="11271" max="11271" width="29.75" style="324" customWidth="1"/>
    <col min="11272" max="11272" width="17" style="324" customWidth="1"/>
    <col min="11273" max="11273" width="37" style="324" customWidth="1"/>
    <col min="11274" max="11274" width="17.375" style="324" customWidth="1"/>
    <col min="11275" max="11524" width="9" style="324" customWidth="1"/>
    <col min="11525" max="11525" width="29.625" style="324" customWidth="1"/>
    <col min="11526" max="11526" width="12.75" style="324"/>
    <col min="11527" max="11527" width="29.75" style="324" customWidth="1"/>
    <col min="11528" max="11528" width="17" style="324" customWidth="1"/>
    <col min="11529" max="11529" width="37" style="324" customWidth="1"/>
    <col min="11530" max="11530" width="17.375" style="324" customWidth="1"/>
    <col min="11531" max="11780" width="9" style="324" customWidth="1"/>
    <col min="11781" max="11781" width="29.625" style="324" customWidth="1"/>
    <col min="11782" max="11782" width="12.75" style="324"/>
    <col min="11783" max="11783" width="29.75" style="324" customWidth="1"/>
    <col min="11784" max="11784" width="17" style="324" customWidth="1"/>
    <col min="11785" max="11785" width="37" style="324" customWidth="1"/>
    <col min="11786" max="11786" width="17.375" style="324" customWidth="1"/>
    <col min="11787" max="12036" width="9" style="324" customWidth="1"/>
    <col min="12037" max="12037" width="29.625" style="324" customWidth="1"/>
    <col min="12038" max="12038" width="12.75" style="324"/>
    <col min="12039" max="12039" width="29.75" style="324" customWidth="1"/>
    <col min="12040" max="12040" width="17" style="324" customWidth="1"/>
    <col min="12041" max="12041" width="37" style="324" customWidth="1"/>
    <col min="12042" max="12042" width="17.375" style="324" customWidth="1"/>
    <col min="12043" max="12292" width="9" style="324" customWidth="1"/>
    <col min="12293" max="12293" width="29.625" style="324" customWidth="1"/>
    <col min="12294" max="12294" width="12.75" style="324"/>
    <col min="12295" max="12295" width="29.75" style="324" customWidth="1"/>
    <col min="12296" max="12296" width="17" style="324" customWidth="1"/>
    <col min="12297" max="12297" width="37" style="324" customWidth="1"/>
    <col min="12298" max="12298" width="17.375" style="324" customWidth="1"/>
    <col min="12299" max="12548" width="9" style="324" customWidth="1"/>
    <col min="12549" max="12549" width="29.625" style="324" customWidth="1"/>
    <col min="12550" max="12550" width="12.75" style="324"/>
    <col min="12551" max="12551" width="29.75" style="324" customWidth="1"/>
    <col min="12552" max="12552" width="17" style="324" customWidth="1"/>
    <col min="12553" max="12553" width="37" style="324" customWidth="1"/>
    <col min="12554" max="12554" width="17.375" style="324" customWidth="1"/>
    <col min="12555" max="12804" width="9" style="324" customWidth="1"/>
    <col min="12805" max="12805" width="29.625" style="324" customWidth="1"/>
    <col min="12806" max="12806" width="12.75" style="324"/>
    <col min="12807" max="12807" width="29.75" style="324" customWidth="1"/>
    <col min="12808" max="12808" width="17" style="324" customWidth="1"/>
    <col min="12809" max="12809" width="37" style="324" customWidth="1"/>
    <col min="12810" max="12810" width="17.375" style="324" customWidth="1"/>
    <col min="12811" max="13060" width="9" style="324" customWidth="1"/>
    <col min="13061" max="13061" width="29.625" style="324" customWidth="1"/>
    <col min="13062" max="13062" width="12.75" style="324"/>
    <col min="13063" max="13063" width="29.75" style="324" customWidth="1"/>
    <col min="13064" max="13064" width="17" style="324" customWidth="1"/>
    <col min="13065" max="13065" width="37" style="324" customWidth="1"/>
    <col min="13066" max="13066" width="17.375" style="324" customWidth="1"/>
    <col min="13067" max="13316" width="9" style="324" customWidth="1"/>
    <col min="13317" max="13317" width="29.625" style="324" customWidth="1"/>
    <col min="13318" max="13318" width="12.75" style="324"/>
    <col min="13319" max="13319" width="29.75" style="324" customWidth="1"/>
    <col min="13320" max="13320" width="17" style="324" customWidth="1"/>
    <col min="13321" max="13321" width="37" style="324" customWidth="1"/>
    <col min="13322" max="13322" width="17.375" style="324" customWidth="1"/>
    <col min="13323" max="13572" width="9" style="324" customWidth="1"/>
    <col min="13573" max="13573" width="29.625" style="324" customWidth="1"/>
    <col min="13574" max="13574" width="12.75" style="324"/>
    <col min="13575" max="13575" width="29.75" style="324" customWidth="1"/>
    <col min="13576" max="13576" width="17" style="324" customWidth="1"/>
    <col min="13577" max="13577" width="37" style="324" customWidth="1"/>
    <col min="13578" max="13578" width="17.375" style="324" customWidth="1"/>
    <col min="13579" max="13828" width="9" style="324" customWidth="1"/>
    <col min="13829" max="13829" width="29.625" style="324" customWidth="1"/>
    <col min="13830" max="13830" width="12.75" style="324"/>
    <col min="13831" max="13831" width="29.75" style="324" customWidth="1"/>
    <col min="13832" max="13832" width="17" style="324" customWidth="1"/>
    <col min="13833" max="13833" width="37" style="324" customWidth="1"/>
    <col min="13834" max="13834" width="17.375" style="324" customWidth="1"/>
    <col min="13835" max="14084" width="9" style="324" customWidth="1"/>
    <col min="14085" max="14085" width="29.625" style="324" customWidth="1"/>
    <col min="14086" max="14086" width="12.75" style="324"/>
    <col min="14087" max="14087" width="29.75" style="324" customWidth="1"/>
    <col min="14088" max="14088" width="17" style="324" customWidth="1"/>
    <col min="14089" max="14089" width="37" style="324" customWidth="1"/>
    <col min="14090" max="14090" width="17.375" style="324" customWidth="1"/>
    <col min="14091" max="14340" width="9" style="324" customWidth="1"/>
    <col min="14341" max="14341" width="29.625" style="324" customWidth="1"/>
    <col min="14342" max="14342" width="12.75" style="324"/>
    <col min="14343" max="14343" width="29.75" style="324" customWidth="1"/>
    <col min="14344" max="14344" width="17" style="324" customWidth="1"/>
    <col min="14345" max="14345" width="37" style="324" customWidth="1"/>
    <col min="14346" max="14346" width="17.375" style="324" customWidth="1"/>
    <col min="14347" max="14596" width="9" style="324" customWidth="1"/>
    <col min="14597" max="14597" width="29.625" style="324" customWidth="1"/>
    <col min="14598" max="14598" width="12.75" style="324"/>
    <col min="14599" max="14599" width="29.75" style="324" customWidth="1"/>
    <col min="14600" max="14600" width="17" style="324" customWidth="1"/>
    <col min="14601" max="14601" width="37" style="324" customWidth="1"/>
    <col min="14602" max="14602" width="17.375" style="324" customWidth="1"/>
    <col min="14603" max="14852" width="9" style="324" customWidth="1"/>
    <col min="14853" max="14853" width="29.625" style="324" customWidth="1"/>
    <col min="14854" max="14854" width="12.75" style="324"/>
    <col min="14855" max="14855" width="29.75" style="324" customWidth="1"/>
    <col min="14856" max="14856" width="17" style="324" customWidth="1"/>
    <col min="14857" max="14857" width="37" style="324" customWidth="1"/>
    <col min="14858" max="14858" width="17.375" style="324" customWidth="1"/>
    <col min="14859" max="15108" width="9" style="324" customWidth="1"/>
    <col min="15109" max="15109" width="29.625" style="324" customWidth="1"/>
    <col min="15110" max="15110" width="12.75" style="324"/>
    <col min="15111" max="15111" width="29.75" style="324" customWidth="1"/>
    <col min="15112" max="15112" width="17" style="324" customWidth="1"/>
    <col min="15113" max="15113" width="37" style="324" customWidth="1"/>
    <col min="15114" max="15114" width="17.375" style="324" customWidth="1"/>
    <col min="15115" max="15364" width="9" style="324" customWidth="1"/>
    <col min="15365" max="15365" width="29.625" style="324" customWidth="1"/>
    <col min="15366" max="15366" width="12.75" style="324"/>
    <col min="15367" max="15367" width="29.75" style="324" customWidth="1"/>
    <col min="15368" max="15368" width="17" style="324" customWidth="1"/>
    <col min="15369" max="15369" width="37" style="324" customWidth="1"/>
    <col min="15370" max="15370" width="17.375" style="324" customWidth="1"/>
    <col min="15371" max="15620" width="9" style="324" customWidth="1"/>
    <col min="15621" max="15621" width="29.625" style="324" customWidth="1"/>
    <col min="15622" max="15622" width="12.75" style="324"/>
    <col min="15623" max="15623" width="29.75" style="324" customWidth="1"/>
    <col min="15624" max="15624" width="17" style="324" customWidth="1"/>
    <col min="15625" max="15625" width="37" style="324" customWidth="1"/>
    <col min="15626" max="15626" width="17.375" style="324" customWidth="1"/>
    <col min="15627" max="15876" width="9" style="324" customWidth="1"/>
    <col min="15877" max="15877" width="29.625" style="324" customWidth="1"/>
    <col min="15878" max="15878" width="12.75" style="324"/>
    <col min="15879" max="15879" width="29.75" style="324" customWidth="1"/>
    <col min="15880" max="15880" width="17" style="324" customWidth="1"/>
    <col min="15881" max="15881" width="37" style="324" customWidth="1"/>
    <col min="15882" max="15882" width="17.375" style="324" customWidth="1"/>
    <col min="15883" max="16132" width="9" style="324" customWidth="1"/>
    <col min="16133" max="16133" width="29.625" style="324" customWidth="1"/>
    <col min="16134" max="16134" width="12.75" style="324"/>
    <col min="16135" max="16135" width="29.75" style="324" customWidth="1"/>
    <col min="16136" max="16136" width="17" style="324" customWidth="1"/>
    <col min="16137" max="16137" width="37" style="324" customWidth="1"/>
    <col min="16138" max="16138" width="17.375" style="324" customWidth="1"/>
    <col min="16139" max="16384" width="9" style="324" customWidth="1"/>
  </cols>
  <sheetData>
    <row r="1" ht="18.75" customHeight="1" spans="1:13">
      <c r="A1" s="51" t="s">
        <v>1464</v>
      </c>
      <c r="B1" s="51"/>
      <c r="C1" s="51"/>
      <c r="D1" s="51"/>
      <c r="E1" s="51"/>
      <c r="F1" s="51"/>
      <c r="G1" s="51"/>
      <c r="H1" s="51"/>
      <c r="I1" s="51"/>
      <c r="J1" s="51"/>
      <c r="K1" s="51"/>
      <c r="L1" s="51"/>
      <c r="M1" s="51"/>
    </row>
    <row r="2" ht="27.6" customHeight="1" spans="1:14">
      <c r="A2" s="81" t="s">
        <v>1465</v>
      </c>
      <c r="B2" s="81"/>
      <c r="C2" s="81"/>
      <c r="D2" s="81"/>
      <c r="E2" s="81"/>
      <c r="F2" s="81"/>
      <c r="G2" s="81"/>
      <c r="H2" s="81"/>
      <c r="I2" s="81"/>
      <c r="J2" s="81"/>
      <c r="K2" s="81"/>
      <c r="L2" s="81"/>
      <c r="M2" s="81"/>
      <c r="N2" s="81"/>
    </row>
    <row r="3" ht="23.25" customHeight="1" spans="1:14">
      <c r="A3" s="326"/>
      <c r="B3" s="326"/>
      <c r="C3" s="326"/>
      <c r="D3" s="326"/>
      <c r="E3" s="326"/>
      <c r="F3" s="326"/>
      <c r="G3" s="326"/>
      <c r="H3" s="326"/>
      <c r="I3" s="344" t="s">
        <v>2</v>
      </c>
      <c r="J3" s="344"/>
      <c r="K3" s="344"/>
      <c r="L3" s="344"/>
      <c r="M3" s="344"/>
      <c r="N3" s="344"/>
    </row>
    <row r="4" s="323" customFormat="1" ht="56.25" spans="1:14">
      <c r="A4" s="304" t="s">
        <v>3</v>
      </c>
      <c r="B4" s="305" t="s">
        <v>62</v>
      </c>
      <c r="C4" s="305" t="s">
        <v>63</v>
      </c>
      <c r="D4" s="305" t="s">
        <v>64</v>
      </c>
      <c r="E4" s="305" t="s">
        <v>5</v>
      </c>
      <c r="F4" s="305" t="s">
        <v>65</v>
      </c>
      <c r="G4" s="306" t="s">
        <v>66</v>
      </c>
      <c r="H4" s="86" t="s">
        <v>1466</v>
      </c>
      <c r="I4" s="305" t="s">
        <v>62</v>
      </c>
      <c r="J4" s="305" t="s">
        <v>63</v>
      </c>
      <c r="K4" s="305" t="s">
        <v>64</v>
      </c>
      <c r="L4" s="305" t="s">
        <v>5</v>
      </c>
      <c r="M4" s="305" t="s">
        <v>65</v>
      </c>
      <c r="N4" s="306" t="s">
        <v>66</v>
      </c>
    </row>
    <row r="5" s="323" customFormat="1" ht="24" customHeight="1" spans="1:14">
      <c r="A5" s="304" t="s">
        <v>68</v>
      </c>
      <c r="B5" s="327"/>
      <c r="C5" s="327"/>
      <c r="D5" s="327"/>
      <c r="E5" s="327"/>
      <c r="F5" s="327"/>
      <c r="G5" s="328"/>
      <c r="H5" s="86" t="s">
        <v>68</v>
      </c>
      <c r="I5" s="327">
        <f>B5</f>
        <v>0</v>
      </c>
      <c r="J5" s="327"/>
      <c r="K5" s="327"/>
      <c r="L5" s="327"/>
      <c r="M5" s="327"/>
      <c r="N5" s="345"/>
    </row>
    <row r="6" s="323" customFormat="1" ht="24" customHeight="1" spans="1:14">
      <c r="A6" s="90" t="s">
        <v>69</v>
      </c>
      <c r="B6" s="327"/>
      <c r="C6" s="327"/>
      <c r="D6" s="327"/>
      <c r="E6" s="327"/>
      <c r="F6" s="327"/>
      <c r="G6" s="329"/>
      <c r="H6" s="91" t="s">
        <v>70</v>
      </c>
      <c r="I6" s="327">
        <f>SUM(I7,I12,I15,I17)</f>
        <v>0</v>
      </c>
      <c r="J6" s="327"/>
      <c r="K6" s="327"/>
      <c r="L6" s="327"/>
      <c r="M6" s="327"/>
      <c r="N6" s="329"/>
    </row>
    <row r="7" s="323" customFormat="1" ht="22.5" customHeight="1" spans="1:17">
      <c r="A7" s="330" t="s">
        <v>1467</v>
      </c>
      <c r="B7" s="93"/>
      <c r="C7" s="93"/>
      <c r="D7" s="313"/>
      <c r="E7" s="313"/>
      <c r="F7" s="313"/>
      <c r="G7" s="331"/>
      <c r="H7" s="330" t="s">
        <v>1468</v>
      </c>
      <c r="I7" s="313">
        <f>SUM(I8:I11)</f>
        <v>0</v>
      </c>
      <c r="J7" s="313"/>
      <c r="K7" s="313"/>
      <c r="L7" s="313"/>
      <c r="M7" s="313"/>
      <c r="N7" s="330"/>
      <c r="Q7" s="347"/>
    </row>
    <row r="8" s="323" customFormat="1" ht="22.5" customHeight="1" spans="1:17">
      <c r="A8" s="330" t="s">
        <v>1469</v>
      </c>
      <c r="B8" s="93"/>
      <c r="C8" s="93"/>
      <c r="D8" s="313"/>
      <c r="E8" s="313"/>
      <c r="F8" s="313"/>
      <c r="G8" s="331"/>
      <c r="H8" s="330" t="s">
        <v>1470</v>
      </c>
      <c r="I8" s="93"/>
      <c r="J8" s="93"/>
      <c r="K8" s="313"/>
      <c r="L8" s="313"/>
      <c r="M8" s="313"/>
      <c r="N8" s="330"/>
      <c r="Q8" s="347"/>
    </row>
    <row r="9" s="323" customFormat="1" ht="22.5" customHeight="1" spans="1:17">
      <c r="A9" s="330" t="s">
        <v>1471</v>
      </c>
      <c r="B9" s="313"/>
      <c r="C9" s="313"/>
      <c r="D9" s="313"/>
      <c r="E9" s="313"/>
      <c r="F9" s="313"/>
      <c r="G9" s="331"/>
      <c r="H9" s="330" t="s">
        <v>1472</v>
      </c>
      <c r="I9" s="313"/>
      <c r="J9" s="313"/>
      <c r="K9" s="313"/>
      <c r="L9" s="313"/>
      <c r="M9" s="313"/>
      <c r="N9" s="330"/>
      <c r="Q9" s="347"/>
    </row>
    <row r="10" s="323" customFormat="1" ht="22.5" customHeight="1" spans="1:17">
      <c r="A10" s="330" t="s">
        <v>1473</v>
      </c>
      <c r="B10" s="332"/>
      <c r="C10" s="332"/>
      <c r="D10" s="332"/>
      <c r="E10" s="332"/>
      <c r="F10" s="332"/>
      <c r="G10" s="332"/>
      <c r="H10" s="330" t="s">
        <v>1474</v>
      </c>
      <c r="I10" s="313"/>
      <c r="J10" s="313"/>
      <c r="K10" s="313"/>
      <c r="L10" s="313"/>
      <c r="M10" s="313"/>
      <c r="N10" s="330"/>
      <c r="Q10" s="347"/>
    </row>
    <row r="11" s="323" customFormat="1" ht="22.5" customHeight="1" spans="1:17">
      <c r="A11" s="330"/>
      <c r="B11" s="333"/>
      <c r="C11" s="333"/>
      <c r="D11" s="333"/>
      <c r="E11" s="333"/>
      <c r="F11" s="333"/>
      <c r="G11" s="333"/>
      <c r="H11" s="330" t="s">
        <v>1475</v>
      </c>
      <c r="I11" s="93"/>
      <c r="J11" s="93"/>
      <c r="K11" s="313"/>
      <c r="L11" s="313"/>
      <c r="M11" s="313"/>
      <c r="N11" s="330"/>
      <c r="Q11" s="347"/>
    </row>
    <row r="12" s="323" customFormat="1" ht="22.5" customHeight="1" spans="1:17">
      <c r="A12" s="334"/>
      <c r="B12" s="333"/>
      <c r="C12" s="333"/>
      <c r="D12" s="333"/>
      <c r="E12" s="333"/>
      <c r="F12" s="333"/>
      <c r="G12" s="333"/>
      <c r="H12" s="330" t="s">
        <v>1476</v>
      </c>
      <c r="I12" s="313">
        <f>SUM(I13:I14)</f>
        <v>0</v>
      </c>
      <c r="J12" s="313"/>
      <c r="K12" s="313"/>
      <c r="L12" s="313"/>
      <c r="M12" s="313"/>
      <c r="N12" s="330"/>
      <c r="Q12" s="347"/>
    </row>
    <row r="13" s="323" customFormat="1" ht="22.5" customHeight="1" spans="1:17">
      <c r="A13" s="334"/>
      <c r="B13" s="333"/>
      <c r="C13" s="333"/>
      <c r="D13" s="333"/>
      <c r="E13" s="333"/>
      <c r="F13" s="333"/>
      <c r="G13" s="333"/>
      <c r="H13" s="335" t="s">
        <v>1477</v>
      </c>
      <c r="I13" s="93"/>
      <c r="J13" s="93"/>
      <c r="K13" s="313"/>
      <c r="L13" s="313"/>
      <c r="M13" s="313"/>
      <c r="N13" s="330"/>
      <c r="Q13" s="347"/>
    </row>
    <row r="14" s="323" customFormat="1" ht="22.5" customHeight="1" spans="1:17">
      <c r="A14" s="336"/>
      <c r="B14" s="333"/>
      <c r="C14" s="333"/>
      <c r="D14" s="333"/>
      <c r="E14" s="333"/>
      <c r="F14" s="333"/>
      <c r="G14" s="333"/>
      <c r="H14" s="330" t="s">
        <v>1478</v>
      </c>
      <c r="I14" s="93"/>
      <c r="J14" s="93"/>
      <c r="K14" s="313"/>
      <c r="L14" s="313"/>
      <c r="M14" s="313"/>
      <c r="N14" s="330"/>
      <c r="Q14" s="347"/>
    </row>
    <row r="15" s="323" customFormat="1" ht="22.5" customHeight="1" spans="1:17">
      <c r="A15" s="336"/>
      <c r="B15" s="333"/>
      <c r="C15" s="333"/>
      <c r="D15" s="333"/>
      <c r="E15" s="333"/>
      <c r="F15" s="333"/>
      <c r="G15" s="333"/>
      <c r="H15" s="330" t="s">
        <v>1479</v>
      </c>
      <c r="I15" s="313">
        <f>I16</f>
        <v>0</v>
      </c>
      <c r="J15" s="313"/>
      <c r="K15" s="313"/>
      <c r="L15" s="313"/>
      <c r="M15" s="313"/>
      <c r="N15" s="345"/>
      <c r="Q15" s="347"/>
    </row>
    <row r="16" s="323" customFormat="1" ht="22.5" customHeight="1" spans="1:17">
      <c r="A16" s="336"/>
      <c r="B16" s="333"/>
      <c r="C16" s="333"/>
      <c r="D16" s="333"/>
      <c r="E16" s="333"/>
      <c r="F16" s="333"/>
      <c r="G16" s="333"/>
      <c r="H16" s="330" t="s">
        <v>1480</v>
      </c>
      <c r="I16" s="313"/>
      <c r="J16" s="313"/>
      <c r="K16" s="313"/>
      <c r="L16" s="313"/>
      <c r="M16" s="313"/>
      <c r="N16" s="345"/>
      <c r="Q16" s="347"/>
    </row>
    <row r="17" s="323" customFormat="1" ht="22.5" customHeight="1" spans="1:17">
      <c r="A17" s="336"/>
      <c r="B17" s="333"/>
      <c r="C17" s="333"/>
      <c r="D17" s="333"/>
      <c r="E17" s="333"/>
      <c r="F17" s="333"/>
      <c r="G17" s="333"/>
      <c r="H17" s="330" t="s">
        <v>1481</v>
      </c>
      <c r="I17" s="313">
        <f>I18</f>
        <v>0</v>
      </c>
      <c r="J17" s="313"/>
      <c r="K17" s="313"/>
      <c r="L17" s="313"/>
      <c r="M17" s="313"/>
      <c r="N17" s="345"/>
      <c r="Q17" s="347"/>
    </row>
    <row r="18" s="323" customFormat="1" ht="22.5" customHeight="1" spans="1:17">
      <c r="A18" s="337"/>
      <c r="B18" s="338"/>
      <c r="C18" s="338"/>
      <c r="D18" s="338"/>
      <c r="E18" s="338"/>
      <c r="F18" s="338"/>
      <c r="G18" s="338"/>
      <c r="H18" s="330" t="s">
        <v>1482</v>
      </c>
      <c r="I18" s="93"/>
      <c r="J18" s="93"/>
      <c r="K18" s="313"/>
      <c r="L18" s="313"/>
      <c r="M18" s="313"/>
      <c r="N18" s="346"/>
      <c r="Q18" s="347"/>
    </row>
    <row r="19" s="323" customFormat="1" ht="22.5" customHeight="1" spans="1:14">
      <c r="A19" s="90" t="s">
        <v>118</v>
      </c>
      <c r="B19" s="327">
        <f>SUM(B20:B21)</f>
        <v>0</v>
      </c>
      <c r="C19" s="327"/>
      <c r="D19" s="327"/>
      <c r="E19" s="327"/>
      <c r="F19" s="327"/>
      <c r="G19" s="339"/>
      <c r="H19" s="90" t="s">
        <v>119</v>
      </c>
      <c r="I19" s="327">
        <f>SUM(I20:I22)</f>
        <v>0</v>
      </c>
      <c r="J19" s="327"/>
      <c r="K19" s="327"/>
      <c r="L19" s="327"/>
      <c r="M19" s="327"/>
      <c r="N19" s="339"/>
    </row>
    <row r="20" s="323" customFormat="1" ht="22.5" customHeight="1" spans="1:14">
      <c r="A20" s="340" t="s">
        <v>1483</v>
      </c>
      <c r="B20" s="313"/>
      <c r="C20" s="313"/>
      <c r="D20" s="313"/>
      <c r="E20" s="313"/>
      <c r="F20" s="313"/>
      <c r="G20" s="341"/>
      <c r="H20" s="340" t="s">
        <v>1484</v>
      </c>
      <c r="I20" s="313"/>
      <c r="J20" s="313"/>
      <c r="K20" s="313"/>
      <c r="L20" s="313"/>
      <c r="M20" s="313"/>
      <c r="N20" s="345"/>
    </row>
    <row r="21" s="323" customFormat="1" ht="22.5" customHeight="1" spans="1:14">
      <c r="A21" s="340" t="s">
        <v>1485</v>
      </c>
      <c r="B21" s="313"/>
      <c r="C21" s="313"/>
      <c r="D21" s="313"/>
      <c r="E21" s="313"/>
      <c r="F21" s="313"/>
      <c r="G21" s="341"/>
      <c r="H21" s="340" t="s">
        <v>1486</v>
      </c>
      <c r="I21" s="313"/>
      <c r="J21" s="313"/>
      <c r="K21" s="313"/>
      <c r="L21" s="313"/>
      <c r="M21" s="313"/>
      <c r="N21" s="345"/>
    </row>
    <row r="22" s="323" customFormat="1" ht="20.1" customHeight="1" spans="1:14">
      <c r="A22" s="342"/>
      <c r="B22" s="341"/>
      <c r="C22" s="341"/>
      <c r="D22" s="341"/>
      <c r="E22" s="341"/>
      <c r="F22" s="341"/>
      <c r="G22" s="341"/>
      <c r="H22" s="340" t="s">
        <v>1487</v>
      </c>
      <c r="I22" s="313"/>
      <c r="J22" s="313"/>
      <c r="K22" s="313"/>
      <c r="L22" s="313"/>
      <c r="M22" s="313"/>
      <c r="N22" s="345"/>
    </row>
    <row r="23" ht="44.25" customHeight="1" spans="1:14">
      <c r="A23" s="343" t="s">
        <v>1488</v>
      </c>
      <c r="B23" s="343"/>
      <c r="C23" s="343"/>
      <c r="D23" s="343"/>
      <c r="E23" s="343"/>
      <c r="F23" s="343"/>
      <c r="G23" s="343"/>
      <c r="H23" s="343"/>
      <c r="I23" s="343"/>
      <c r="J23" s="343"/>
      <c r="K23" s="343"/>
      <c r="L23" s="343"/>
      <c r="M23" s="343"/>
      <c r="N23" s="343"/>
    </row>
    <row r="24" ht="20.1" customHeight="1" spans="1:1">
      <c r="A24" s="324" t="s">
        <v>1314</v>
      </c>
    </row>
    <row r="25" ht="20.1" customHeight="1"/>
    <row r="26" ht="20.1" customHeight="1"/>
    <row r="27" ht="20.1" customHeight="1"/>
  </sheetData>
  <mergeCells count="4">
    <mergeCell ref="A1:H1"/>
    <mergeCell ref="A2:N2"/>
    <mergeCell ref="I3:N3"/>
    <mergeCell ref="A23:N23"/>
  </mergeCells>
  <printOptions horizontalCentered="1"/>
  <pageMargins left="0.15748031496063" right="0.15748031496063" top="0.511811023622047" bottom="0.31496062992126" header="0.31496062992126" footer="0.31496062992126"/>
  <pageSetup paperSize="9" scale="67" fitToHeight="0" orientation="landscape" blackAndWhite="1" errors="blank"/>
  <headerFooter alignWithMargins="0">
    <oddFooter>&amp;C&amp;P</oddFoot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35"/>
  <sheetViews>
    <sheetView workbookViewId="0">
      <selection activeCell="A1" sqref="A1:D35"/>
    </sheetView>
  </sheetViews>
  <sheetFormatPr defaultColWidth="9" defaultRowHeight="13.5" outlineLevelCol="3"/>
  <cols>
    <col min="1" max="3" width="22.125" customWidth="1"/>
    <col min="4" max="4" width="27" customWidth="1"/>
    <col min="5" max="5" width="28.875" customWidth="1"/>
  </cols>
  <sheetData>
    <row r="1" ht="89.25" customHeight="1" spans="1:4">
      <c r="A1" s="46" t="s">
        <v>1489</v>
      </c>
      <c r="B1" s="46"/>
      <c r="C1" s="46"/>
      <c r="D1" s="46"/>
    </row>
    <row r="2" ht="27" customHeight="1" spans="1:4">
      <c r="A2" s="73" t="s">
        <v>1490</v>
      </c>
      <c r="B2" s="74"/>
      <c r="C2" s="74"/>
      <c r="D2" s="74"/>
    </row>
    <row r="3" ht="37.5" customHeight="1" spans="1:4">
      <c r="A3" s="74"/>
      <c r="B3" s="74"/>
      <c r="C3" s="74"/>
      <c r="D3" s="74"/>
    </row>
    <row r="4" ht="27" customHeight="1" spans="1:4">
      <c r="A4" s="74"/>
      <c r="B4" s="74"/>
      <c r="C4" s="74"/>
      <c r="D4" s="74"/>
    </row>
    <row r="5" ht="36.75" customHeight="1" spans="1:4">
      <c r="A5" s="74"/>
      <c r="B5" s="74"/>
      <c r="C5" s="74"/>
      <c r="D5" s="74"/>
    </row>
    <row r="6" ht="36.75" customHeight="1" spans="1:4">
      <c r="A6" s="74"/>
      <c r="B6" s="74"/>
      <c r="C6" s="74"/>
      <c r="D6" s="74"/>
    </row>
    <row r="7" ht="36.75" customHeight="1" spans="1:4">
      <c r="A7" s="74"/>
      <c r="B7" s="74"/>
      <c r="C7" s="74"/>
      <c r="D7" s="74"/>
    </row>
    <row r="8" ht="75" customHeight="1" spans="1:4">
      <c r="A8" s="74"/>
      <c r="B8" s="74"/>
      <c r="C8" s="74"/>
      <c r="D8" s="74"/>
    </row>
    <row r="9" ht="16.5" customHeight="1" spans="1:4">
      <c r="A9" s="74"/>
      <c r="B9" s="74"/>
      <c r="C9" s="74"/>
      <c r="D9" s="74"/>
    </row>
    <row r="10" customHeight="1" spans="1:4">
      <c r="A10" s="74"/>
      <c r="B10" s="74"/>
      <c r="C10" s="74"/>
      <c r="D10" s="74"/>
    </row>
    <row r="11" ht="27" customHeight="1" spans="1:4">
      <c r="A11" s="74"/>
      <c r="B11" s="74"/>
      <c r="C11" s="74"/>
      <c r="D11" s="74"/>
    </row>
    <row r="12" ht="1.5" customHeight="1" spans="1:4">
      <c r="A12" s="74"/>
      <c r="B12" s="74"/>
      <c r="C12" s="74"/>
      <c r="D12" s="74"/>
    </row>
    <row r="13" ht="14.25" hidden="1" customHeight="1" spans="1:4">
      <c r="A13" s="74"/>
      <c r="B13" s="74"/>
      <c r="C13" s="74"/>
      <c r="D13" s="74"/>
    </row>
    <row r="14" ht="14.25" hidden="1" customHeight="1" spans="1:4">
      <c r="A14" s="74"/>
      <c r="B14" s="74"/>
      <c r="C14" s="74"/>
      <c r="D14" s="74"/>
    </row>
    <row r="15" ht="14.25" hidden="1" customHeight="1" spans="1:4">
      <c r="A15" s="74"/>
      <c r="B15" s="74"/>
      <c r="C15" s="74"/>
      <c r="D15" s="74"/>
    </row>
    <row r="16" ht="14.25" hidden="1" customHeight="1" spans="1:4">
      <c r="A16" s="74"/>
      <c r="B16" s="74"/>
      <c r="C16" s="74"/>
      <c r="D16" s="74"/>
    </row>
    <row r="17" ht="14.25" hidden="1" customHeight="1" spans="1:4">
      <c r="A17" s="74"/>
      <c r="B17" s="74"/>
      <c r="C17" s="74"/>
      <c r="D17" s="74"/>
    </row>
    <row r="18" ht="14.25" hidden="1" customHeight="1" spans="1:4">
      <c r="A18" s="74"/>
      <c r="B18" s="74"/>
      <c r="C18" s="74"/>
      <c r="D18" s="74"/>
    </row>
    <row r="19" ht="14.25" hidden="1" customHeight="1" spans="1:4">
      <c r="A19" s="74"/>
      <c r="B19" s="74"/>
      <c r="C19" s="74"/>
      <c r="D19" s="74"/>
    </row>
    <row r="20" ht="14.25" hidden="1" customHeight="1" spans="1:4">
      <c r="A20" s="74"/>
      <c r="B20" s="74"/>
      <c r="C20" s="74"/>
      <c r="D20" s="74"/>
    </row>
    <row r="21" ht="14.25" hidden="1" customHeight="1" spans="1:4">
      <c r="A21" s="74"/>
      <c r="B21" s="74"/>
      <c r="C21" s="74"/>
      <c r="D21" s="74"/>
    </row>
    <row r="22" ht="14.25" hidden="1" customHeight="1" spans="1:4">
      <c r="A22" s="74"/>
      <c r="B22" s="74"/>
      <c r="C22" s="74"/>
      <c r="D22" s="74"/>
    </row>
    <row r="23" ht="14.25" hidden="1" customHeight="1" spans="1:4">
      <c r="A23" s="74"/>
      <c r="B23" s="74"/>
      <c r="C23" s="74"/>
      <c r="D23" s="74"/>
    </row>
    <row r="24" ht="14.25" hidden="1" customHeight="1" spans="1:4">
      <c r="A24" s="74"/>
      <c r="B24" s="74"/>
      <c r="C24" s="74"/>
      <c r="D24" s="74"/>
    </row>
    <row r="25" ht="14.25" hidden="1" customHeight="1" spans="1:4">
      <c r="A25" s="74"/>
      <c r="B25" s="74"/>
      <c r="C25" s="74"/>
      <c r="D25" s="74"/>
    </row>
    <row r="26" ht="14.25" hidden="1" customHeight="1" spans="1:4">
      <c r="A26" s="74"/>
      <c r="B26" s="74"/>
      <c r="C26" s="74"/>
      <c r="D26" s="74"/>
    </row>
    <row r="27" ht="29.25" hidden="1" customHeight="1" spans="1:4">
      <c r="A27" s="74"/>
      <c r="B27" s="74"/>
      <c r="C27" s="74"/>
      <c r="D27" s="74"/>
    </row>
    <row r="28" ht="14.25" hidden="1" customHeight="1" spans="1:4">
      <c r="A28" s="74"/>
      <c r="B28" s="74"/>
      <c r="C28" s="74"/>
      <c r="D28" s="74"/>
    </row>
    <row r="29" ht="14.25" hidden="1" customHeight="1" spans="1:4">
      <c r="A29" s="74"/>
      <c r="B29" s="74"/>
      <c r="C29" s="74"/>
      <c r="D29" s="74"/>
    </row>
    <row r="30" ht="14.25" hidden="1" customHeight="1" spans="1:4">
      <c r="A30" s="74"/>
      <c r="B30" s="74"/>
      <c r="C30" s="74"/>
      <c r="D30" s="74"/>
    </row>
    <row r="31" ht="14.25" hidden="1" customHeight="1" spans="1:4">
      <c r="A31" s="74"/>
      <c r="B31" s="74"/>
      <c r="C31" s="74"/>
      <c r="D31" s="74"/>
    </row>
    <row r="32" ht="14.25" hidden="1" customHeight="1" spans="1:4">
      <c r="A32" s="74"/>
      <c r="B32" s="74"/>
      <c r="C32" s="74"/>
      <c r="D32" s="74"/>
    </row>
    <row r="33" ht="14.25" hidden="1" customHeight="1" spans="1:4">
      <c r="A33" s="74"/>
      <c r="B33" s="74"/>
      <c r="C33" s="74"/>
      <c r="D33" s="74"/>
    </row>
    <row r="34" ht="14.25" hidden="1" customHeight="1" spans="1:4">
      <c r="A34" s="74"/>
      <c r="B34" s="74"/>
      <c r="C34" s="74"/>
      <c r="D34" s="74"/>
    </row>
    <row r="35" ht="14.25" hidden="1" customHeight="1" spans="1:4">
      <c r="A35" s="74"/>
      <c r="B35" s="74"/>
      <c r="C35" s="74"/>
      <c r="D35" s="74"/>
    </row>
  </sheetData>
  <mergeCells count="2">
    <mergeCell ref="A1:D1"/>
    <mergeCell ref="A2:D35"/>
  </mergeCells>
  <pageMargins left="0.708661417322835" right="0.708661417322835" top="1.37795275590551" bottom="0.748031496062992" header="0.31496062992126" footer="0.31496062992126"/>
  <pageSetup paperSize="9" scale="96"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FF00"/>
    <pageSetUpPr fitToPage="1"/>
  </sheetPr>
  <dimension ref="A1:N36"/>
  <sheetViews>
    <sheetView showZeros="0" workbookViewId="0">
      <selection activeCell="A17" sqref="A17:M17"/>
    </sheetView>
  </sheetViews>
  <sheetFormatPr defaultColWidth="9" defaultRowHeight="14.25"/>
  <cols>
    <col min="1" max="1" width="38.125" style="299" customWidth="1"/>
    <col min="2" max="2" width="10.125" style="300" customWidth="1"/>
    <col min="3" max="6" width="11.625" style="300" customWidth="1"/>
    <col min="7" max="7" width="13.5" style="300" customWidth="1"/>
    <col min="8" max="8" width="40.375" style="300" customWidth="1"/>
    <col min="9" max="9" width="9.625" style="300" customWidth="1"/>
    <col min="10" max="13" width="11.625" style="300" customWidth="1"/>
    <col min="14" max="14" width="13.5" style="300" customWidth="1"/>
    <col min="15" max="257" width="9" style="300"/>
    <col min="258" max="258" width="36.75" style="300" customWidth="1"/>
    <col min="259" max="259" width="11.625" style="300" customWidth="1"/>
    <col min="260" max="260" width="8.125" style="300" customWidth="1"/>
    <col min="261" max="261" width="36.5" style="300" customWidth="1"/>
    <col min="262" max="262" width="10.75" style="300" customWidth="1"/>
    <col min="263" max="263" width="8.125" style="300" customWidth="1"/>
    <col min="264" max="264" width="9.125" style="300" customWidth="1"/>
    <col min="265" max="268" width="9" style="300" hidden="1" customWidth="1"/>
    <col min="269" max="513" width="9" style="300"/>
    <col min="514" max="514" width="36.75" style="300" customWidth="1"/>
    <col min="515" max="515" width="11.625" style="300" customWidth="1"/>
    <col min="516" max="516" width="8.125" style="300" customWidth="1"/>
    <col min="517" max="517" width="36.5" style="300" customWidth="1"/>
    <col min="518" max="518" width="10.75" style="300" customWidth="1"/>
    <col min="519" max="519" width="8.125" style="300" customWidth="1"/>
    <col min="520" max="520" width="9.125" style="300" customWidth="1"/>
    <col min="521" max="524" width="9" style="300" hidden="1" customWidth="1"/>
    <col min="525" max="769" width="9" style="300"/>
    <col min="770" max="770" width="36.75" style="300" customWidth="1"/>
    <col min="771" max="771" width="11.625" style="300" customWidth="1"/>
    <col min="772" max="772" width="8.125" style="300" customWidth="1"/>
    <col min="773" max="773" width="36.5" style="300" customWidth="1"/>
    <col min="774" max="774" width="10.75" style="300" customWidth="1"/>
    <col min="775" max="775" width="8.125" style="300" customWidth="1"/>
    <col min="776" max="776" width="9.125" style="300" customWidth="1"/>
    <col min="777" max="780" width="9" style="300" hidden="1" customWidth="1"/>
    <col min="781" max="1025" width="9" style="300"/>
    <col min="1026" max="1026" width="36.75" style="300" customWidth="1"/>
    <col min="1027" max="1027" width="11.625" style="300" customWidth="1"/>
    <col min="1028" max="1028" width="8.125" style="300" customWidth="1"/>
    <col min="1029" max="1029" width="36.5" style="300" customWidth="1"/>
    <col min="1030" max="1030" width="10.75" style="300" customWidth="1"/>
    <col min="1031" max="1031" width="8.125" style="300" customWidth="1"/>
    <col min="1032" max="1032" width="9.125" style="300" customWidth="1"/>
    <col min="1033" max="1036" width="9" style="300" hidden="1" customWidth="1"/>
    <col min="1037" max="1281" width="9" style="300"/>
    <col min="1282" max="1282" width="36.75" style="300" customWidth="1"/>
    <col min="1283" max="1283" width="11.625" style="300" customWidth="1"/>
    <col min="1284" max="1284" width="8.125" style="300" customWidth="1"/>
    <col min="1285" max="1285" width="36.5" style="300" customWidth="1"/>
    <col min="1286" max="1286" width="10.75" style="300" customWidth="1"/>
    <col min="1287" max="1287" width="8.125" style="300" customWidth="1"/>
    <col min="1288" max="1288" width="9.125" style="300" customWidth="1"/>
    <col min="1289" max="1292" width="9" style="300" hidden="1" customWidth="1"/>
    <col min="1293" max="1537" width="9" style="300"/>
    <col min="1538" max="1538" width="36.75" style="300" customWidth="1"/>
    <col min="1539" max="1539" width="11.625" style="300" customWidth="1"/>
    <col min="1540" max="1540" width="8.125" style="300" customWidth="1"/>
    <col min="1541" max="1541" width="36.5" style="300" customWidth="1"/>
    <col min="1542" max="1542" width="10.75" style="300" customWidth="1"/>
    <col min="1543" max="1543" width="8.125" style="300" customWidth="1"/>
    <col min="1544" max="1544" width="9.125" style="300" customWidth="1"/>
    <col min="1545" max="1548" width="9" style="300" hidden="1" customWidth="1"/>
    <col min="1549" max="1793" width="9" style="300"/>
    <col min="1794" max="1794" width="36.75" style="300" customWidth="1"/>
    <col min="1795" max="1795" width="11.625" style="300" customWidth="1"/>
    <col min="1796" max="1796" width="8.125" style="300" customWidth="1"/>
    <col min="1797" max="1797" width="36.5" style="300" customWidth="1"/>
    <col min="1798" max="1798" width="10.75" style="300" customWidth="1"/>
    <col min="1799" max="1799" width="8.125" style="300" customWidth="1"/>
    <col min="1800" max="1800" width="9.125" style="300" customWidth="1"/>
    <col min="1801" max="1804" width="9" style="300" hidden="1" customWidth="1"/>
    <col min="1805" max="2049" width="9" style="300"/>
    <col min="2050" max="2050" width="36.75" style="300" customWidth="1"/>
    <col min="2051" max="2051" width="11.625" style="300" customWidth="1"/>
    <col min="2052" max="2052" width="8.125" style="300" customWidth="1"/>
    <col min="2053" max="2053" width="36.5" style="300" customWidth="1"/>
    <col min="2054" max="2054" width="10.75" style="300" customWidth="1"/>
    <col min="2055" max="2055" width="8.125" style="300" customWidth="1"/>
    <col min="2056" max="2056" width="9.125" style="300" customWidth="1"/>
    <col min="2057" max="2060" width="9" style="300" hidden="1" customWidth="1"/>
    <col min="2061" max="2305" width="9" style="300"/>
    <col min="2306" max="2306" width="36.75" style="300" customWidth="1"/>
    <col min="2307" max="2307" width="11.625" style="300" customWidth="1"/>
    <col min="2308" max="2308" width="8.125" style="300" customWidth="1"/>
    <col min="2309" max="2309" width="36.5" style="300" customWidth="1"/>
    <col min="2310" max="2310" width="10.75" style="300" customWidth="1"/>
    <col min="2311" max="2311" width="8.125" style="300" customWidth="1"/>
    <col min="2312" max="2312" width="9.125" style="300" customWidth="1"/>
    <col min="2313" max="2316" width="9" style="300" hidden="1" customWidth="1"/>
    <col min="2317" max="2561" width="9" style="300"/>
    <col min="2562" max="2562" width="36.75" style="300" customWidth="1"/>
    <col min="2563" max="2563" width="11.625" style="300" customWidth="1"/>
    <col min="2564" max="2564" width="8.125" style="300" customWidth="1"/>
    <col min="2565" max="2565" width="36.5" style="300" customWidth="1"/>
    <col min="2566" max="2566" width="10.75" style="300" customWidth="1"/>
    <col min="2567" max="2567" width="8.125" style="300" customWidth="1"/>
    <col min="2568" max="2568" width="9.125" style="300" customWidth="1"/>
    <col min="2569" max="2572" width="9" style="300" hidden="1" customWidth="1"/>
    <col min="2573" max="2817" width="9" style="300"/>
    <col min="2818" max="2818" width="36.75" style="300" customWidth="1"/>
    <col min="2819" max="2819" width="11.625" style="300" customWidth="1"/>
    <col min="2820" max="2820" width="8.125" style="300" customWidth="1"/>
    <col min="2821" max="2821" width="36.5" style="300" customWidth="1"/>
    <col min="2822" max="2822" width="10.75" style="300" customWidth="1"/>
    <col min="2823" max="2823" width="8.125" style="300" customWidth="1"/>
    <col min="2824" max="2824" width="9.125" style="300" customWidth="1"/>
    <col min="2825" max="2828" width="9" style="300" hidden="1" customWidth="1"/>
    <col min="2829" max="3073" width="9" style="300"/>
    <col min="3074" max="3074" width="36.75" style="300" customWidth="1"/>
    <col min="3075" max="3075" width="11.625" style="300" customWidth="1"/>
    <col min="3076" max="3076" width="8.125" style="300" customWidth="1"/>
    <col min="3077" max="3077" width="36.5" style="300" customWidth="1"/>
    <col min="3078" max="3078" width="10.75" style="300" customWidth="1"/>
    <col min="3079" max="3079" width="8.125" style="300" customWidth="1"/>
    <col min="3080" max="3080" width="9.125" style="300" customWidth="1"/>
    <col min="3081" max="3084" width="9" style="300" hidden="1" customWidth="1"/>
    <col min="3085" max="3329" width="9" style="300"/>
    <col min="3330" max="3330" width="36.75" style="300" customWidth="1"/>
    <col min="3331" max="3331" width="11.625" style="300" customWidth="1"/>
    <col min="3332" max="3332" width="8.125" style="300" customWidth="1"/>
    <col min="3333" max="3333" width="36.5" style="300" customWidth="1"/>
    <col min="3334" max="3334" width="10.75" style="300" customWidth="1"/>
    <col min="3335" max="3335" width="8.125" style="300" customWidth="1"/>
    <col min="3336" max="3336" width="9.125" style="300" customWidth="1"/>
    <col min="3337" max="3340" width="9" style="300" hidden="1" customWidth="1"/>
    <col min="3341" max="3585" width="9" style="300"/>
    <col min="3586" max="3586" width="36.75" style="300" customWidth="1"/>
    <col min="3587" max="3587" width="11.625" style="300" customWidth="1"/>
    <col min="3588" max="3588" width="8.125" style="300" customWidth="1"/>
    <col min="3589" max="3589" width="36.5" style="300" customWidth="1"/>
    <col min="3590" max="3590" width="10.75" style="300" customWidth="1"/>
    <col min="3591" max="3591" width="8.125" style="300" customWidth="1"/>
    <col min="3592" max="3592" width="9.125" style="300" customWidth="1"/>
    <col min="3593" max="3596" width="9" style="300" hidden="1" customWidth="1"/>
    <col min="3597" max="3841" width="9" style="300"/>
    <col min="3842" max="3842" width="36.75" style="300" customWidth="1"/>
    <col min="3843" max="3843" width="11.625" style="300" customWidth="1"/>
    <col min="3844" max="3844" width="8.125" style="300" customWidth="1"/>
    <col min="3845" max="3845" width="36.5" style="300" customWidth="1"/>
    <col min="3846" max="3846" width="10.75" style="300" customWidth="1"/>
    <col min="3847" max="3847" width="8.125" style="300" customWidth="1"/>
    <col min="3848" max="3848" width="9.125" style="300" customWidth="1"/>
    <col min="3849" max="3852" width="9" style="300" hidden="1" customWidth="1"/>
    <col min="3853" max="4097" width="9" style="300"/>
    <col min="4098" max="4098" width="36.75" style="300" customWidth="1"/>
    <col min="4099" max="4099" width="11.625" style="300" customWidth="1"/>
    <col min="4100" max="4100" width="8.125" style="300" customWidth="1"/>
    <col min="4101" max="4101" width="36.5" style="300" customWidth="1"/>
    <col min="4102" max="4102" width="10.75" style="300" customWidth="1"/>
    <col min="4103" max="4103" width="8.125" style="300" customWidth="1"/>
    <col min="4104" max="4104" width="9.125" style="300" customWidth="1"/>
    <col min="4105" max="4108" width="9" style="300" hidden="1" customWidth="1"/>
    <col min="4109" max="4353" width="9" style="300"/>
    <col min="4354" max="4354" width="36.75" style="300" customWidth="1"/>
    <col min="4355" max="4355" width="11.625" style="300" customWidth="1"/>
    <col min="4356" max="4356" width="8.125" style="300" customWidth="1"/>
    <col min="4357" max="4357" width="36.5" style="300" customWidth="1"/>
    <col min="4358" max="4358" width="10.75" style="300" customWidth="1"/>
    <col min="4359" max="4359" width="8.125" style="300" customWidth="1"/>
    <col min="4360" max="4360" width="9.125" style="300" customWidth="1"/>
    <col min="4361" max="4364" width="9" style="300" hidden="1" customWidth="1"/>
    <col min="4365" max="4609" width="9" style="300"/>
    <col min="4610" max="4610" width="36.75" style="300" customWidth="1"/>
    <col min="4611" max="4611" width="11.625" style="300" customWidth="1"/>
    <col min="4612" max="4612" width="8.125" style="300" customWidth="1"/>
    <col min="4613" max="4613" width="36.5" style="300" customWidth="1"/>
    <col min="4614" max="4614" width="10.75" style="300" customWidth="1"/>
    <col min="4615" max="4615" width="8.125" style="300" customWidth="1"/>
    <col min="4616" max="4616" width="9.125" style="300" customWidth="1"/>
    <col min="4617" max="4620" width="9" style="300" hidden="1" customWidth="1"/>
    <col min="4621" max="4865" width="9" style="300"/>
    <col min="4866" max="4866" width="36.75" style="300" customWidth="1"/>
    <col min="4867" max="4867" width="11.625" style="300" customWidth="1"/>
    <col min="4868" max="4868" width="8.125" style="300" customWidth="1"/>
    <col min="4869" max="4869" width="36.5" style="300" customWidth="1"/>
    <col min="4870" max="4870" width="10.75" style="300" customWidth="1"/>
    <col min="4871" max="4871" width="8.125" style="300" customWidth="1"/>
    <col min="4872" max="4872" width="9.125" style="300" customWidth="1"/>
    <col min="4873" max="4876" width="9" style="300" hidden="1" customWidth="1"/>
    <col min="4877" max="5121" width="9" style="300"/>
    <col min="5122" max="5122" width="36.75" style="300" customWidth="1"/>
    <col min="5123" max="5123" width="11.625" style="300" customWidth="1"/>
    <col min="5124" max="5124" width="8.125" style="300" customWidth="1"/>
    <col min="5125" max="5125" width="36.5" style="300" customWidth="1"/>
    <col min="5126" max="5126" width="10.75" style="300" customWidth="1"/>
    <col min="5127" max="5127" width="8.125" style="300" customWidth="1"/>
    <col min="5128" max="5128" width="9.125" style="300" customWidth="1"/>
    <col min="5129" max="5132" width="9" style="300" hidden="1" customWidth="1"/>
    <col min="5133" max="5377" width="9" style="300"/>
    <col min="5378" max="5378" width="36.75" style="300" customWidth="1"/>
    <col min="5379" max="5379" width="11.625" style="300" customWidth="1"/>
    <col min="5380" max="5380" width="8.125" style="300" customWidth="1"/>
    <col min="5381" max="5381" width="36.5" style="300" customWidth="1"/>
    <col min="5382" max="5382" width="10.75" style="300" customWidth="1"/>
    <col min="5383" max="5383" width="8.125" style="300" customWidth="1"/>
    <col min="5384" max="5384" width="9.125" style="300" customWidth="1"/>
    <col min="5385" max="5388" width="9" style="300" hidden="1" customWidth="1"/>
    <col min="5389" max="5633" width="9" style="300"/>
    <col min="5634" max="5634" width="36.75" style="300" customWidth="1"/>
    <col min="5635" max="5635" width="11.625" style="300" customWidth="1"/>
    <col min="5636" max="5636" width="8.125" style="300" customWidth="1"/>
    <col min="5637" max="5637" width="36.5" style="300" customWidth="1"/>
    <col min="5638" max="5638" width="10.75" style="300" customWidth="1"/>
    <col min="5639" max="5639" width="8.125" style="300" customWidth="1"/>
    <col min="5640" max="5640" width="9.125" style="300" customWidth="1"/>
    <col min="5641" max="5644" width="9" style="300" hidden="1" customWidth="1"/>
    <col min="5645" max="5889" width="9" style="300"/>
    <col min="5890" max="5890" width="36.75" style="300" customWidth="1"/>
    <col min="5891" max="5891" width="11.625" style="300" customWidth="1"/>
    <col min="5892" max="5892" width="8.125" style="300" customWidth="1"/>
    <col min="5893" max="5893" width="36.5" style="300" customWidth="1"/>
    <col min="5894" max="5894" width="10.75" style="300" customWidth="1"/>
    <col min="5895" max="5895" width="8.125" style="300" customWidth="1"/>
    <col min="5896" max="5896" width="9.125" style="300" customWidth="1"/>
    <col min="5897" max="5900" width="9" style="300" hidden="1" customWidth="1"/>
    <col min="5901" max="6145" width="9" style="300"/>
    <col min="6146" max="6146" width="36.75" style="300" customWidth="1"/>
    <col min="6147" max="6147" width="11.625" style="300" customWidth="1"/>
    <col min="6148" max="6148" width="8.125" style="300" customWidth="1"/>
    <col min="6149" max="6149" width="36.5" style="300" customWidth="1"/>
    <col min="6150" max="6150" width="10.75" style="300" customWidth="1"/>
    <col min="6151" max="6151" width="8.125" style="300" customWidth="1"/>
    <col min="6152" max="6152" width="9.125" style="300" customWidth="1"/>
    <col min="6153" max="6156" width="9" style="300" hidden="1" customWidth="1"/>
    <col min="6157" max="6401" width="9" style="300"/>
    <col min="6402" max="6402" width="36.75" style="300" customWidth="1"/>
    <col min="6403" max="6403" width="11.625" style="300" customWidth="1"/>
    <col min="6404" max="6404" width="8.125" style="300" customWidth="1"/>
    <col min="6405" max="6405" width="36.5" style="300" customWidth="1"/>
    <col min="6406" max="6406" width="10.75" style="300" customWidth="1"/>
    <col min="6407" max="6407" width="8.125" style="300" customWidth="1"/>
    <col min="6408" max="6408" width="9.125" style="300" customWidth="1"/>
    <col min="6409" max="6412" width="9" style="300" hidden="1" customWidth="1"/>
    <col min="6413" max="6657" width="9" style="300"/>
    <col min="6658" max="6658" width="36.75" style="300" customWidth="1"/>
    <col min="6659" max="6659" width="11.625" style="300" customWidth="1"/>
    <col min="6660" max="6660" width="8.125" style="300" customWidth="1"/>
    <col min="6661" max="6661" width="36.5" style="300" customWidth="1"/>
    <col min="6662" max="6662" width="10.75" style="300" customWidth="1"/>
    <col min="6663" max="6663" width="8.125" style="300" customWidth="1"/>
    <col min="6664" max="6664" width="9.125" style="300" customWidth="1"/>
    <col min="6665" max="6668" width="9" style="300" hidden="1" customWidth="1"/>
    <col min="6669" max="6913" width="9" style="300"/>
    <col min="6914" max="6914" width="36.75" style="300" customWidth="1"/>
    <col min="6915" max="6915" width="11.625" style="300" customWidth="1"/>
    <col min="6916" max="6916" width="8.125" style="300" customWidth="1"/>
    <col min="6917" max="6917" width="36.5" style="300" customWidth="1"/>
    <col min="6918" max="6918" width="10.75" style="300" customWidth="1"/>
    <col min="6919" max="6919" width="8.125" style="300" customWidth="1"/>
    <col min="6920" max="6920" width="9.125" style="300" customWidth="1"/>
    <col min="6921" max="6924" width="9" style="300" hidden="1" customWidth="1"/>
    <col min="6925" max="7169" width="9" style="300"/>
    <col min="7170" max="7170" width="36.75" style="300" customWidth="1"/>
    <col min="7171" max="7171" width="11.625" style="300" customWidth="1"/>
    <col min="7172" max="7172" width="8.125" style="300" customWidth="1"/>
    <col min="7173" max="7173" width="36.5" style="300" customWidth="1"/>
    <col min="7174" max="7174" width="10.75" style="300" customWidth="1"/>
    <col min="7175" max="7175" width="8.125" style="300" customWidth="1"/>
    <col min="7176" max="7176" width="9.125" style="300" customWidth="1"/>
    <col min="7177" max="7180" width="9" style="300" hidden="1" customWidth="1"/>
    <col min="7181" max="7425" width="9" style="300"/>
    <col min="7426" max="7426" width="36.75" style="300" customWidth="1"/>
    <col min="7427" max="7427" width="11.625" style="300" customWidth="1"/>
    <col min="7428" max="7428" width="8.125" style="300" customWidth="1"/>
    <col min="7429" max="7429" width="36.5" style="300" customWidth="1"/>
    <col min="7430" max="7430" width="10.75" style="300" customWidth="1"/>
    <col min="7431" max="7431" width="8.125" style="300" customWidth="1"/>
    <col min="7432" max="7432" width="9.125" style="300" customWidth="1"/>
    <col min="7433" max="7436" width="9" style="300" hidden="1" customWidth="1"/>
    <col min="7437" max="7681" width="9" style="300"/>
    <col min="7682" max="7682" width="36.75" style="300" customWidth="1"/>
    <col min="7683" max="7683" width="11.625" style="300" customWidth="1"/>
    <col min="7684" max="7684" width="8.125" style="300" customWidth="1"/>
    <col min="7685" max="7685" width="36.5" style="300" customWidth="1"/>
    <col min="7686" max="7686" width="10.75" style="300" customWidth="1"/>
    <col min="7687" max="7687" width="8.125" style="300" customWidth="1"/>
    <col min="7688" max="7688" width="9.125" style="300" customWidth="1"/>
    <col min="7689" max="7692" width="9" style="300" hidden="1" customWidth="1"/>
    <col min="7693" max="7937" width="9" style="300"/>
    <col min="7938" max="7938" width="36.75" style="300" customWidth="1"/>
    <col min="7939" max="7939" width="11.625" style="300" customWidth="1"/>
    <col min="7940" max="7940" width="8.125" style="300" customWidth="1"/>
    <col min="7941" max="7941" width="36.5" style="300" customWidth="1"/>
    <col min="7942" max="7942" width="10.75" style="300" customWidth="1"/>
    <col min="7943" max="7943" width="8.125" style="300" customWidth="1"/>
    <col min="7944" max="7944" width="9.125" style="300" customWidth="1"/>
    <col min="7945" max="7948" width="9" style="300" hidden="1" customWidth="1"/>
    <col min="7949" max="8193" width="9" style="300"/>
    <col min="8194" max="8194" width="36.75" style="300" customWidth="1"/>
    <col min="8195" max="8195" width="11.625" style="300" customWidth="1"/>
    <col min="8196" max="8196" width="8.125" style="300" customWidth="1"/>
    <col min="8197" max="8197" width="36.5" style="300" customWidth="1"/>
    <col min="8198" max="8198" width="10.75" style="300" customWidth="1"/>
    <col min="8199" max="8199" width="8.125" style="300" customWidth="1"/>
    <col min="8200" max="8200" width="9.125" style="300" customWidth="1"/>
    <col min="8201" max="8204" width="9" style="300" hidden="1" customWidth="1"/>
    <col min="8205" max="8449" width="9" style="300"/>
    <col min="8450" max="8450" width="36.75" style="300" customWidth="1"/>
    <col min="8451" max="8451" width="11.625" style="300" customWidth="1"/>
    <col min="8452" max="8452" width="8.125" style="300" customWidth="1"/>
    <col min="8453" max="8453" width="36.5" style="300" customWidth="1"/>
    <col min="8454" max="8454" width="10.75" style="300" customWidth="1"/>
    <col min="8455" max="8455" width="8.125" style="300" customWidth="1"/>
    <col min="8456" max="8456" width="9.125" style="300" customWidth="1"/>
    <col min="8457" max="8460" width="9" style="300" hidden="1" customWidth="1"/>
    <col min="8461" max="8705" width="9" style="300"/>
    <col min="8706" max="8706" width="36.75" style="300" customWidth="1"/>
    <col min="8707" max="8707" width="11.625" style="300" customWidth="1"/>
    <col min="8708" max="8708" width="8.125" style="300" customWidth="1"/>
    <col min="8709" max="8709" width="36.5" style="300" customWidth="1"/>
    <col min="8710" max="8710" width="10.75" style="300" customWidth="1"/>
    <col min="8711" max="8711" width="8.125" style="300" customWidth="1"/>
    <col min="8712" max="8712" width="9.125" style="300" customWidth="1"/>
    <col min="8713" max="8716" width="9" style="300" hidden="1" customWidth="1"/>
    <col min="8717" max="8961" width="9" style="300"/>
    <col min="8962" max="8962" width="36.75" style="300" customWidth="1"/>
    <col min="8963" max="8963" width="11.625" style="300" customWidth="1"/>
    <col min="8964" max="8964" width="8.125" style="300" customWidth="1"/>
    <col min="8965" max="8965" width="36.5" style="300" customWidth="1"/>
    <col min="8966" max="8966" width="10.75" style="300" customWidth="1"/>
    <col min="8967" max="8967" width="8.125" style="300" customWidth="1"/>
    <col min="8968" max="8968" width="9.125" style="300" customWidth="1"/>
    <col min="8969" max="8972" width="9" style="300" hidden="1" customWidth="1"/>
    <col min="8973" max="9217" width="9" style="300"/>
    <col min="9218" max="9218" width="36.75" style="300" customWidth="1"/>
    <col min="9219" max="9219" width="11.625" style="300" customWidth="1"/>
    <col min="9220" max="9220" width="8.125" style="300" customWidth="1"/>
    <col min="9221" max="9221" width="36.5" style="300" customWidth="1"/>
    <col min="9222" max="9222" width="10.75" style="300" customWidth="1"/>
    <col min="9223" max="9223" width="8.125" style="300" customWidth="1"/>
    <col min="9224" max="9224" width="9.125" style="300" customWidth="1"/>
    <col min="9225" max="9228" width="9" style="300" hidden="1" customWidth="1"/>
    <col min="9229" max="9473" width="9" style="300"/>
    <col min="9474" max="9474" width="36.75" style="300" customWidth="1"/>
    <col min="9475" max="9475" width="11.625" style="300" customWidth="1"/>
    <col min="9476" max="9476" width="8.125" style="300" customWidth="1"/>
    <col min="9477" max="9477" width="36.5" style="300" customWidth="1"/>
    <col min="9478" max="9478" width="10.75" style="300" customWidth="1"/>
    <col min="9479" max="9479" width="8.125" style="300" customWidth="1"/>
    <col min="9480" max="9480" width="9.125" style="300" customWidth="1"/>
    <col min="9481" max="9484" width="9" style="300" hidden="1" customWidth="1"/>
    <col min="9485" max="9729" width="9" style="300"/>
    <col min="9730" max="9730" width="36.75" style="300" customWidth="1"/>
    <col min="9731" max="9731" width="11.625" style="300" customWidth="1"/>
    <col min="9732" max="9732" width="8.125" style="300" customWidth="1"/>
    <col min="9733" max="9733" width="36.5" style="300" customWidth="1"/>
    <col min="9734" max="9734" width="10.75" style="300" customWidth="1"/>
    <col min="9735" max="9735" width="8.125" style="300" customWidth="1"/>
    <col min="9736" max="9736" width="9.125" style="300" customWidth="1"/>
    <col min="9737" max="9740" width="9" style="300" hidden="1" customWidth="1"/>
    <col min="9741" max="9985" width="9" style="300"/>
    <col min="9986" max="9986" width="36.75" style="300" customWidth="1"/>
    <col min="9987" max="9987" width="11.625" style="300" customWidth="1"/>
    <col min="9988" max="9988" width="8.125" style="300" customWidth="1"/>
    <col min="9989" max="9989" width="36.5" style="300" customWidth="1"/>
    <col min="9990" max="9990" width="10.75" style="300" customWidth="1"/>
    <col min="9991" max="9991" width="8.125" style="300" customWidth="1"/>
    <col min="9992" max="9992" width="9.125" style="300" customWidth="1"/>
    <col min="9993" max="9996" width="9" style="300" hidden="1" customWidth="1"/>
    <col min="9997" max="10241" width="9" style="300"/>
    <col min="10242" max="10242" width="36.75" style="300" customWidth="1"/>
    <col min="10243" max="10243" width="11.625" style="300" customWidth="1"/>
    <col min="10244" max="10244" width="8.125" style="300" customWidth="1"/>
    <col min="10245" max="10245" width="36.5" style="300" customWidth="1"/>
    <col min="10246" max="10246" width="10.75" style="300" customWidth="1"/>
    <col min="10247" max="10247" width="8.125" style="300" customWidth="1"/>
    <col min="10248" max="10248" width="9.125" style="300" customWidth="1"/>
    <col min="10249" max="10252" width="9" style="300" hidden="1" customWidth="1"/>
    <col min="10253" max="10497" width="9" style="300"/>
    <col min="10498" max="10498" width="36.75" style="300" customWidth="1"/>
    <col min="10499" max="10499" width="11.625" style="300" customWidth="1"/>
    <col min="10500" max="10500" width="8.125" style="300" customWidth="1"/>
    <col min="10501" max="10501" width="36.5" style="300" customWidth="1"/>
    <col min="10502" max="10502" width="10.75" style="300" customWidth="1"/>
    <col min="10503" max="10503" width="8.125" style="300" customWidth="1"/>
    <col min="10504" max="10504" width="9.125" style="300" customWidth="1"/>
    <col min="10505" max="10508" width="9" style="300" hidden="1" customWidth="1"/>
    <col min="10509" max="10753" width="9" style="300"/>
    <col min="10754" max="10754" width="36.75" style="300" customWidth="1"/>
    <col min="10755" max="10755" width="11.625" style="300" customWidth="1"/>
    <col min="10756" max="10756" width="8.125" style="300" customWidth="1"/>
    <col min="10757" max="10757" width="36.5" style="300" customWidth="1"/>
    <col min="10758" max="10758" width="10.75" style="300" customWidth="1"/>
    <col min="10759" max="10759" width="8.125" style="300" customWidth="1"/>
    <col min="10760" max="10760" width="9.125" style="300" customWidth="1"/>
    <col min="10761" max="10764" width="9" style="300" hidden="1" customWidth="1"/>
    <col min="10765" max="11009" width="9" style="300"/>
    <col min="11010" max="11010" width="36.75" style="300" customWidth="1"/>
    <col min="11011" max="11011" width="11.625" style="300" customWidth="1"/>
    <col min="11012" max="11012" width="8.125" style="300" customWidth="1"/>
    <col min="11013" max="11013" width="36.5" style="300" customWidth="1"/>
    <col min="11014" max="11014" width="10.75" style="300" customWidth="1"/>
    <col min="11015" max="11015" width="8.125" style="300" customWidth="1"/>
    <col min="11016" max="11016" width="9.125" style="300" customWidth="1"/>
    <col min="11017" max="11020" width="9" style="300" hidden="1" customWidth="1"/>
    <col min="11021" max="11265" width="9" style="300"/>
    <col min="11266" max="11266" width="36.75" style="300" customWidth="1"/>
    <col min="11267" max="11267" width="11.625" style="300" customWidth="1"/>
    <col min="11268" max="11268" width="8.125" style="300" customWidth="1"/>
    <col min="11269" max="11269" width="36.5" style="300" customWidth="1"/>
    <col min="11270" max="11270" width="10.75" style="300" customWidth="1"/>
    <col min="11271" max="11271" width="8.125" style="300" customWidth="1"/>
    <col min="11272" max="11272" width="9.125" style="300" customWidth="1"/>
    <col min="11273" max="11276" width="9" style="300" hidden="1" customWidth="1"/>
    <col min="11277" max="11521" width="9" style="300"/>
    <col min="11522" max="11522" width="36.75" style="300" customWidth="1"/>
    <col min="11523" max="11523" width="11.625" style="300" customWidth="1"/>
    <col min="11524" max="11524" width="8.125" style="300" customWidth="1"/>
    <col min="11525" max="11525" width="36.5" style="300" customWidth="1"/>
    <col min="11526" max="11526" width="10.75" style="300" customWidth="1"/>
    <col min="11527" max="11527" width="8.125" style="300" customWidth="1"/>
    <col min="11528" max="11528" width="9.125" style="300" customWidth="1"/>
    <col min="11529" max="11532" width="9" style="300" hidden="1" customWidth="1"/>
    <col min="11533" max="11777" width="9" style="300"/>
    <col min="11778" max="11778" width="36.75" style="300" customWidth="1"/>
    <col min="11779" max="11779" width="11.625" style="300" customWidth="1"/>
    <col min="11780" max="11780" width="8.125" style="300" customWidth="1"/>
    <col min="11781" max="11781" width="36.5" style="300" customWidth="1"/>
    <col min="11782" max="11782" width="10.75" style="300" customWidth="1"/>
    <col min="11783" max="11783" width="8.125" style="300" customWidth="1"/>
    <col min="11784" max="11784" width="9.125" style="300" customWidth="1"/>
    <col min="11785" max="11788" width="9" style="300" hidden="1" customWidth="1"/>
    <col min="11789" max="12033" width="9" style="300"/>
    <col min="12034" max="12034" width="36.75" style="300" customWidth="1"/>
    <col min="12035" max="12035" width="11.625" style="300" customWidth="1"/>
    <col min="12036" max="12036" width="8.125" style="300" customWidth="1"/>
    <col min="12037" max="12037" width="36.5" style="300" customWidth="1"/>
    <col min="12038" max="12038" width="10.75" style="300" customWidth="1"/>
    <col min="12039" max="12039" width="8.125" style="300" customWidth="1"/>
    <col min="12040" max="12040" width="9.125" style="300" customWidth="1"/>
    <col min="12041" max="12044" width="9" style="300" hidden="1" customWidth="1"/>
    <col min="12045" max="12289" width="9" style="300"/>
    <col min="12290" max="12290" width="36.75" style="300" customWidth="1"/>
    <col min="12291" max="12291" width="11.625" style="300" customWidth="1"/>
    <col min="12292" max="12292" width="8.125" style="300" customWidth="1"/>
    <col min="12293" max="12293" width="36.5" style="300" customWidth="1"/>
    <col min="12294" max="12294" width="10.75" style="300" customWidth="1"/>
    <col min="12295" max="12295" width="8.125" style="300" customWidth="1"/>
    <col min="12296" max="12296" width="9.125" style="300" customWidth="1"/>
    <col min="12297" max="12300" width="9" style="300" hidden="1" customWidth="1"/>
    <col min="12301" max="12545" width="9" style="300"/>
    <col min="12546" max="12546" width="36.75" style="300" customWidth="1"/>
    <col min="12547" max="12547" width="11.625" style="300" customWidth="1"/>
    <col min="12548" max="12548" width="8.125" style="300" customWidth="1"/>
    <col min="12549" max="12549" width="36.5" style="300" customWidth="1"/>
    <col min="12550" max="12550" width="10.75" style="300" customWidth="1"/>
    <col min="12551" max="12551" width="8.125" style="300" customWidth="1"/>
    <col min="12552" max="12552" width="9.125" style="300" customWidth="1"/>
    <col min="12553" max="12556" width="9" style="300" hidden="1" customWidth="1"/>
    <col min="12557" max="12801" width="9" style="300"/>
    <col min="12802" max="12802" width="36.75" style="300" customWidth="1"/>
    <col min="12803" max="12803" width="11.625" style="300" customWidth="1"/>
    <col min="12804" max="12804" width="8.125" style="300" customWidth="1"/>
    <col min="12805" max="12805" width="36.5" style="300" customWidth="1"/>
    <col min="12806" max="12806" width="10.75" style="300" customWidth="1"/>
    <col min="12807" max="12807" width="8.125" style="300" customWidth="1"/>
    <col min="12808" max="12808" width="9.125" style="300" customWidth="1"/>
    <col min="12809" max="12812" width="9" style="300" hidden="1" customWidth="1"/>
    <col min="12813" max="13057" width="9" style="300"/>
    <col min="13058" max="13058" width="36.75" style="300" customWidth="1"/>
    <col min="13059" max="13059" width="11.625" style="300" customWidth="1"/>
    <col min="13060" max="13060" width="8.125" style="300" customWidth="1"/>
    <col min="13061" max="13061" width="36.5" style="300" customWidth="1"/>
    <col min="13062" max="13062" width="10.75" style="300" customWidth="1"/>
    <col min="13063" max="13063" width="8.125" style="300" customWidth="1"/>
    <col min="13064" max="13064" width="9.125" style="300" customWidth="1"/>
    <col min="13065" max="13068" width="9" style="300" hidden="1" customWidth="1"/>
    <col min="13069" max="13313" width="9" style="300"/>
    <col min="13314" max="13314" width="36.75" style="300" customWidth="1"/>
    <col min="13315" max="13315" width="11.625" style="300" customWidth="1"/>
    <col min="13316" max="13316" width="8.125" style="300" customWidth="1"/>
    <col min="13317" max="13317" width="36.5" style="300" customWidth="1"/>
    <col min="13318" max="13318" width="10.75" style="300" customWidth="1"/>
    <col min="13319" max="13319" width="8.125" style="300" customWidth="1"/>
    <col min="13320" max="13320" width="9.125" style="300" customWidth="1"/>
    <col min="13321" max="13324" width="9" style="300" hidden="1" customWidth="1"/>
    <col min="13325" max="13569" width="9" style="300"/>
    <col min="13570" max="13570" width="36.75" style="300" customWidth="1"/>
    <col min="13571" max="13571" width="11.625" style="300" customWidth="1"/>
    <col min="13572" max="13572" width="8.125" style="300" customWidth="1"/>
    <col min="13573" max="13573" width="36.5" style="300" customWidth="1"/>
    <col min="13574" max="13574" width="10.75" style="300" customWidth="1"/>
    <col min="13575" max="13575" width="8.125" style="300" customWidth="1"/>
    <col min="13576" max="13576" width="9.125" style="300" customWidth="1"/>
    <col min="13577" max="13580" width="9" style="300" hidden="1" customWidth="1"/>
    <col min="13581" max="13825" width="9" style="300"/>
    <col min="13826" max="13826" width="36.75" style="300" customWidth="1"/>
    <col min="13827" max="13827" width="11.625" style="300" customWidth="1"/>
    <col min="13828" max="13828" width="8.125" style="300" customWidth="1"/>
    <col min="13829" max="13829" width="36.5" style="300" customWidth="1"/>
    <col min="13830" max="13830" width="10.75" style="300" customWidth="1"/>
    <col min="13831" max="13831" width="8.125" style="300" customWidth="1"/>
    <col min="13832" max="13832" width="9.125" style="300" customWidth="1"/>
    <col min="13833" max="13836" width="9" style="300" hidden="1" customWidth="1"/>
    <col min="13837" max="14081" width="9" style="300"/>
    <col min="14082" max="14082" width="36.75" style="300" customWidth="1"/>
    <col min="14083" max="14083" width="11.625" style="300" customWidth="1"/>
    <col min="14084" max="14084" width="8.125" style="300" customWidth="1"/>
    <col min="14085" max="14085" width="36.5" style="300" customWidth="1"/>
    <col min="14086" max="14086" width="10.75" style="300" customWidth="1"/>
    <col min="14087" max="14087" width="8.125" style="300" customWidth="1"/>
    <col min="14088" max="14088" width="9.125" style="300" customWidth="1"/>
    <col min="14089" max="14092" width="9" style="300" hidden="1" customWidth="1"/>
    <col min="14093" max="14337" width="9" style="300"/>
    <col min="14338" max="14338" width="36.75" style="300" customWidth="1"/>
    <col min="14339" max="14339" width="11.625" style="300" customWidth="1"/>
    <col min="14340" max="14340" width="8.125" style="300" customWidth="1"/>
    <col min="14341" max="14341" width="36.5" style="300" customWidth="1"/>
    <col min="14342" max="14342" width="10.75" style="300" customWidth="1"/>
    <col min="14343" max="14343" width="8.125" style="300" customWidth="1"/>
    <col min="14344" max="14344" width="9.125" style="300" customWidth="1"/>
    <col min="14345" max="14348" width="9" style="300" hidden="1" customWidth="1"/>
    <col min="14349" max="14593" width="9" style="300"/>
    <col min="14594" max="14594" width="36.75" style="300" customWidth="1"/>
    <col min="14595" max="14595" width="11.625" style="300" customWidth="1"/>
    <col min="14596" max="14596" width="8.125" style="300" customWidth="1"/>
    <col min="14597" max="14597" width="36.5" style="300" customWidth="1"/>
    <col min="14598" max="14598" width="10.75" style="300" customWidth="1"/>
    <col min="14599" max="14599" width="8.125" style="300" customWidth="1"/>
    <col min="14600" max="14600" width="9.125" style="300" customWidth="1"/>
    <col min="14601" max="14604" width="9" style="300" hidden="1" customWidth="1"/>
    <col min="14605" max="14849" width="9" style="300"/>
    <col min="14850" max="14850" width="36.75" style="300" customWidth="1"/>
    <col min="14851" max="14851" width="11.625" style="300" customWidth="1"/>
    <col min="14852" max="14852" width="8.125" style="300" customWidth="1"/>
    <col min="14853" max="14853" width="36.5" style="300" customWidth="1"/>
    <col min="14854" max="14854" width="10.75" style="300" customWidth="1"/>
    <col min="14855" max="14855" width="8.125" style="300" customWidth="1"/>
    <col min="14856" max="14856" width="9.125" style="300" customWidth="1"/>
    <col min="14857" max="14860" width="9" style="300" hidden="1" customWidth="1"/>
    <col min="14861" max="15105" width="9" style="300"/>
    <col min="15106" max="15106" width="36.75" style="300" customWidth="1"/>
    <col min="15107" max="15107" width="11.625" style="300" customWidth="1"/>
    <col min="15108" max="15108" width="8.125" style="300" customWidth="1"/>
    <col min="15109" max="15109" width="36.5" style="300" customWidth="1"/>
    <col min="15110" max="15110" width="10.75" style="300" customWidth="1"/>
    <col min="15111" max="15111" width="8.125" style="300" customWidth="1"/>
    <col min="15112" max="15112" width="9.125" style="300" customWidth="1"/>
    <col min="15113" max="15116" width="9" style="300" hidden="1" customWidth="1"/>
    <col min="15117" max="15361" width="9" style="300"/>
    <col min="15362" max="15362" width="36.75" style="300" customWidth="1"/>
    <col min="15363" max="15363" width="11.625" style="300" customWidth="1"/>
    <col min="15364" max="15364" width="8.125" style="300" customWidth="1"/>
    <col min="15365" max="15365" width="36.5" style="300" customWidth="1"/>
    <col min="15366" max="15366" width="10.75" style="300" customWidth="1"/>
    <col min="15367" max="15367" width="8.125" style="300" customWidth="1"/>
    <col min="15368" max="15368" width="9.125" style="300" customWidth="1"/>
    <col min="15369" max="15372" width="9" style="300" hidden="1" customWidth="1"/>
    <col min="15373" max="15617" width="9" style="300"/>
    <col min="15618" max="15618" width="36.75" style="300" customWidth="1"/>
    <col min="15619" max="15619" width="11.625" style="300" customWidth="1"/>
    <col min="15620" max="15620" width="8.125" style="300" customWidth="1"/>
    <col min="15621" max="15621" width="36.5" style="300" customWidth="1"/>
    <col min="15622" max="15622" width="10.75" style="300" customWidth="1"/>
    <col min="15623" max="15623" width="8.125" style="300" customWidth="1"/>
    <col min="15624" max="15624" width="9.125" style="300" customWidth="1"/>
    <col min="15625" max="15628" width="9" style="300" hidden="1" customWidth="1"/>
    <col min="15629" max="15873" width="9" style="300"/>
    <col min="15874" max="15874" width="36.75" style="300" customWidth="1"/>
    <col min="15875" max="15875" width="11.625" style="300" customWidth="1"/>
    <col min="15876" max="15876" width="8.125" style="300" customWidth="1"/>
    <col min="15877" max="15877" width="36.5" style="300" customWidth="1"/>
    <col min="15878" max="15878" width="10.75" style="300" customWidth="1"/>
    <col min="15879" max="15879" width="8.125" style="300" customWidth="1"/>
    <col min="15880" max="15880" width="9.125" style="300" customWidth="1"/>
    <col min="15881" max="15884" width="9" style="300" hidden="1" customWidth="1"/>
    <col min="15885" max="16129" width="9" style="300"/>
    <col min="16130" max="16130" width="36.75" style="300" customWidth="1"/>
    <col min="16131" max="16131" width="11.625" style="300" customWidth="1"/>
    <col min="16132" max="16132" width="8.125" style="300" customWidth="1"/>
    <col min="16133" max="16133" width="36.5" style="300" customWidth="1"/>
    <col min="16134" max="16134" width="10.75" style="300" customWidth="1"/>
    <col min="16135" max="16135" width="8.125" style="300" customWidth="1"/>
    <col min="16136" max="16136" width="9.125" style="300" customWidth="1"/>
    <col min="16137" max="16140" width="9" style="300" hidden="1" customWidth="1"/>
    <col min="16141" max="16384" width="9" style="300"/>
  </cols>
  <sheetData>
    <row r="1" ht="18.75" spans="1:14">
      <c r="A1" s="51" t="s">
        <v>1491</v>
      </c>
      <c r="B1" s="51"/>
      <c r="C1" s="51"/>
      <c r="D1" s="51"/>
      <c r="E1" s="51"/>
      <c r="F1" s="51"/>
      <c r="G1" s="51"/>
      <c r="H1" s="51"/>
      <c r="I1" s="51"/>
      <c r="J1" s="51"/>
      <c r="K1" s="51"/>
      <c r="L1" s="51"/>
      <c r="M1" s="51"/>
      <c r="N1" s="51"/>
    </row>
    <row r="2" ht="24.75" customHeight="1" spans="1:14">
      <c r="A2" s="81" t="s">
        <v>1492</v>
      </c>
      <c r="B2" s="81"/>
      <c r="C2" s="81"/>
      <c r="D2" s="81"/>
      <c r="E2" s="81"/>
      <c r="F2" s="81"/>
      <c r="G2" s="81"/>
      <c r="H2" s="81"/>
      <c r="I2" s="81"/>
      <c r="J2" s="81"/>
      <c r="K2" s="81"/>
      <c r="L2" s="81"/>
      <c r="M2" s="81"/>
      <c r="N2" s="81"/>
    </row>
    <row r="3" ht="18.75" spans="1:14">
      <c r="A3" s="301"/>
      <c r="B3" s="302"/>
      <c r="C3" s="302"/>
      <c r="D3" s="302"/>
      <c r="E3" s="302"/>
      <c r="F3" s="302"/>
      <c r="G3" s="302"/>
      <c r="H3" s="303"/>
      <c r="J3" s="302"/>
      <c r="K3" s="302"/>
      <c r="L3" s="302"/>
      <c r="M3" s="302"/>
      <c r="N3" s="322" t="s">
        <v>2</v>
      </c>
    </row>
    <row r="4" ht="56.25" spans="1:14">
      <c r="A4" s="304" t="s">
        <v>3</v>
      </c>
      <c r="B4" s="305" t="s">
        <v>62</v>
      </c>
      <c r="C4" s="305" t="s">
        <v>63</v>
      </c>
      <c r="D4" s="305" t="s">
        <v>64</v>
      </c>
      <c r="E4" s="305" t="s">
        <v>5</v>
      </c>
      <c r="F4" s="305" t="s">
        <v>65</v>
      </c>
      <c r="G4" s="306" t="s">
        <v>66</v>
      </c>
      <c r="H4" s="304" t="s">
        <v>1466</v>
      </c>
      <c r="I4" s="305" t="s">
        <v>62</v>
      </c>
      <c r="J4" s="305" t="s">
        <v>63</v>
      </c>
      <c r="K4" s="305" t="s">
        <v>64</v>
      </c>
      <c r="L4" s="305" t="s">
        <v>5</v>
      </c>
      <c r="M4" s="305" t="s">
        <v>65</v>
      </c>
      <c r="N4" s="306" t="s">
        <v>66</v>
      </c>
    </row>
    <row r="5" ht="37.5" customHeight="1" spans="1:14">
      <c r="A5" s="307" t="s">
        <v>68</v>
      </c>
      <c r="B5" s="308"/>
      <c r="C5" s="309"/>
      <c r="D5" s="309"/>
      <c r="E5" s="309"/>
      <c r="F5" s="309"/>
      <c r="G5" s="310"/>
      <c r="H5" s="307" t="s">
        <v>68</v>
      </c>
      <c r="I5" s="308"/>
      <c r="J5" s="309"/>
      <c r="K5" s="309"/>
      <c r="L5" s="309"/>
      <c r="M5" s="309"/>
      <c r="N5" s="310"/>
    </row>
    <row r="6" ht="30.75" customHeight="1" spans="1:14">
      <c r="A6" s="311" t="s">
        <v>1493</v>
      </c>
      <c r="B6" s="308"/>
      <c r="C6" s="309"/>
      <c r="D6" s="309"/>
      <c r="E6" s="309"/>
      <c r="F6" s="309"/>
      <c r="G6" s="310"/>
      <c r="H6" s="311" t="s">
        <v>1494</v>
      </c>
      <c r="I6" s="308"/>
      <c r="J6" s="309"/>
      <c r="K6" s="309"/>
      <c r="L6" s="309"/>
      <c r="M6" s="309"/>
      <c r="N6" s="310"/>
    </row>
    <row r="7" ht="36.75" customHeight="1" spans="1:14">
      <c r="A7" s="312" t="s">
        <v>1495</v>
      </c>
      <c r="B7" s="93"/>
      <c r="C7" s="313"/>
      <c r="D7" s="313"/>
      <c r="E7" s="313"/>
      <c r="F7" s="313"/>
      <c r="G7" s="314"/>
      <c r="H7" s="312" t="s">
        <v>1496</v>
      </c>
      <c r="I7" s="93">
        <f>SUM(I8:I10)</f>
        <v>0</v>
      </c>
      <c r="J7" s="313"/>
      <c r="K7" s="313"/>
      <c r="L7" s="313"/>
      <c r="M7" s="313"/>
      <c r="N7" s="314"/>
    </row>
    <row r="8" ht="36.75" customHeight="1" spans="1:14">
      <c r="A8" s="315" t="s">
        <v>1497</v>
      </c>
      <c r="B8" s="93"/>
      <c r="C8" s="313"/>
      <c r="D8" s="313"/>
      <c r="E8" s="313"/>
      <c r="F8" s="313"/>
      <c r="G8" s="314"/>
      <c r="H8" s="315" t="s">
        <v>1497</v>
      </c>
      <c r="I8" s="93"/>
      <c r="J8" s="313"/>
      <c r="K8" s="313"/>
      <c r="L8" s="313"/>
      <c r="M8" s="313"/>
      <c r="N8" s="314"/>
    </row>
    <row r="9" ht="36.75" customHeight="1" spans="1:14">
      <c r="A9" s="315" t="s">
        <v>1498</v>
      </c>
      <c r="B9" s="93"/>
      <c r="C9" s="313"/>
      <c r="D9" s="313"/>
      <c r="E9" s="313"/>
      <c r="F9" s="313"/>
      <c r="G9" s="314"/>
      <c r="H9" s="315" t="s">
        <v>1498</v>
      </c>
      <c r="I9" s="93"/>
      <c r="J9" s="313"/>
      <c r="K9" s="313"/>
      <c r="L9" s="313"/>
      <c r="M9" s="313"/>
      <c r="N9" s="314"/>
    </row>
    <row r="10" ht="36.75" customHeight="1" spans="1:14">
      <c r="A10" s="315" t="s">
        <v>1499</v>
      </c>
      <c r="B10" s="93"/>
      <c r="C10" s="313"/>
      <c r="D10" s="313"/>
      <c r="E10" s="313"/>
      <c r="F10" s="313"/>
      <c r="G10" s="314"/>
      <c r="H10" s="315" t="s">
        <v>1499</v>
      </c>
      <c r="I10" s="93"/>
      <c r="J10" s="313"/>
      <c r="K10" s="313"/>
      <c r="L10" s="313"/>
      <c r="M10" s="313"/>
      <c r="N10" s="314"/>
    </row>
    <row r="11" ht="36.75" customHeight="1" spans="1:14">
      <c r="A11" s="312" t="s">
        <v>1500</v>
      </c>
      <c r="B11" s="93">
        <f>B12+B13</f>
        <v>0</v>
      </c>
      <c r="C11" s="313"/>
      <c r="D11" s="313"/>
      <c r="E11" s="313"/>
      <c r="F11" s="313"/>
      <c r="G11" s="314"/>
      <c r="H11" s="312" t="s">
        <v>1501</v>
      </c>
      <c r="I11" s="93">
        <f>I12+I13</f>
        <v>0</v>
      </c>
      <c r="J11" s="313"/>
      <c r="K11" s="313"/>
      <c r="L11" s="313"/>
      <c r="M11" s="313"/>
      <c r="N11" s="314"/>
    </row>
    <row r="12" ht="36.75" customHeight="1" spans="1:14">
      <c r="A12" s="316" t="s">
        <v>1502</v>
      </c>
      <c r="B12" s="93"/>
      <c r="C12" s="313"/>
      <c r="D12" s="313"/>
      <c r="E12" s="313"/>
      <c r="F12" s="313"/>
      <c r="G12" s="314"/>
      <c r="H12" s="315" t="s">
        <v>1503</v>
      </c>
      <c r="I12" s="93"/>
      <c r="J12" s="313"/>
      <c r="K12" s="313"/>
      <c r="L12" s="313"/>
      <c r="M12" s="313"/>
      <c r="N12" s="314"/>
    </row>
    <row r="13" ht="36.75" customHeight="1" spans="1:14">
      <c r="A13" s="315" t="s">
        <v>1504</v>
      </c>
      <c r="B13" s="93"/>
      <c r="C13" s="313"/>
      <c r="D13" s="313"/>
      <c r="E13" s="313"/>
      <c r="F13" s="313"/>
      <c r="G13" s="314"/>
      <c r="H13" s="315" t="s">
        <v>1504</v>
      </c>
      <c r="I13" s="93"/>
      <c r="J13" s="313"/>
      <c r="K13" s="313"/>
      <c r="L13" s="313"/>
      <c r="M13" s="313"/>
      <c r="N13" s="314"/>
    </row>
    <row r="14" ht="36.75" customHeight="1" spans="1:14">
      <c r="A14" s="312" t="s">
        <v>1505</v>
      </c>
      <c r="B14" s="93"/>
      <c r="C14" s="313"/>
      <c r="D14" s="313"/>
      <c r="E14" s="313"/>
      <c r="F14" s="313"/>
      <c r="G14" s="314"/>
      <c r="H14" s="312" t="s">
        <v>1506</v>
      </c>
      <c r="I14" s="93"/>
      <c r="J14" s="313"/>
      <c r="K14" s="313"/>
      <c r="L14" s="313"/>
      <c r="M14" s="313"/>
      <c r="N14" s="314"/>
    </row>
    <row r="15" ht="36.75" customHeight="1" spans="1:14">
      <c r="A15" s="312" t="s">
        <v>1507</v>
      </c>
      <c r="B15" s="93"/>
      <c r="C15" s="313"/>
      <c r="D15" s="313"/>
      <c r="E15" s="313"/>
      <c r="F15" s="313"/>
      <c r="G15" s="314"/>
      <c r="H15" s="312" t="s">
        <v>1508</v>
      </c>
      <c r="I15" s="93"/>
      <c r="J15" s="313"/>
      <c r="K15" s="313"/>
      <c r="L15" s="313"/>
      <c r="M15" s="313"/>
      <c r="N15" s="314"/>
    </row>
    <row r="16" ht="36.75" customHeight="1" spans="1:14">
      <c r="A16" s="317"/>
      <c r="B16" s="318"/>
      <c r="C16" s="318"/>
      <c r="D16" s="318"/>
      <c r="E16" s="318"/>
      <c r="F16" s="318"/>
      <c r="G16" s="318"/>
      <c r="H16" s="319" t="s">
        <v>1509</v>
      </c>
      <c r="I16" s="318"/>
      <c r="J16" s="318"/>
      <c r="K16" s="318"/>
      <c r="L16" s="318"/>
      <c r="M16" s="318"/>
      <c r="N16" s="318"/>
    </row>
    <row r="17" ht="38.25" customHeight="1" spans="1:13">
      <c r="A17" s="320" t="s">
        <v>1314</v>
      </c>
      <c r="B17" s="320"/>
      <c r="C17" s="320"/>
      <c r="D17" s="320"/>
      <c r="E17" s="320"/>
      <c r="F17" s="320"/>
      <c r="G17" s="320"/>
      <c r="H17" s="320"/>
      <c r="I17" s="320"/>
      <c r="J17" s="320"/>
      <c r="K17" s="320"/>
      <c r="L17" s="320"/>
      <c r="M17" s="320"/>
    </row>
    <row r="18" ht="13.5" spans="1:13">
      <c r="A18" s="320" t="s">
        <v>1510</v>
      </c>
      <c r="B18" s="320"/>
      <c r="C18" s="320"/>
      <c r="D18" s="320"/>
      <c r="E18" s="320"/>
      <c r="F18" s="320"/>
      <c r="G18" s="320"/>
      <c r="H18" s="320"/>
      <c r="I18" s="320"/>
      <c r="J18" s="320"/>
      <c r="K18" s="320"/>
      <c r="L18" s="320"/>
      <c r="M18" s="320"/>
    </row>
    <row r="19" spans="1:13">
      <c r="A19" s="300"/>
      <c r="B19" s="321"/>
      <c r="C19" s="321"/>
      <c r="D19" s="321"/>
      <c r="E19" s="321"/>
      <c r="F19" s="321"/>
      <c r="I19" s="321"/>
      <c r="J19" s="321"/>
      <c r="K19" s="321"/>
      <c r="L19" s="321"/>
      <c r="M19" s="321"/>
    </row>
    <row r="20" spans="1:1">
      <c r="A20" s="300"/>
    </row>
    <row r="21" spans="1:1">
      <c r="A21" s="300"/>
    </row>
    <row r="22" spans="1:1">
      <c r="A22" s="300"/>
    </row>
    <row r="23" spans="1:1">
      <c r="A23" s="300"/>
    </row>
    <row r="24" spans="1:1">
      <c r="A24" s="300"/>
    </row>
    <row r="25" spans="1:1">
      <c r="A25" s="300"/>
    </row>
    <row r="26" spans="1:1">
      <c r="A26" s="300"/>
    </row>
    <row r="27" spans="1:1">
      <c r="A27" s="300"/>
    </row>
    <row r="28" spans="1:1">
      <c r="A28" s="300"/>
    </row>
    <row r="29" spans="1:1">
      <c r="A29" s="300"/>
    </row>
    <row r="30" spans="1:1">
      <c r="A30" s="300"/>
    </row>
    <row r="31" spans="1:1">
      <c r="A31" s="300"/>
    </row>
    <row r="32" spans="1:1">
      <c r="A32" s="300"/>
    </row>
    <row r="33" spans="1:1">
      <c r="A33" s="300"/>
    </row>
    <row r="34" spans="1:1">
      <c r="A34" s="300"/>
    </row>
    <row r="35" spans="1:1">
      <c r="A35" s="300"/>
    </row>
    <row r="36" spans="1:1">
      <c r="A36" s="300"/>
    </row>
  </sheetData>
  <mergeCells count="5">
    <mergeCell ref="A1:N1"/>
    <mergeCell ref="A2:N2"/>
    <mergeCell ref="A3:B3"/>
    <mergeCell ref="A17:M17"/>
    <mergeCell ref="A18:M18"/>
  </mergeCells>
  <printOptions horizontalCentered="1"/>
  <pageMargins left="0.236220472440945" right="0.236220472440945" top="0.5" bottom="0.31496062992126" header="0.31496062992126" footer="0.31496062992126"/>
  <pageSetup paperSize="9" scale="71" orientation="landscape" blackAndWhite="1" errors="blank"/>
  <headerFooter alignWithMargins="0">
    <oddFooter>&amp;C&amp;P</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36"/>
  <sheetViews>
    <sheetView workbookViewId="0">
      <selection activeCell="A1" sqref="A1:D35"/>
    </sheetView>
  </sheetViews>
  <sheetFormatPr defaultColWidth="9" defaultRowHeight="13.5" outlineLevelCol="3"/>
  <cols>
    <col min="1" max="4" width="23.625" customWidth="1"/>
    <col min="5" max="5" width="28.875" customWidth="1"/>
  </cols>
  <sheetData>
    <row r="1" ht="72" customHeight="1" spans="1:4">
      <c r="A1" s="46" t="s">
        <v>1511</v>
      </c>
      <c r="B1" s="46"/>
      <c r="C1" s="46"/>
      <c r="D1" s="46"/>
    </row>
    <row r="2" customHeight="1" spans="1:4">
      <c r="A2" s="47" t="s">
        <v>1512</v>
      </c>
      <c r="B2" s="48"/>
      <c r="C2" s="48"/>
      <c r="D2" s="48"/>
    </row>
    <row r="3" customHeight="1" spans="1:4">
      <c r="A3" s="48"/>
      <c r="B3" s="48"/>
      <c r="C3" s="48"/>
      <c r="D3" s="48"/>
    </row>
    <row r="4" customHeight="1" spans="1:4">
      <c r="A4" s="48"/>
      <c r="B4" s="48"/>
      <c r="C4" s="48"/>
      <c r="D4" s="48"/>
    </row>
    <row r="5" customHeight="1" spans="1:4">
      <c r="A5" s="48"/>
      <c r="B5" s="48"/>
      <c r="C5" s="48"/>
      <c r="D5" s="48"/>
    </row>
    <row r="6" customHeight="1" spans="1:4">
      <c r="A6" s="48"/>
      <c r="B6" s="48"/>
      <c r="C6" s="48"/>
      <c r="D6" s="48"/>
    </row>
    <row r="7" customHeight="1" spans="1:4">
      <c r="A7" s="48"/>
      <c r="B7" s="48"/>
      <c r="C7" s="48"/>
      <c r="D7" s="48"/>
    </row>
    <row r="8" customHeight="1" spans="1:4">
      <c r="A8" s="48"/>
      <c r="B8" s="48"/>
      <c r="C8" s="48"/>
      <c r="D8" s="48"/>
    </row>
    <row r="9" customHeight="1" spans="1:4">
      <c r="A9" s="48"/>
      <c r="B9" s="48"/>
      <c r="C9" s="48"/>
      <c r="D9" s="48"/>
    </row>
    <row r="10" customHeight="1" spans="1:4">
      <c r="A10" s="48"/>
      <c r="B10" s="48"/>
      <c r="C10" s="48"/>
      <c r="D10" s="48"/>
    </row>
    <row r="11" customHeight="1" spans="1:4">
      <c r="A11" s="48"/>
      <c r="B11" s="48"/>
      <c r="C11" s="48"/>
      <c r="D11" s="48"/>
    </row>
    <row r="12" customHeight="1" spans="1:4">
      <c r="A12" s="48"/>
      <c r="B12" s="48"/>
      <c r="C12" s="48"/>
      <c r="D12" s="48"/>
    </row>
    <row r="13" customHeight="1" spans="1:4">
      <c r="A13" s="48"/>
      <c r="B13" s="48"/>
      <c r="C13" s="48"/>
      <c r="D13" s="48"/>
    </row>
    <row r="14" customHeight="1" spans="1:4">
      <c r="A14" s="48"/>
      <c r="B14" s="48"/>
      <c r="C14" s="48"/>
      <c r="D14" s="48"/>
    </row>
    <row r="15" customHeight="1" spans="1:4">
      <c r="A15" s="48"/>
      <c r="B15" s="48"/>
      <c r="C15" s="48"/>
      <c r="D15" s="48"/>
    </row>
    <row r="16" customHeight="1" spans="1:4">
      <c r="A16" s="48"/>
      <c r="B16" s="48"/>
      <c r="C16" s="48"/>
      <c r="D16" s="48"/>
    </row>
    <row r="17" customHeight="1" spans="1:4">
      <c r="A17" s="48"/>
      <c r="B17" s="48"/>
      <c r="C17" s="48"/>
      <c r="D17" s="48"/>
    </row>
    <row r="18" customHeight="1" spans="1:4">
      <c r="A18" s="48"/>
      <c r="B18" s="48"/>
      <c r="C18" s="48"/>
      <c r="D18" s="48"/>
    </row>
    <row r="19" customHeight="1" spans="1:4">
      <c r="A19" s="48"/>
      <c r="B19" s="48"/>
      <c r="C19" s="48"/>
      <c r="D19" s="48"/>
    </row>
    <row r="20" customHeight="1" spans="1:4">
      <c r="A20" s="48"/>
      <c r="B20" s="48"/>
      <c r="C20" s="48"/>
      <c r="D20" s="48"/>
    </row>
    <row r="21" customHeight="1" spans="1:4">
      <c r="A21" s="48"/>
      <c r="B21" s="48"/>
      <c r="C21" s="48"/>
      <c r="D21" s="48"/>
    </row>
    <row r="22" customHeight="1" spans="1:4">
      <c r="A22" s="48"/>
      <c r="B22" s="48"/>
      <c r="C22" s="48"/>
      <c r="D22" s="48"/>
    </row>
    <row r="23" customHeight="1" spans="1:4">
      <c r="A23" s="48"/>
      <c r="B23" s="48"/>
      <c r="C23" s="48"/>
      <c r="D23" s="48"/>
    </row>
    <row r="24" customHeight="1" spans="1:4">
      <c r="A24" s="48"/>
      <c r="B24" s="48"/>
      <c r="C24" s="48"/>
      <c r="D24" s="48"/>
    </row>
    <row r="25" customHeight="1" spans="1:4">
      <c r="A25" s="48"/>
      <c r="B25" s="48"/>
      <c r="C25" s="48"/>
      <c r="D25" s="48"/>
    </row>
    <row r="26" customHeight="1" spans="1:4">
      <c r="A26" s="48"/>
      <c r="B26" s="48"/>
      <c r="C26" s="48"/>
      <c r="D26" s="48"/>
    </row>
    <row r="27" customHeight="1" spans="1:4">
      <c r="A27" s="48"/>
      <c r="B27" s="48"/>
      <c r="C27" s="48"/>
      <c r="D27" s="48"/>
    </row>
    <row r="28" customHeight="1" spans="1:4">
      <c r="A28" s="48"/>
      <c r="B28" s="48"/>
      <c r="C28" s="48"/>
      <c r="D28" s="48"/>
    </row>
    <row r="29" customHeight="1" spans="1:4">
      <c r="A29" s="48"/>
      <c r="B29" s="48"/>
      <c r="C29" s="48"/>
      <c r="D29" s="48"/>
    </row>
    <row r="30" customHeight="1" spans="1:4">
      <c r="A30" s="48"/>
      <c r="B30" s="48"/>
      <c r="C30" s="48"/>
      <c r="D30" s="48"/>
    </row>
    <row r="31" customHeight="1" spans="1:4">
      <c r="A31" s="48"/>
      <c r="B31" s="48"/>
      <c r="C31" s="48"/>
      <c r="D31" s="48"/>
    </row>
    <row r="32" customHeight="1" spans="1:4">
      <c r="A32" s="48"/>
      <c r="B32" s="48"/>
      <c r="C32" s="48"/>
      <c r="D32" s="48"/>
    </row>
    <row r="33" customHeight="1" spans="1:4">
      <c r="A33" s="48"/>
      <c r="B33" s="48"/>
      <c r="C33" s="48"/>
      <c r="D33" s="48"/>
    </row>
    <row r="34" customHeight="1" spans="1:4">
      <c r="A34" s="48"/>
      <c r="B34" s="48"/>
      <c r="C34" s="48"/>
      <c r="D34" s="48"/>
    </row>
    <row r="35" customHeight="1" spans="1:4">
      <c r="A35" s="48"/>
      <c r="B35" s="48"/>
      <c r="C35" s="48"/>
      <c r="D35" s="48"/>
    </row>
    <row r="36" customHeight="1"/>
  </sheetData>
  <mergeCells count="2">
    <mergeCell ref="A1:D1"/>
    <mergeCell ref="A2:D35"/>
  </mergeCells>
  <pageMargins left="0.708661417322835" right="0.708661417322835" top="1.37795275590551" bottom="0.748031496062992" header="0.31496062992126" footer="0.31496062992126"/>
  <pageSetup paperSize="9" scale="90" fitToHeight="0"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43"/>
  <sheetViews>
    <sheetView zoomScale="115" zoomScaleNormal="115" workbookViewId="0">
      <selection activeCell="C7" sqref="C7"/>
    </sheetView>
  </sheetViews>
  <sheetFormatPr defaultColWidth="9" defaultRowHeight="13.5"/>
  <cols>
    <col min="1" max="1" width="31" style="256" customWidth="1"/>
    <col min="2" max="2" width="11.8416666666667" style="257" customWidth="1"/>
    <col min="3" max="3" width="13.3666666666667" style="258" customWidth="1"/>
    <col min="4" max="4" width="10.975" style="259" customWidth="1"/>
    <col min="5" max="5" width="29.775" style="256" customWidth="1"/>
    <col min="6" max="6" width="12" style="257" customWidth="1"/>
    <col min="7" max="7" width="12.0583333333333" style="256" customWidth="1"/>
    <col min="8" max="8" width="9.5" style="256" customWidth="1"/>
    <col min="9" max="16384" width="9" style="256"/>
  </cols>
  <sheetData>
    <row r="1" ht="18" customHeight="1" spans="1:8">
      <c r="A1" s="4" t="s">
        <v>1513</v>
      </c>
      <c r="B1" s="144"/>
      <c r="C1" s="260"/>
      <c r="D1" s="4"/>
      <c r="E1" s="4"/>
      <c r="F1" s="144"/>
      <c r="G1" s="4"/>
      <c r="H1" s="4"/>
    </row>
    <row r="2" ht="22.5" spans="1:8">
      <c r="A2" s="118" t="s">
        <v>1514</v>
      </c>
      <c r="B2" s="145"/>
      <c r="C2" s="261"/>
      <c r="D2" s="118"/>
      <c r="E2" s="118"/>
      <c r="F2" s="145"/>
      <c r="G2" s="118"/>
      <c r="H2" s="118"/>
    </row>
    <row r="3" ht="22.5" spans="1:8">
      <c r="A3" s="262"/>
      <c r="B3" s="263"/>
      <c r="C3" s="264"/>
      <c r="D3" s="265"/>
      <c r="E3" s="262"/>
      <c r="F3" s="266" t="s">
        <v>2</v>
      </c>
      <c r="G3" s="262"/>
      <c r="H3" s="267"/>
    </row>
    <row r="4" ht="37.5" spans="1:8">
      <c r="A4" s="268" t="s">
        <v>3</v>
      </c>
      <c r="B4" s="269" t="s">
        <v>62</v>
      </c>
      <c r="C4" s="270" t="s">
        <v>1515</v>
      </c>
      <c r="D4" s="271" t="s">
        <v>6</v>
      </c>
      <c r="E4" s="268" t="s">
        <v>67</v>
      </c>
      <c r="F4" s="269" t="s">
        <v>62</v>
      </c>
      <c r="G4" s="272" t="s">
        <v>1515</v>
      </c>
      <c r="H4" s="273" t="s">
        <v>6</v>
      </c>
    </row>
    <row r="5" ht="18.75" spans="1:8">
      <c r="A5" s="268" t="s">
        <v>68</v>
      </c>
      <c r="B5" s="274">
        <f>SUM(B6,B32)</f>
        <v>3812.17</v>
      </c>
      <c r="C5" s="274">
        <f>C6+C32</f>
        <v>7030.62</v>
      </c>
      <c r="D5" s="275">
        <f>(B5-C5)/C5*100</f>
        <v>-45.7776127852167</v>
      </c>
      <c r="E5" s="268" t="s">
        <v>68</v>
      </c>
      <c r="F5" s="274">
        <f>SUM(F6,F32)</f>
        <v>3812.17</v>
      </c>
      <c r="G5" s="274">
        <f>G6+G32</f>
        <v>7030.62</v>
      </c>
      <c r="H5" s="276">
        <f>(F5-G5)/G5*100</f>
        <v>-45.7776127852167</v>
      </c>
    </row>
    <row r="6" ht="18.75" spans="1:8">
      <c r="A6" s="277" t="s">
        <v>69</v>
      </c>
      <c r="B6" s="274">
        <f>SUM(B7,B23)</f>
        <v>292</v>
      </c>
      <c r="C6" s="274">
        <f>C7+C23</f>
        <v>202.05</v>
      </c>
      <c r="D6" s="275">
        <f t="shared" ref="D6:D35" si="0">(B6-C6)/C6*100</f>
        <v>44.5186834941846</v>
      </c>
      <c r="E6" s="277" t="s">
        <v>70</v>
      </c>
      <c r="F6" s="274">
        <f>SUM(F7:F31)</f>
        <v>3660.88</v>
      </c>
      <c r="G6" s="274">
        <f>SUM(G7:G31)</f>
        <v>6198.86</v>
      </c>
      <c r="H6" s="276">
        <f>(F6-G6)/G6*100</f>
        <v>-40.942689462256</v>
      </c>
    </row>
    <row r="7" spans="1:8">
      <c r="A7" s="162" t="s">
        <v>71</v>
      </c>
      <c r="B7" s="278">
        <f>B8+B9+B10+B11+B12+B13+B14+B15+B16+B18+B19</f>
        <v>212</v>
      </c>
      <c r="C7" s="278">
        <f>SUM(C8:C20)</f>
        <v>121.84</v>
      </c>
      <c r="D7" s="279">
        <f t="shared" si="0"/>
        <v>73.9986868023637</v>
      </c>
      <c r="E7" s="162" t="s">
        <v>72</v>
      </c>
      <c r="F7" s="278">
        <v>1114.15</v>
      </c>
      <c r="G7" s="162">
        <v>995.96</v>
      </c>
      <c r="H7" s="280">
        <f>(F7-G7)/G7*100</f>
        <v>11.8669424474879</v>
      </c>
    </row>
    <row r="8" spans="1:8">
      <c r="A8" s="162" t="s">
        <v>73</v>
      </c>
      <c r="B8" s="278">
        <v>90</v>
      </c>
      <c r="C8" s="278">
        <v>54.53</v>
      </c>
      <c r="D8" s="279">
        <f t="shared" si="0"/>
        <v>65.0467632495874</v>
      </c>
      <c r="E8" s="162" t="s">
        <v>74</v>
      </c>
      <c r="F8" s="281"/>
      <c r="G8" s="162"/>
      <c r="H8" s="280"/>
    </row>
    <row r="9" spans="1:8">
      <c r="A9" s="162" t="s">
        <v>75</v>
      </c>
      <c r="B9" s="278">
        <v>20</v>
      </c>
      <c r="C9" s="278">
        <v>8.32</v>
      </c>
      <c r="D9" s="279">
        <f t="shared" si="0"/>
        <v>140.384615384615</v>
      </c>
      <c r="E9" s="162" t="s">
        <v>76</v>
      </c>
      <c r="F9" s="278"/>
      <c r="G9" s="162">
        <v>7.18</v>
      </c>
      <c r="H9" s="280">
        <f>(F9-G9)/G9*100</f>
        <v>-100</v>
      </c>
    </row>
    <row r="10" spans="1:11">
      <c r="A10" s="162" t="s">
        <v>77</v>
      </c>
      <c r="B10" s="278">
        <v>8</v>
      </c>
      <c r="C10" s="278">
        <v>6.92</v>
      </c>
      <c r="D10" s="279">
        <f t="shared" si="0"/>
        <v>15.606936416185</v>
      </c>
      <c r="E10" s="162" t="s">
        <v>78</v>
      </c>
      <c r="F10" s="281"/>
      <c r="G10" s="282">
        <v>20</v>
      </c>
      <c r="H10" s="280">
        <f>(F10-G10)/G10*100</f>
        <v>-100</v>
      </c>
      <c r="K10" s="256" t="s">
        <v>23</v>
      </c>
    </row>
    <row r="11" spans="1:8">
      <c r="A11" s="162" t="s">
        <v>79</v>
      </c>
      <c r="B11" s="278"/>
      <c r="C11" s="278"/>
      <c r="D11" s="279"/>
      <c r="E11" s="162" t="s">
        <v>80</v>
      </c>
      <c r="F11" s="281"/>
      <c r="G11" s="162"/>
      <c r="H11" s="280"/>
    </row>
    <row r="12" spans="1:8">
      <c r="A12" s="162" t="s">
        <v>81</v>
      </c>
      <c r="B12" s="278">
        <v>20</v>
      </c>
      <c r="C12" s="278">
        <v>11.46</v>
      </c>
      <c r="D12" s="279">
        <f t="shared" si="0"/>
        <v>74.5200698080279</v>
      </c>
      <c r="E12" s="162" t="s">
        <v>82</v>
      </c>
      <c r="F12" s="281"/>
      <c r="G12" s="162"/>
      <c r="H12" s="280"/>
    </row>
    <row r="13" spans="1:8">
      <c r="A13" s="162" t="s">
        <v>83</v>
      </c>
      <c r="B13" s="278">
        <v>30</v>
      </c>
      <c r="C13" s="278">
        <v>11.96</v>
      </c>
      <c r="D13" s="279">
        <f t="shared" si="0"/>
        <v>150.836120401338</v>
      </c>
      <c r="E13" s="162" t="s">
        <v>84</v>
      </c>
      <c r="F13" s="278">
        <v>85.69</v>
      </c>
      <c r="G13" s="162">
        <v>107.57</v>
      </c>
      <c r="H13" s="280">
        <f t="shared" ref="H13:H19" si="1">(F13-G13)/G13*100</f>
        <v>-20.3402435623315</v>
      </c>
    </row>
    <row r="14" spans="1:8">
      <c r="A14" s="162" t="s">
        <v>85</v>
      </c>
      <c r="B14" s="278">
        <v>6</v>
      </c>
      <c r="C14" s="278">
        <v>2.45</v>
      </c>
      <c r="D14" s="279">
        <f t="shared" si="0"/>
        <v>144.897959183673</v>
      </c>
      <c r="E14" s="162" t="s">
        <v>86</v>
      </c>
      <c r="F14" s="278">
        <v>516.34</v>
      </c>
      <c r="G14" s="162">
        <v>1338.79</v>
      </c>
      <c r="H14" s="280">
        <f t="shared" si="1"/>
        <v>-61.4323381560962</v>
      </c>
    </row>
    <row r="15" spans="1:8">
      <c r="A15" s="162" t="s">
        <v>87</v>
      </c>
      <c r="B15" s="278">
        <v>24</v>
      </c>
      <c r="C15" s="278">
        <v>18.08</v>
      </c>
      <c r="D15" s="279">
        <f t="shared" si="0"/>
        <v>32.7433628318584</v>
      </c>
      <c r="E15" s="162" t="s">
        <v>88</v>
      </c>
      <c r="F15" s="278">
        <v>102.03</v>
      </c>
      <c r="G15" s="162">
        <v>245.59</v>
      </c>
      <c r="H15" s="280">
        <f t="shared" si="1"/>
        <v>-58.4551488252779</v>
      </c>
    </row>
    <row r="16" spans="1:8">
      <c r="A16" s="162" t="s">
        <v>89</v>
      </c>
      <c r="B16" s="278">
        <v>1</v>
      </c>
      <c r="C16" s="278">
        <v>0.26</v>
      </c>
      <c r="D16" s="279">
        <f t="shared" si="0"/>
        <v>284.615384615385</v>
      </c>
      <c r="E16" s="162" t="s">
        <v>90</v>
      </c>
      <c r="F16" s="278">
        <v>8</v>
      </c>
      <c r="G16" s="162">
        <v>41.2</v>
      </c>
      <c r="H16" s="280">
        <f t="shared" si="1"/>
        <v>-80.5825242718447</v>
      </c>
    </row>
    <row r="17" spans="1:8">
      <c r="A17" s="162" t="s">
        <v>91</v>
      </c>
      <c r="B17" s="278"/>
      <c r="C17" s="278"/>
      <c r="D17" s="279"/>
      <c r="E17" s="162" t="s">
        <v>92</v>
      </c>
      <c r="F17" s="278">
        <v>207.01</v>
      </c>
      <c r="G17" s="162">
        <v>701.13</v>
      </c>
      <c r="H17" s="280">
        <f t="shared" si="1"/>
        <v>-70.4748049577111</v>
      </c>
    </row>
    <row r="18" spans="1:8">
      <c r="A18" s="162" t="s">
        <v>93</v>
      </c>
      <c r="B18" s="278">
        <v>10</v>
      </c>
      <c r="C18" s="278">
        <v>6.23</v>
      </c>
      <c r="D18" s="279">
        <f t="shared" si="0"/>
        <v>60.5136436597111</v>
      </c>
      <c r="E18" s="162" t="s">
        <v>94</v>
      </c>
      <c r="F18" s="278">
        <v>1323.01</v>
      </c>
      <c r="G18" s="162">
        <v>1255.73</v>
      </c>
      <c r="H18" s="280">
        <f t="shared" si="1"/>
        <v>5.35783966298488</v>
      </c>
    </row>
    <row r="19" spans="1:11">
      <c r="A19" s="162" t="s">
        <v>95</v>
      </c>
      <c r="B19" s="278">
        <v>3</v>
      </c>
      <c r="C19" s="278">
        <v>1.63</v>
      </c>
      <c r="D19" s="279">
        <f t="shared" si="0"/>
        <v>84.0490797546012</v>
      </c>
      <c r="E19" s="162" t="s">
        <v>96</v>
      </c>
      <c r="F19" s="278">
        <v>5.5</v>
      </c>
      <c r="G19" s="162">
        <v>542.12</v>
      </c>
      <c r="H19" s="280">
        <f t="shared" si="1"/>
        <v>-98.9854644728104</v>
      </c>
      <c r="K19" s="298" t="s">
        <v>23</v>
      </c>
    </row>
    <row r="20" spans="1:8">
      <c r="A20" s="162" t="s">
        <v>97</v>
      </c>
      <c r="B20" s="278"/>
      <c r="C20" s="278"/>
      <c r="D20" s="279"/>
      <c r="E20" s="162" t="s">
        <v>98</v>
      </c>
      <c r="F20" s="281"/>
      <c r="G20" s="162"/>
      <c r="H20" s="280"/>
    </row>
    <row r="21" spans="1:8">
      <c r="A21" s="283"/>
      <c r="B21" s="284"/>
      <c r="C21" s="285"/>
      <c r="D21" s="279"/>
      <c r="E21" s="162" t="s">
        <v>99</v>
      </c>
      <c r="F21" s="281"/>
      <c r="G21" s="162"/>
      <c r="H21" s="280"/>
    </row>
    <row r="22" spans="1:8">
      <c r="A22" s="283"/>
      <c r="B22" s="284"/>
      <c r="C22" s="285"/>
      <c r="D22" s="279"/>
      <c r="E22" s="162" t="s">
        <v>100</v>
      </c>
      <c r="F22" s="281"/>
      <c r="G22" s="162"/>
      <c r="H22" s="280"/>
    </row>
    <row r="23" spans="1:8">
      <c r="A23" s="162" t="s">
        <v>101</v>
      </c>
      <c r="B23" s="278">
        <f>SUM(B24:B31)</f>
        <v>80</v>
      </c>
      <c r="C23" s="278">
        <f>SUM(C24:C29)</f>
        <v>80.21</v>
      </c>
      <c r="D23" s="279">
        <f t="shared" si="0"/>
        <v>-0.261812741553432</v>
      </c>
      <c r="E23" s="140" t="s">
        <v>102</v>
      </c>
      <c r="F23" s="281"/>
      <c r="G23" s="140"/>
      <c r="H23" s="280"/>
    </row>
    <row r="24" spans="1:8">
      <c r="A24" s="162" t="s">
        <v>103</v>
      </c>
      <c r="B24" s="281"/>
      <c r="C24" s="278"/>
      <c r="D24" s="279"/>
      <c r="E24" s="162" t="s">
        <v>104</v>
      </c>
      <c r="F24" s="281"/>
      <c r="G24" s="162"/>
      <c r="H24" s="280"/>
    </row>
    <row r="25" spans="1:8">
      <c r="A25" s="162" t="s">
        <v>105</v>
      </c>
      <c r="B25" s="278">
        <v>15</v>
      </c>
      <c r="C25" s="278">
        <v>5.41</v>
      </c>
      <c r="D25" s="279">
        <f t="shared" si="0"/>
        <v>177.264325323475</v>
      </c>
      <c r="E25" s="162" t="s">
        <v>106</v>
      </c>
      <c r="F25" s="278">
        <v>186.93</v>
      </c>
      <c r="G25" s="162">
        <v>486.1</v>
      </c>
      <c r="H25" s="280">
        <f>(F25-G25)/G25*100</f>
        <v>-61.544949598848</v>
      </c>
    </row>
    <row r="26" spans="1:8">
      <c r="A26" s="162" t="s">
        <v>107</v>
      </c>
      <c r="B26" s="278">
        <v>5</v>
      </c>
      <c r="C26" s="278">
        <v>3.1</v>
      </c>
      <c r="D26" s="279">
        <f t="shared" si="0"/>
        <v>61.2903225806452</v>
      </c>
      <c r="E26" s="162" t="s">
        <v>108</v>
      </c>
      <c r="F26" s="281"/>
      <c r="G26" s="162"/>
      <c r="H26" s="280"/>
    </row>
    <row r="27" spans="1:8">
      <c r="A27" s="286" t="s">
        <v>1516</v>
      </c>
      <c r="B27" s="278">
        <v>60</v>
      </c>
      <c r="C27" s="278">
        <v>71.7</v>
      </c>
      <c r="D27" s="279">
        <f t="shared" si="0"/>
        <v>-16.3179916317992</v>
      </c>
      <c r="E27" s="162" t="s">
        <v>110</v>
      </c>
      <c r="F27" s="278">
        <v>12.22</v>
      </c>
      <c r="G27" s="282">
        <v>457.49</v>
      </c>
      <c r="H27" s="280">
        <f>(F27-G27)/G27*100</f>
        <v>-97.3289033640079</v>
      </c>
    </row>
    <row r="28" spans="1:8">
      <c r="A28" s="287" t="s">
        <v>1517</v>
      </c>
      <c r="B28" s="281"/>
      <c r="C28" s="278"/>
      <c r="D28" s="279"/>
      <c r="E28" s="162" t="s">
        <v>112</v>
      </c>
      <c r="F28" s="278">
        <v>50</v>
      </c>
      <c r="G28" s="162"/>
      <c r="H28" s="280"/>
    </row>
    <row r="29" spans="1:8">
      <c r="A29" s="162" t="s">
        <v>115</v>
      </c>
      <c r="B29" s="278"/>
      <c r="C29" s="278"/>
      <c r="D29" s="279"/>
      <c r="E29" s="162" t="s">
        <v>114</v>
      </c>
      <c r="F29" s="278">
        <v>50</v>
      </c>
      <c r="G29" s="162"/>
      <c r="H29" s="280"/>
    </row>
    <row r="30" spans="1:8">
      <c r="A30" s="283"/>
      <c r="B30" s="284"/>
      <c r="C30" s="285"/>
      <c r="D30" s="279"/>
      <c r="E30" s="162" t="s">
        <v>116</v>
      </c>
      <c r="F30" s="281"/>
      <c r="G30" s="162"/>
      <c r="H30" s="280"/>
    </row>
    <row r="31" ht="14.25" spans="1:8">
      <c r="A31" s="283"/>
      <c r="B31" s="284"/>
      <c r="C31" s="285"/>
      <c r="D31" s="275"/>
      <c r="E31" s="162" t="s">
        <v>117</v>
      </c>
      <c r="F31" s="281"/>
      <c r="G31" s="162"/>
      <c r="H31" s="280"/>
    </row>
    <row r="32" ht="18.75" spans="1:8">
      <c r="A32" s="277" t="s">
        <v>118</v>
      </c>
      <c r="B32" s="274">
        <f>SUM(B33,B34,B35,B36,B37,B41)</f>
        <v>3520.17</v>
      </c>
      <c r="C32" s="274">
        <f>C33+C34+C35+C36+C37+C41</f>
        <v>6828.57</v>
      </c>
      <c r="D32" s="275">
        <f t="shared" si="0"/>
        <v>-48.4493825207913</v>
      </c>
      <c r="E32" s="277" t="s">
        <v>119</v>
      </c>
      <c r="F32" s="288">
        <f>SUM(F33,F34,F35,F38,F41)</f>
        <v>151.29</v>
      </c>
      <c r="G32" s="289">
        <f>SUM(G33:G42)</f>
        <v>831.76</v>
      </c>
      <c r="H32" s="276">
        <f>(F32-G32)/G32*100</f>
        <v>-81.8108589016062</v>
      </c>
    </row>
    <row r="33" spans="1:8">
      <c r="A33" s="162" t="s">
        <v>121</v>
      </c>
      <c r="B33" s="290">
        <v>2708.66</v>
      </c>
      <c r="C33" s="290">
        <v>5847.52</v>
      </c>
      <c r="D33" s="279">
        <f t="shared" si="0"/>
        <v>-53.6784825019838</v>
      </c>
      <c r="E33" s="162" t="s">
        <v>122</v>
      </c>
      <c r="F33" s="278">
        <v>7.7</v>
      </c>
      <c r="G33" s="162">
        <v>20.25</v>
      </c>
      <c r="H33" s="280">
        <f>(F33-G33)/G33*100</f>
        <v>-61.9753086419753</v>
      </c>
    </row>
    <row r="34" ht="18.75" spans="1:8">
      <c r="A34" s="162" t="s">
        <v>123</v>
      </c>
      <c r="B34" s="291"/>
      <c r="C34" s="290"/>
      <c r="D34" s="279"/>
      <c r="E34" s="162" t="s">
        <v>124</v>
      </c>
      <c r="F34" s="281"/>
      <c r="G34" s="162"/>
      <c r="H34" s="292"/>
    </row>
    <row r="35" ht="18.75" spans="1:8">
      <c r="A35" s="162" t="s">
        <v>125</v>
      </c>
      <c r="B35" s="278">
        <v>143.59</v>
      </c>
      <c r="C35" s="278">
        <v>156.53</v>
      </c>
      <c r="D35" s="279">
        <f t="shared" si="0"/>
        <v>-8.26678591963202</v>
      </c>
      <c r="E35" s="162" t="s">
        <v>126</v>
      </c>
      <c r="F35" s="281"/>
      <c r="G35" s="162"/>
      <c r="H35" s="292"/>
    </row>
    <row r="36" ht="18.75" spans="1:8">
      <c r="A36" s="162" t="s">
        <v>127</v>
      </c>
      <c r="B36" s="291"/>
      <c r="C36" s="290"/>
      <c r="D36" s="293"/>
      <c r="E36" s="162" t="s">
        <v>1518</v>
      </c>
      <c r="F36" s="281"/>
      <c r="G36" s="162"/>
      <c r="H36" s="292"/>
    </row>
    <row r="37" ht="18.75" spans="1:8">
      <c r="A37" s="162" t="s">
        <v>1519</v>
      </c>
      <c r="B37" s="291"/>
      <c r="C37" s="290"/>
      <c r="D37" s="293"/>
      <c r="E37" s="162" t="s">
        <v>1520</v>
      </c>
      <c r="F37" s="281"/>
      <c r="G37" s="162"/>
      <c r="H37" s="292"/>
    </row>
    <row r="38" ht="18.75" spans="1:8">
      <c r="A38" s="162" t="s">
        <v>131</v>
      </c>
      <c r="B38" s="291"/>
      <c r="C38" s="290"/>
      <c r="D38" s="293"/>
      <c r="E38" s="162" t="s">
        <v>1521</v>
      </c>
      <c r="F38" s="291"/>
      <c r="G38" s="162"/>
      <c r="H38" s="292"/>
    </row>
    <row r="39" ht="18.75" spans="1:8">
      <c r="A39" s="162" t="s">
        <v>133</v>
      </c>
      <c r="B39" s="291"/>
      <c r="C39" s="290"/>
      <c r="D39" s="294"/>
      <c r="E39" s="162" t="s">
        <v>136</v>
      </c>
      <c r="F39" s="281"/>
      <c r="G39" s="162"/>
      <c r="H39" s="292"/>
    </row>
    <row r="40" ht="18.75" spans="1:8">
      <c r="A40" s="162" t="s">
        <v>1522</v>
      </c>
      <c r="B40" s="291"/>
      <c r="C40" s="290"/>
      <c r="D40" s="294"/>
      <c r="E40" s="162" t="s">
        <v>138</v>
      </c>
      <c r="F40" s="281"/>
      <c r="G40" s="162"/>
      <c r="H40" s="292"/>
    </row>
    <row r="41" spans="1:8">
      <c r="A41" s="162" t="s">
        <v>1523</v>
      </c>
      <c r="B41" s="290">
        <v>667.92</v>
      </c>
      <c r="C41" s="290">
        <v>824.52</v>
      </c>
      <c r="D41" s="279">
        <f>(B41-C41)/C41*100</f>
        <v>-18.9928685780818</v>
      </c>
      <c r="E41" s="162" t="s">
        <v>1524</v>
      </c>
      <c r="F41" s="278">
        <v>143.59</v>
      </c>
      <c r="G41" s="162">
        <v>143.59</v>
      </c>
      <c r="H41" s="280">
        <f>(F41-G41)/G41*100</f>
        <v>0</v>
      </c>
    </row>
    <row r="42" ht="16" customHeight="1" spans="1:8">
      <c r="A42" s="162"/>
      <c r="B42" s="290"/>
      <c r="C42" s="290"/>
      <c r="D42" s="295"/>
      <c r="E42" s="162" t="s">
        <v>140</v>
      </c>
      <c r="F42" s="278"/>
      <c r="G42" s="162">
        <v>667.92</v>
      </c>
      <c r="H42" s="280">
        <f>(F42-G42)/G42*100</f>
        <v>-100</v>
      </c>
    </row>
    <row r="43" ht="53.25" customHeight="1" spans="1:8">
      <c r="A43" s="203" t="s">
        <v>1525</v>
      </c>
      <c r="B43" s="296"/>
      <c r="C43" s="297"/>
      <c r="D43" s="203"/>
      <c r="E43" s="203"/>
      <c r="F43" s="296"/>
      <c r="G43" s="203"/>
      <c r="H43" s="203"/>
    </row>
  </sheetData>
  <mergeCells count="4">
    <mergeCell ref="A1:H1"/>
    <mergeCell ref="A2:H2"/>
    <mergeCell ref="F3:H3"/>
    <mergeCell ref="A43:H43"/>
  </mergeCells>
  <printOptions horizontalCentered="1"/>
  <pageMargins left="0.236220472440945" right="0.236220472440945" top="0.511811023622047" bottom="0" header="0.31496062992126" footer="0.31496062992126"/>
  <pageSetup paperSize="9" scale="95" orientation="portrait"/>
  <headerFooter>
    <oddFooter>&amp;C&amp;P</oddFooter>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35"/>
  <sheetViews>
    <sheetView topLeftCell="A3" workbookViewId="0">
      <selection activeCell="E28" sqref="E28"/>
    </sheetView>
  </sheetViews>
  <sheetFormatPr defaultColWidth="9" defaultRowHeight="13.5" outlineLevelCol="3"/>
  <cols>
    <col min="1" max="3" width="20.625" customWidth="1"/>
    <col min="4" max="4" width="24.875" customWidth="1"/>
    <col min="5" max="5" width="28.875" customWidth="1"/>
  </cols>
  <sheetData>
    <row r="1" ht="76.5" customHeight="1" spans="1:4">
      <c r="A1" s="46" t="s">
        <v>1526</v>
      </c>
      <c r="B1" s="46"/>
      <c r="C1" s="46"/>
      <c r="D1" s="46"/>
    </row>
    <row r="2" ht="11.25" customHeight="1" spans="1:4">
      <c r="A2" s="254" t="s">
        <v>1527</v>
      </c>
      <c r="B2" s="255"/>
      <c r="C2" s="255"/>
      <c r="D2" s="255"/>
    </row>
    <row r="3" ht="11.25" customHeight="1" spans="1:4">
      <c r="A3" s="255"/>
      <c r="B3" s="255"/>
      <c r="C3" s="255"/>
      <c r="D3" s="255"/>
    </row>
    <row r="4" ht="11.25" customHeight="1" spans="1:4">
      <c r="A4" s="255"/>
      <c r="B4" s="255"/>
      <c r="C4" s="255"/>
      <c r="D4" s="255"/>
    </row>
    <row r="5" ht="11.25" customHeight="1" spans="1:4">
      <c r="A5" s="255"/>
      <c r="B5" s="255"/>
      <c r="C5" s="255"/>
      <c r="D5" s="255"/>
    </row>
    <row r="6" ht="11.25" customHeight="1" spans="1:4">
      <c r="A6" s="255"/>
      <c r="B6" s="255"/>
      <c r="C6" s="255"/>
      <c r="D6" s="255"/>
    </row>
    <row r="7" ht="11.25" customHeight="1" spans="1:4">
      <c r="A7" s="255"/>
      <c r="B7" s="255"/>
      <c r="C7" s="255"/>
      <c r="D7" s="255"/>
    </row>
    <row r="8" ht="11.25" customHeight="1" spans="1:4">
      <c r="A8" s="255"/>
      <c r="B8" s="255"/>
      <c r="C8" s="255"/>
      <c r="D8" s="255"/>
    </row>
    <row r="9" ht="11.25" customHeight="1" spans="1:4">
      <c r="A9" s="255"/>
      <c r="B9" s="255"/>
      <c r="C9" s="255"/>
      <c r="D9" s="255"/>
    </row>
    <row r="10" ht="11.25" customHeight="1" spans="1:4">
      <c r="A10" s="255"/>
      <c r="B10" s="255"/>
      <c r="C10" s="255"/>
      <c r="D10" s="255"/>
    </row>
    <row r="11" ht="11.25" customHeight="1" spans="1:4">
      <c r="A11" s="255"/>
      <c r="B11" s="255"/>
      <c r="C11" s="255"/>
      <c r="D11" s="255"/>
    </row>
    <row r="12" ht="11.25" customHeight="1" spans="1:4">
      <c r="A12" s="255"/>
      <c r="B12" s="255"/>
      <c r="C12" s="255"/>
      <c r="D12" s="255"/>
    </row>
    <row r="13" ht="11.25" customHeight="1" spans="1:4">
      <c r="A13" s="255"/>
      <c r="B13" s="255"/>
      <c r="C13" s="255"/>
      <c r="D13" s="255"/>
    </row>
    <row r="14" ht="11.25" customHeight="1" spans="1:4">
      <c r="A14" s="255"/>
      <c r="B14" s="255"/>
      <c r="C14" s="255"/>
      <c r="D14" s="255"/>
    </row>
    <row r="15" ht="11.25" customHeight="1" spans="1:4">
      <c r="A15" s="255"/>
      <c r="B15" s="255"/>
      <c r="C15" s="255"/>
      <c r="D15" s="255"/>
    </row>
    <row r="16" ht="11.25" customHeight="1" spans="1:4">
      <c r="A16" s="255"/>
      <c r="B16" s="255"/>
      <c r="C16" s="255"/>
      <c r="D16" s="255"/>
    </row>
    <row r="17" ht="11.25" customHeight="1" spans="1:4">
      <c r="A17" s="255"/>
      <c r="B17" s="255"/>
      <c r="C17" s="255"/>
      <c r="D17" s="255"/>
    </row>
    <row r="18" ht="11.25" customHeight="1" spans="1:4">
      <c r="A18" s="255"/>
      <c r="B18" s="255"/>
      <c r="C18" s="255"/>
      <c r="D18" s="255"/>
    </row>
    <row r="19" ht="11.25" customHeight="1" spans="1:4">
      <c r="A19" s="255"/>
      <c r="B19" s="255"/>
      <c r="C19" s="255"/>
      <c r="D19" s="255"/>
    </row>
    <row r="20" ht="11.25" customHeight="1" spans="1:4">
      <c r="A20" s="255"/>
      <c r="B20" s="255"/>
      <c r="C20" s="255"/>
      <c r="D20" s="255"/>
    </row>
    <row r="21" ht="11.25" customHeight="1" spans="1:4">
      <c r="A21" s="255"/>
      <c r="B21" s="255"/>
      <c r="C21" s="255"/>
      <c r="D21" s="255"/>
    </row>
    <row r="22" ht="11.25" customHeight="1" spans="1:4">
      <c r="A22" s="255"/>
      <c r="B22" s="255"/>
      <c r="C22" s="255"/>
      <c r="D22" s="255"/>
    </row>
    <row r="23" ht="11.25" customHeight="1" spans="1:4">
      <c r="A23" s="255"/>
      <c r="B23" s="255"/>
      <c r="C23" s="255"/>
      <c r="D23" s="255"/>
    </row>
    <row r="24" customHeight="1" spans="1:4">
      <c r="A24" s="255"/>
      <c r="B24" s="255"/>
      <c r="C24" s="255"/>
      <c r="D24" s="255"/>
    </row>
    <row r="25" customHeight="1" spans="1:4">
      <c r="A25" s="255"/>
      <c r="B25" s="255"/>
      <c r="C25" s="255"/>
      <c r="D25" s="255"/>
    </row>
    <row r="26" customHeight="1" spans="1:4">
      <c r="A26" s="255"/>
      <c r="B26" s="255"/>
      <c r="C26" s="255"/>
      <c r="D26" s="255"/>
    </row>
    <row r="27" customHeight="1" spans="1:4">
      <c r="A27" s="255"/>
      <c r="B27" s="255"/>
      <c r="C27" s="255"/>
      <c r="D27" s="255"/>
    </row>
    <row r="28" customHeight="1" spans="1:4">
      <c r="A28" s="255"/>
      <c r="B28" s="255"/>
      <c r="C28" s="255"/>
      <c r="D28" s="255"/>
    </row>
    <row r="29" customHeight="1" spans="1:4">
      <c r="A29" s="255"/>
      <c r="B29" s="255"/>
      <c r="C29" s="255"/>
      <c r="D29" s="255"/>
    </row>
    <row r="30" customHeight="1" spans="1:4">
      <c r="A30" s="255"/>
      <c r="B30" s="255"/>
      <c r="C30" s="255"/>
      <c r="D30" s="255"/>
    </row>
    <row r="31" customHeight="1" spans="1:4">
      <c r="A31" s="255"/>
      <c r="B31" s="255"/>
      <c r="C31" s="255"/>
      <c r="D31" s="255"/>
    </row>
    <row r="32" customHeight="1" spans="1:4">
      <c r="A32" s="255"/>
      <c r="B32" s="255"/>
      <c r="C32" s="255"/>
      <c r="D32" s="255"/>
    </row>
    <row r="33" customHeight="1" spans="1:4">
      <c r="A33" s="255"/>
      <c r="B33" s="255"/>
      <c r="C33" s="255"/>
      <c r="D33" s="255"/>
    </row>
    <row r="34" customHeight="1" spans="1:4">
      <c r="A34" s="255"/>
      <c r="B34" s="255"/>
      <c r="C34" s="255"/>
      <c r="D34" s="255"/>
    </row>
    <row r="35" customHeight="1" spans="1:4">
      <c r="A35" s="255"/>
      <c r="B35" s="255"/>
      <c r="C35" s="255"/>
      <c r="D35" s="255"/>
    </row>
  </sheetData>
  <mergeCells count="2">
    <mergeCell ref="A1:D1"/>
    <mergeCell ref="A2:D35"/>
  </mergeCells>
  <printOptions horizontalCentered="1"/>
  <pageMargins left="0.708661417322835" right="0.708661417322835" top="1.37795275590551" bottom="0.748031496062992" header="0.31496062992126" footer="0.31496062992126"/>
  <pageSetup paperSize="9" orientation="portrait"/>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tabColor rgb="FF7030A0"/>
  </sheetPr>
  <dimension ref="A1:C1423"/>
  <sheetViews>
    <sheetView workbookViewId="0">
      <selection activeCell="D964" sqref="D964"/>
    </sheetView>
  </sheetViews>
  <sheetFormatPr defaultColWidth="21.5" defaultRowHeight="14.25" outlineLevelCol="2"/>
  <cols>
    <col min="1" max="1" width="55.25" style="237" customWidth="1"/>
    <col min="2" max="2" width="30.625" style="237" customWidth="1"/>
    <col min="3" max="16384" width="21.5" style="237"/>
  </cols>
  <sheetData>
    <row r="1" ht="18.75" spans="1:2">
      <c r="A1" s="4" t="s">
        <v>1528</v>
      </c>
      <c r="B1" s="4"/>
    </row>
    <row r="2" s="236" customFormat="1" ht="22.5" spans="1:3">
      <c r="A2" s="118" t="s">
        <v>1529</v>
      </c>
      <c r="B2" s="118"/>
      <c r="C2" s="238"/>
    </row>
    <row r="3" ht="27" customHeight="1" spans="1:3">
      <c r="A3" s="239" t="s">
        <v>2</v>
      </c>
      <c r="B3" s="239"/>
      <c r="C3" s="240"/>
    </row>
    <row r="4" ht="25" customHeight="1" spans="1:3">
      <c r="A4" s="241" t="s">
        <v>147</v>
      </c>
      <c r="B4" s="242" t="s">
        <v>1530</v>
      </c>
      <c r="C4" s="243"/>
    </row>
    <row r="5" ht="25" customHeight="1" spans="1:3">
      <c r="A5" s="244" t="s">
        <v>70</v>
      </c>
      <c r="B5" s="245">
        <f>B6+B450+B520+B649+B720+B807+B875+B1006+B1287+B1358+B1414+B1415</f>
        <v>3660.88</v>
      </c>
      <c r="C5" s="243"/>
    </row>
    <row r="6" ht="25" customHeight="1" spans="1:2">
      <c r="A6" s="246" t="s">
        <v>72</v>
      </c>
      <c r="B6" s="247">
        <f>B7+B28+B62+B117+B126+B192+B185+B231</f>
        <v>1114.15</v>
      </c>
    </row>
    <row r="7" ht="25" customHeight="1" spans="1:2">
      <c r="A7" s="248" t="s">
        <v>149</v>
      </c>
      <c r="B7" s="247">
        <f>B11</f>
        <v>28.94</v>
      </c>
    </row>
    <row r="8" ht="13.5" hidden="1" spans="1:2">
      <c r="A8" s="249" t="s">
        <v>150</v>
      </c>
      <c r="B8" s="141"/>
    </row>
    <row r="9" ht="13.5" hidden="1" spans="1:2">
      <c r="A9" s="249" t="s">
        <v>151</v>
      </c>
      <c r="B9" s="128"/>
    </row>
    <row r="10" ht="13.5" hidden="1" spans="1:2">
      <c r="A10" s="249" t="s">
        <v>152</v>
      </c>
      <c r="B10" s="128"/>
    </row>
    <row r="11" ht="25" customHeight="1" spans="1:2">
      <c r="A11" s="249" t="s">
        <v>153</v>
      </c>
      <c r="B11" s="247">
        <v>28.94</v>
      </c>
    </row>
    <row r="12" ht="23" hidden="1" customHeight="1" spans="1:2">
      <c r="A12" s="249" t="s">
        <v>154</v>
      </c>
      <c r="B12" s="128"/>
    </row>
    <row r="13" ht="23" hidden="1" customHeight="1" spans="1:2">
      <c r="A13" s="249" t="s">
        <v>155</v>
      </c>
      <c r="B13" s="128"/>
    </row>
    <row r="14" ht="23" hidden="1" customHeight="1" spans="1:2">
      <c r="A14" s="249" t="s">
        <v>156</v>
      </c>
      <c r="B14" s="128"/>
    </row>
    <row r="15" ht="23" hidden="1" customHeight="1" spans="1:2">
      <c r="A15" s="249" t="s">
        <v>157</v>
      </c>
      <c r="B15" s="128"/>
    </row>
    <row r="16" ht="23" hidden="1" customHeight="1" spans="1:2">
      <c r="A16" s="249" t="s">
        <v>158</v>
      </c>
      <c r="B16" s="128"/>
    </row>
    <row r="17" ht="23" hidden="1" customHeight="1" spans="1:2">
      <c r="A17" s="249" t="s">
        <v>159</v>
      </c>
      <c r="B17" s="128"/>
    </row>
    <row r="18" ht="23" hidden="1" customHeight="1" spans="1:2">
      <c r="A18" s="249" t="s">
        <v>160</v>
      </c>
      <c r="B18" s="141"/>
    </row>
    <row r="19" ht="21" hidden="1" customHeight="1" spans="1:2">
      <c r="A19" s="248" t="s">
        <v>161</v>
      </c>
      <c r="B19" s="128"/>
    </row>
    <row r="20" ht="21" hidden="1" customHeight="1" spans="1:2">
      <c r="A20" s="249" t="s">
        <v>150</v>
      </c>
      <c r="B20" s="128"/>
    </row>
    <row r="21" ht="21" hidden="1" customHeight="1" spans="1:2">
      <c r="A21" s="249" t="s">
        <v>151</v>
      </c>
      <c r="B21" s="128"/>
    </row>
    <row r="22" ht="21" hidden="1" customHeight="1" spans="1:2">
      <c r="A22" s="249" t="s">
        <v>152</v>
      </c>
      <c r="B22" s="128"/>
    </row>
    <row r="23" ht="21" hidden="1" customHeight="1" spans="1:2">
      <c r="A23" s="249" t="s">
        <v>162</v>
      </c>
      <c r="B23" s="128"/>
    </row>
    <row r="24" ht="21" hidden="1" customHeight="1" spans="1:2">
      <c r="A24" s="249" t="s">
        <v>163</v>
      </c>
      <c r="B24" s="128"/>
    </row>
    <row r="25" ht="21" hidden="1" customHeight="1" spans="1:2">
      <c r="A25" s="249" t="s">
        <v>164</v>
      </c>
      <c r="B25" s="250"/>
    </row>
    <row r="26" ht="21" hidden="1" customHeight="1" spans="1:2">
      <c r="A26" s="249" t="s">
        <v>159</v>
      </c>
      <c r="B26" s="250"/>
    </row>
    <row r="27" ht="21" hidden="1" customHeight="1" spans="1:2">
      <c r="A27" s="249" t="s">
        <v>165</v>
      </c>
      <c r="B27" s="250"/>
    </row>
    <row r="28" ht="25" customHeight="1" spans="1:2">
      <c r="A28" s="248" t="s">
        <v>166</v>
      </c>
      <c r="B28" s="251">
        <f>B29+B30</f>
        <v>899.41</v>
      </c>
    </row>
    <row r="29" ht="25" customHeight="1" spans="1:2">
      <c r="A29" s="249" t="s">
        <v>150</v>
      </c>
      <c r="B29" s="250">
        <v>831.47</v>
      </c>
    </row>
    <row r="30" ht="25" customHeight="1" spans="1:2">
      <c r="A30" s="249" t="s">
        <v>151</v>
      </c>
      <c r="B30" s="251">
        <v>67.94</v>
      </c>
    </row>
    <row r="31" ht="21" hidden="1" customHeight="1" spans="1:2">
      <c r="A31" s="249" t="s">
        <v>152</v>
      </c>
      <c r="B31" s="250"/>
    </row>
    <row r="32" ht="21" hidden="1" customHeight="1" spans="1:2">
      <c r="A32" s="249" t="s">
        <v>167</v>
      </c>
      <c r="B32" s="250"/>
    </row>
    <row r="33" ht="21" hidden="1" customHeight="1" spans="1:2">
      <c r="A33" s="249" t="s">
        <v>168</v>
      </c>
      <c r="B33" s="250"/>
    </row>
    <row r="34" hidden="1" spans="1:2">
      <c r="A34" s="249" t="s">
        <v>169</v>
      </c>
      <c r="B34" s="250"/>
    </row>
    <row r="35" ht="23" hidden="1" customHeight="1" spans="1:2">
      <c r="A35" s="249" t="s">
        <v>170</v>
      </c>
      <c r="B35" s="251"/>
    </row>
    <row r="36" ht="21" hidden="1" customHeight="1" spans="1:2">
      <c r="A36" s="249" t="s">
        <v>171</v>
      </c>
      <c r="B36" s="250"/>
    </row>
    <row r="37" ht="21" hidden="1" customHeight="1" spans="1:2">
      <c r="A37" s="249" t="s">
        <v>159</v>
      </c>
      <c r="B37" s="250"/>
    </row>
    <row r="38" ht="21" hidden="1" customHeight="1" spans="1:2">
      <c r="A38" s="249" t="s">
        <v>172</v>
      </c>
      <c r="B38" s="250"/>
    </row>
    <row r="39" ht="21" hidden="1" customHeight="1" spans="1:2">
      <c r="A39" s="248" t="s">
        <v>173</v>
      </c>
      <c r="B39" s="250"/>
    </row>
    <row r="40" ht="21" hidden="1" customHeight="1" spans="1:2">
      <c r="A40" s="249" t="s">
        <v>150</v>
      </c>
      <c r="B40" s="250"/>
    </row>
    <row r="41" ht="21" hidden="1" customHeight="1" spans="1:2">
      <c r="A41" s="249" t="s">
        <v>151</v>
      </c>
      <c r="B41" s="250"/>
    </row>
    <row r="42" ht="21" hidden="1" customHeight="1" spans="1:2">
      <c r="A42" s="249" t="s">
        <v>152</v>
      </c>
      <c r="B42" s="250"/>
    </row>
    <row r="43" ht="21" hidden="1" customHeight="1" spans="1:2">
      <c r="A43" s="249" t="s">
        <v>174</v>
      </c>
      <c r="B43" s="250"/>
    </row>
    <row r="44" ht="21" hidden="1" customHeight="1" spans="1:2">
      <c r="A44" s="249" t="s">
        <v>175</v>
      </c>
      <c r="B44" s="250"/>
    </row>
    <row r="45" ht="21" hidden="1" customHeight="1" spans="1:2">
      <c r="A45" s="249" t="s">
        <v>176</v>
      </c>
      <c r="B45" s="250"/>
    </row>
    <row r="46" ht="21" hidden="1" customHeight="1" spans="1:2">
      <c r="A46" s="249" t="s">
        <v>177</v>
      </c>
      <c r="B46" s="250"/>
    </row>
    <row r="47" ht="21" hidden="1" customHeight="1" spans="1:2">
      <c r="A47" s="249" t="s">
        <v>178</v>
      </c>
      <c r="B47" s="250"/>
    </row>
    <row r="48" ht="21" hidden="1" customHeight="1" spans="1:2">
      <c r="A48" s="249" t="s">
        <v>179</v>
      </c>
      <c r="B48" s="250"/>
    </row>
    <row r="49" ht="21" hidden="1" customHeight="1" spans="1:2">
      <c r="A49" s="249" t="s">
        <v>159</v>
      </c>
      <c r="B49" s="250"/>
    </row>
    <row r="50" ht="21" hidden="1" customHeight="1" spans="1:2">
      <c r="A50" s="249" t="s">
        <v>180</v>
      </c>
      <c r="B50" s="250"/>
    </row>
    <row r="51" ht="21" hidden="1" customHeight="1" spans="1:2">
      <c r="A51" s="248" t="s">
        <v>181</v>
      </c>
      <c r="B51" s="250"/>
    </row>
    <row r="52" ht="21" hidden="1" customHeight="1" spans="1:2">
      <c r="A52" s="249" t="s">
        <v>150</v>
      </c>
      <c r="B52" s="250"/>
    </row>
    <row r="53" ht="21" hidden="1" customHeight="1" spans="1:2">
      <c r="A53" s="249" t="s">
        <v>151</v>
      </c>
      <c r="B53" s="250"/>
    </row>
    <row r="54" ht="21" hidden="1" customHeight="1" spans="1:2">
      <c r="A54" s="249" t="s">
        <v>152</v>
      </c>
      <c r="B54" s="250"/>
    </row>
    <row r="55" ht="21" hidden="1" customHeight="1" spans="1:2">
      <c r="A55" s="249" t="s">
        <v>182</v>
      </c>
      <c r="B55" s="250"/>
    </row>
    <row r="56" ht="21" hidden="1" customHeight="1" spans="1:2">
      <c r="A56" s="249" t="s">
        <v>183</v>
      </c>
      <c r="B56" s="250"/>
    </row>
    <row r="57" ht="21" hidden="1" customHeight="1" spans="1:2">
      <c r="A57" s="249" t="s">
        <v>184</v>
      </c>
      <c r="B57" s="250"/>
    </row>
    <row r="58" ht="21" hidden="1" customHeight="1" spans="1:2">
      <c r="A58" s="249" t="s">
        <v>185</v>
      </c>
      <c r="B58" s="250"/>
    </row>
    <row r="59" ht="21" hidden="1" customHeight="1" spans="1:2">
      <c r="A59" s="249" t="s">
        <v>186</v>
      </c>
      <c r="B59" s="250"/>
    </row>
    <row r="60" ht="21" hidden="1" customHeight="1" spans="1:2">
      <c r="A60" s="249" t="s">
        <v>159</v>
      </c>
      <c r="B60" s="250"/>
    </row>
    <row r="61" ht="21" hidden="1" customHeight="1" spans="1:2">
      <c r="A61" s="249" t="s">
        <v>187</v>
      </c>
      <c r="B61" s="250"/>
    </row>
    <row r="62" ht="25" customHeight="1" spans="1:2">
      <c r="A62" s="248" t="s">
        <v>188</v>
      </c>
      <c r="B62" s="251">
        <f>B63+B64</f>
        <v>126.74</v>
      </c>
    </row>
    <row r="63" ht="25" customHeight="1" spans="1:2">
      <c r="A63" s="249" t="s">
        <v>150</v>
      </c>
      <c r="B63" s="251">
        <v>106.74</v>
      </c>
    </row>
    <row r="64" ht="25" customHeight="1" spans="1:2">
      <c r="A64" s="249" t="s">
        <v>151</v>
      </c>
      <c r="B64" s="251">
        <v>20</v>
      </c>
    </row>
    <row r="65" ht="23" hidden="1" customHeight="1" spans="1:2">
      <c r="A65" s="249" t="s">
        <v>152</v>
      </c>
      <c r="B65" s="251"/>
    </row>
    <row r="66" ht="23" hidden="1" customHeight="1" spans="1:2">
      <c r="A66" s="249" t="s">
        <v>189</v>
      </c>
      <c r="B66" s="251"/>
    </row>
    <row r="67" ht="23" hidden="1" customHeight="1" spans="1:2">
      <c r="A67" s="249" t="s">
        <v>190</v>
      </c>
      <c r="B67" s="251"/>
    </row>
    <row r="68" ht="23" hidden="1" customHeight="1" spans="1:2">
      <c r="A68" s="249" t="s">
        <v>191</v>
      </c>
      <c r="B68" s="251"/>
    </row>
    <row r="69" ht="23" hidden="1" customHeight="1" spans="1:2">
      <c r="A69" s="249" t="s">
        <v>192</v>
      </c>
      <c r="B69" s="251"/>
    </row>
    <row r="70" ht="23" hidden="1" customHeight="1" spans="1:2">
      <c r="A70" s="249" t="s">
        <v>193</v>
      </c>
      <c r="B70" s="251"/>
    </row>
    <row r="71" ht="23" hidden="1" customHeight="1" spans="1:2">
      <c r="A71" s="249" t="s">
        <v>159</v>
      </c>
      <c r="B71" s="251"/>
    </row>
    <row r="72" ht="23" hidden="1" customHeight="1" spans="1:2">
      <c r="A72" s="249" t="s">
        <v>194</v>
      </c>
      <c r="B72" s="251"/>
    </row>
    <row r="73" ht="23" hidden="1" customHeight="1" spans="1:2">
      <c r="A73" s="249" t="s">
        <v>195</v>
      </c>
      <c r="B73" s="251"/>
    </row>
    <row r="74" ht="23" hidden="1" customHeight="1" spans="1:2">
      <c r="A74" s="249" t="s">
        <v>150</v>
      </c>
      <c r="B74" s="251"/>
    </row>
    <row r="75" ht="23" hidden="1" customHeight="1" spans="1:2">
      <c r="A75" s="249" t="s">
        <v>151</v>
      </c>
      <c r="B75" s="251"/>
    </row>
    <row r="76" ht="23" hidden="1" customHeight="1" spans="1:2">
      <c r="A76" s="249" t="s">
        <v>152</v>
      </c>
      <c r="B76" s="251"/>
    </row>
    <row r="77" ht="23" hidden="1" customHeight="1" spans="1:2">
      <c r="A77" s="249" t="s">
        <v>196</v>
      </c>
      <c r="B77" s="251"/>
    </row>
    <row r="78" ht="23" hidden="1" customHeight="1" spans="1:2">
      <c r="A78" s="249" t="s">
        <v>1531</v>
      </c>
      <c r="B78" s="251"/>
    </row>
    <row r="79" ht="23" hidden="1" customHeight="1" spans="1:2">
      <c r="A79" s="249" t="s">
        <v>198</v>
      </c>
      <c r="B79" s="251"/>
    </row>
    <row r="80" ht="23" hidden="1" customHeight="1" spans="1:2">
      <c r="A80" s="249" t="s">
        <v>199</v>
      </c>
      <c r="B80" s="251"/>
    </row>
    <row r="81" ht="23" hidden="1" customHeight="1" spans="1:2">
      <c r="A81" s="249" t="s">
        <v>200</v>
      </c>
      <c r="B81" s="251"/>
    </row>
    <row r="82" ht="23" hidden="1" customHeight="1" spans="1:2">
      <c r="A82" s="249" t="s">
        <v>192</v>
      </c>
      <c r="B82" s="251"/>
    </row>
    <row r="83" ht="23" hidden="1" customHeight="1" spans="1:2">
      <c r="A83" s="249" t="s">
        <v>159</v>
      </c>
      <c r="B83" s="251"/>
    </row>
    <row r="84" ht="23" hidden="1" customHeight="1" spans="1:2">
      <c r="A84" s="249" t="s">
        <v>201</v>
      </c>
      <c r="B84" s="251"/>
    </row>
    <row r="85" ht="23" hidden="1" customHeight="1" spans="1:2">
      <c r="A85" s="249" t="s">
        <v>202</v>
      </c>
      <c r="B85" s="251"/>
    </row>
    <row r="86" ht="23" hidden="1" customHeight="1" spans="1:2">
      <c r="A86" s="249" t="s">
        <v>150</v>
      </c>
      <c r="B86" s="251"/>
    </row>
    <row r="87" ht="23" hidden="1" customHeight="1" spans="1:2">
      <c r="A87" s="249" t="s">
        <v>151</v>
      </c>
      <c r="B87" s="251"/>
    </row>
    <row r="88" ht="23" hidden="1" customHeight="1" spans="1:2">
      <c r="A88" s="249" t="s">
        <v>152</v>
      </c>
      <c r="B88" s="251"/>
    </row>
    <row r="89" ht="23" hidden="1" customHeight="1" spans="1:2">
      <c r="A89" s="249" t="s">
        <v>203</v>
      </c>
      <c r="B89" s="251"/>
    </row>
    <row r="90" ht="23" hidden="1" customHeight="1" spans="1:2">
      <c r="A90" s="249" t="s">
        <v>204</v>
      </c>
      <c r="B90" s="251"/>
    </row>
    <row r="91" ht="23" hidden="1" customHeight="1" spans="1:2">
      <c r="A91" s="249" t="s">
        <v>192</v>
      </c>
      <c r="B91" s="251"/>
    </row>
    <row r="92" ht="23" hidden="1" customHeight="1" spans="1:2">
      <c r="A92" s="249" t="s">
        <v>159</v>
      </c>
      <c r="B92" s="251"/>
    </row>
    <row r="93" ht="23" hidden="1" customHeight="1" spans="1:2">
      <c r="A93" s="249" t="s">
        <v>205</v>
      </c>
      <c r="B93" s="251"/>
    </row>
    <row r="94" ht="23" hidden="1" customHeight="1" spans="1:2">
      <c r="A94" s="249" t="s">
        <v>206</v>
      </c>
      <c r="B94" s="251"/>
    </row>
    <row r="95" ht="23" hidden="1" customHeight="1" spans="1:2">
      <c r="A95" s="249" t="s">
        <v>150</v>
      </c>
      <c r="B95" s="251"/>
    </row>
    <row r="96" ht="23" hidden="1" customHeight="1" spans="1:2">
      <c r="A96" s="249" t="s">
        <v>151</v>
      </c>
      <c r="B96" s="251"/>
    </row>
    <row r="97" ht="23" hidden="1" customHeight="1" spans="1:2">
      <c r="A97" s="249" t="s">
        <v>152</v>
      </c>
      <c r="B97" s="251"/>
    </row>
    <row r="98" ht="23" hidden="1" customHeight="1" spans="1:2">
      <c r="A98" s="249" t="s">
        <v>207</v>
      </c>
      <c r="B98" s="251"/>
    </row>
    <row r="99" ht="23" hidden="1" customHeight="1" spans="1:2">
      <c r="A99" s="249" t="s">
        <v>208</v>
      </c>
      <c r="B99" s="251"/>
    </row>
    <row r="100" ht="23" hidden="1" customHeight="1" spans="1:2">
      <c r="A100" s="249" t="s">
        <v>192</v>
      </c>
      <c r="B100" s="251"/>
    </row>
    <row r="101" ht="23" hidden="1" customHeight="1" spans="1:2">
      <c r="A101" s="249" t="s">
        <v>209</v>
      </c>
      <c r="B101" s="251"/>
    </row>
    <row r="102" ht="23" hidden="1" customHeight="1" spans="1:2">
      <c r="A102" s="249" t="s">
        <v>210</v>
      </c>
      <c r="B102" s="251"/>
    </row>
    <row r="103" ht="23" hidden="1" customHeight="1" spans="1:2">
      <c r="A103" s="249" t="s">
        <v>211</v>
      </c>
      <c r="B103" s="251"/>
    </row>
    <row r="104" ht="23" hidden="1" customHeight="1" spans="1:2">
      <c r="A104" s="249" t="s">
        <v>212</v>
      </c>
      <c r="B104" s="251"/>
    </row>
    <row r="105" ht="23" hidden="1" customHeight="1" spans="1:2">
      <c r="A105" s="249" t="s">
        <v>159</v>
      </c>
      <c r="B105" s="251"/>
    </row>
    <row r="106" ht="23" hidden="1" customHeight="1" spans="1:2">
      <c r="A106" s="249" t="s">
        <v>150</v>
      </c>
      <c r="B106" s="251"/>
    </row>
    <row r="107" ht="25" hidden="1" customHeight="1" spans="1:2">
      <c r="A107" s="248" t="s">
        <v>214</v>
      </c>
      <c r="B107" s="250"/>
    </row>
    <row r="108" ht="15" hidden="1" customHeight="1" spans="1:2">
      <c r="A108" s="249" t="s">
        <v>150</v>
      </c>
      <c r="B108" s="250"/>
    </row>
    <row r="109" ht="23" hidden="1" customHeight="1" spans="1:2">
      <c r="A109" s="249" t="s">
        <v>151</v>
      </c>
      <c r="B109" s="250"/>
    </row>
    <row r="110" ht="25" hidden="1" customHeight="1" spans="1:2">
      <c r="A110" s="249" t="s">
        <v>152</v>
      </c>
      <c r="B110" s="250"/>
    </row>
    <row r="111" ht="18" hidden="1" customHeight="1" spans="1:2">
      <c r="A111" s="249" t="s">
        <v>215</v>
      </c>
      <c r="B111" s="250"/>
    </row>
    <row r="112" ht="22" hidden="1" customHeight="1" spans="1:2">
      <c r="A112" s="249" t="s">
        <v>216</v>
      </c>
      <c r="B112" s="250"/>
    </row>
    <row r="113" ht="18" hidden="1" customHeight="1" spans="1:2">
      <c r="A113" s="249" t="s">
        <v>217</v>
      </c>
      <c r="B113" s="250"/>
    </row>
    <row r="114" ht="54" hidden="1" customHeight="1" spans="1:2">
      <c r="A114" s="249" t="s">
        <v>218</v>
      </c>
      <c r="B114" s="250"/>
    </row>
    <row r="115" ht="72" hidden="1" customHeight="1" spans="1:2">
      <c r="A115" s="249" t="s">
        <v>159</v>
      </c>
      <c r="B115" s="250"/>
    </row>
    <row r="116" ht="18" hidden="1" customHeight="1" spans="1:2">
      <c r="A116" s="249" t="s">
        <v>219</v>
      </c>
      <c r="B116" s="250"/>
    </row>
    <row r="117" ht="23" hidden="1" customHeight="1" spans="1:2">
      <c r="A117" s="248" t="s">
        <v>220</v>
      </c>
      <c r="B117" s="250"/>
    </row>
    <row r="118" ht="23" hidden="1" customHeight="1" spans="1:2">
      <c r="A118" s="249" t="s">
        <v>150</v>
      </c>
      <c r="B118" s="250"/>
    </row>
    <row r="119" ht="21" hidden="1" customHeight="1" spans="1:2">
      <c r="A119" s="249" t="s">
        <v>151</v>
      </c>
      <c r="B119" s="250"/>
    </row>
    <row r="120" ht="21" hidden="1" customHeight="1" spans="1:2">
      <c r="A120" s="249" t="s">
        <v>152</v>
      </c>
      <c r="B120" s="250"/>
    </row>
    <row r="121" ht="21" hidden="1" customHeight="1" spans="1:2">
      <c r="A121" s="249" t="s">
        <v>221</v>
      </c>
      <c r="B121" s="250"/>
    </row>
    <row r="122" ht="21" hidden="1" customHeight="1" spans="1:2">
      <c r="A122" s="249" t="s">
        <v>222</v>
      </c>
      <c r="B122" s="250"/>
    </row>
    <row r="123" ht="21" hidden="1" customHeight="1" spans="1:2">
      <c r="A123" s="249" t="s">
        <v>1532</v>
      </c>
      <c r="B123" s="250"/>
    </row>
    <row r="124" ht="21" hidden="1" customHeight="1" spans="1:2">
      <c r="A124" s="249" t="s">
        <v>159</v>
      </c>
      <c r="B124" s="250"/>
    </row>
    <row r="125" ht="21" hidden="1" customHeight="1" spans="1:2">
      <c r="A125" s="249" t="s">
        <v>224</v>
      </c>
      <c r="B125" s="250"/>
    </row>
    <row r="126" ht="25" customHeight="1" spans="1:2">
      <c r="A126" s="248" t="s">
        <v>225</v>
      </c>
      <c r="B126" s="251">
        <f>B134</f>
        <v>53.54</v>
      </c>
    </row>
    <row r="127" ht="21" hidden="1" customHeight="1" spans="1:2">
      <c r="A127" s="249" t="s">
        <v>150</v>
      </c>
      <c r="B127" s="250"/>
    </row>
    <row r="128" ht="18" hidden="1" customHeight="1" spans="1:2">
      <c r="A128" s="249" t="s">
        <v>151</v>
      </c>
      <c r="B128" s="250"/>
    </row>
    <row r="129" ht="20" hidden="1" customHeight="1" spans="1:2">
      <c r="A129" s="249" t="s">
        <v>152</v>
      </c>
      <c r="B129" s="250"/>
    </row>
    <row r="130" ht="16" hidden="1" customHeight="1" spans="1:2">
      <c r="A130" s="249" t="s">
        <v>226</v>
      </c>
      <c r="B130" s="250"/>
    </row>
    <row r="131" ht="28" hidden="1" customHeight="1" spans="1:2">
      <c r="A131" s="249" t="s">
        <v>227</v>
      </c>
      <c r="B131" s="250"/>
    </row>
    <row r="132" ht="31" hidden="1" customHeight="1" spans="1:2">
      <c r="A132" s="249" t="s">
        <v>228</v>
      </c>
      <c r="B132" s="250"/>
    </row>
    <row r="133" ht="31" hidden="1" customHeight="1" spans="1:2">
      <c r="A133" s="249" t="s">
        <v>229</v>
      </c>
      <c r="B133" s="250"/>
    </row>
    <row r="134" ht="25" customHeight="1" spans="1:2">
      <c r="A134" s="249" t="s">
        <v>230</v>
      </c>
      <c r="B134" s="251">
        <v>53.54</v>
      </c>
    </row>
    <row r="135" ht="18" hidden="1" customHeight="1" spans="1:2">
      <c r="A135" s="249" t="s">
        <v>159</v>
      </c>
      <c r="B135" s="250"/>
    </row>
    <row r="136" ht="27" hidden="1" customHeight="1" spans="1:2">
      <c r="A136" s="249" t="s">
        <v>231</v>
      </c>
      <c r="B136" s="250"/>
    </row>
    <row r="137" ht="36" hidden="1" customHeight="1" spans="1:2">
      <c r="A137" s="248" t="s">
        <v>232</v>
      </c>
      <c r="B137" s="250"/>
    </row>
    <row r="138" ht="32" hidden="1" customHeight="1" spans="1:2">
      <c r="A138" s="249" t="s">
        <v>150</v>
      </c>
      <c r="B138" s="250"/>
    </row>
    <row r="139" ht="45" hidden="1" customHeight="1" spans="1:2">
      <c r="A139" s="249" t="s">
        <v>151</v>
      </c>
      <c r="B139" s="250"/>
    </row>
    <row r="140" ht="24" hidden="1" customHeight="1" spans="1:2">
      <c r="A140" s="249" t="s">
        <v>152</v>
      </c>
      <c r="B140" s="250"/>
    </row>
    <row r="141" ht="41" hidden="1" customHeight="1" spans="1:2">
      <c r="A141" s="249" t="s">
        <v>233</v>
      </c>
      <c r="B141" s="250"/>
    </row>
    <row r="142" ht="33" hidden="1" customHeight="1" spans="1:2">
      <c r="A142" s="249" t="s">
        <v>234</v>
      </c>
      <c r="B142" s="250"/>
    </row>
    <row r="143" ht="36" hidden="1" customHeight="1" spans="1:2">
      <c r="A143" s="249" t="s">
        <v>235</v>
      </c>
      <c r="B143" s="250"/>
    </row>
    <row r="144" ht="37" hidden="1" customHeight="1" spans="1:2">
      <c r="A144" s="249" t="s">
        <v>237</v>
      </c>
      <c r="B144" s="250"/>
    </row>
    <row r="145" ht="33" hidden="1" customHeight="1" spans="1:2">
      <c r="A145" s="249" t="s">
        <v>238</v>
      </c>
      <c r="B145" s="250"/>
    </row>
    <row r="146" ht="20" hidden="1" customHeight="1" spans="1:2">
      <c r="A146" s="249" t="s">
        <v>239</v>
      </c>
      <c r="B146" s="250"/>
    </row>
    <row r="147" ht="45" hidden="1" customHeight="1" spans="1:2">
      <c r="A147" s="249" t="s">
        <v>240</v>
      </c>
      <c r="B147" s="250"/>
    </row>
    <row r="148" ht="45" hidden="1" customHeight="1" spans="1:2">
      <c r="A148" s="249" t="s">
        <v>159</v>
      </c>
      <c r="B148" s="250"/>
    </row>
    <row r="149" ht="54" hidden="1" customHeight="1" spans="1:2">
      <c r="A149" s="249" t="s">
        <v>241</v>
      </c>
      <c r="B149" s="250"/>
    </row>
    <row r="150" ht="36" hidden="1" customHeight="1" spans="1:2">
      <c r="A150" s="248" t="s">
        <v>242</v>
      </c>
      <c r="B150" s="250"/>
    </row>
    <row r="151" ht="34" hidden="1" customHeight="1" spans="1:2">
      <c r="A151" s="249" t="s">
        <v>150</v>
      </c>
      <c r="B151" s="250"/>
    </row>
    <row r="152" ht="26" hidden="1" customHeight="1" spans="1:2">
      <c r="A152" s="249" t="s">
        <v>151</v>
      </c>
      <c r="B152" s="250"/>
    </row>
    <row r="153" ht="30" hidden="1" customHeight="1" spans="1:2">
      <c r="A153" s="249" t="s">
        <v>152</v>
      </c>
      <c r="B153" s="250"/>
    </row>
    <row r="154" ht="33" hidden="1" customHeight="1" spans="1:2">
      <c r="A154" s="249" t="s">
        <v>243</v>
      </c>
      <c r="B154" s="250"/>
    </row>
    <row r="155" ht="30" hidden="1" customHeight="1" spans="1:2">
      <c r="A155" s="249" t="s">
        <v>159</v>
      </c>
      <c r="B155" s="250"/>
    </row>
    <row r="156" ht="20" hidden="1" customHeight="1" spans="1:2">
      <c r="A156" s="249" t="s">
        <v>244</v>
      </c>
      <c r="B156" s="250"/>
    </row>
    <row r="157" ht="23" hidden="1" customHeight="1" spans="1:2">
      <c r="A157" s="248" t="s">
        <v>245</v>
      </c>
      <c r="B157" s="250"/>
    </row>
    <row r="158" ht="36" hidden="1" customHeight="1" spans="1:2">
      <c r="A158" s="249" t="s">
        <v>150</v>
      </c>
      <c r="B158" s="250"/>
    </row>
    <row r="159" ht="26" hidden="1" customHeight="1" spans="1:2">
      <c r="A159" s="249" t="s">
        <v>151</v>
      </c>
      <c r="B159" s="250"/>
    </row>
    <row r="160" ht="36" hidden="1" customHeight="1" spans="1:2">
      <c r="A160" s="249" t="s">
        <v>152</v>
      </c>
      <c r="B160" s="250"/>
    </row>
    <row r="161" ht="36" hidden="1" customHeight="1" spans="1:2">
      <c r="A161" s="249" t="s">
        <v>246</v>
      </c>
      <c r="B161" s="250"/>
    </row>
    <row r="162" ht="29" hidden="1" customHeight="1" spans="1:2">
      <c r="A162" s="249" t="s">
        <v>247</v>
      </c>
      <c r="B162" s="250"/>
    </row>
    <row r="163" ht="19" hidden="1" customHeight="1" spans="1:2">
      <c r="A163" s="249" t="s">
        <v>159</v>
      </c>
      <c r="B163" s="250"/>
    </row>
    <row r="164" ht="31" hidden="1" customHeight="1" spans="1:2">
      <c r="A164" s="249" t="s">
        <v>248</v>
      </c>
      <c r="B164" s="250"/>
    </row>
    <row r="165" ht="20" hidden="1" customHeight="1" spans="1:2">
      <c r="A165" s="248" t="s">
        <v>249</v>
      </c>
      <c r="B165" s="250"/>
    </row>
    <row r="166" ht="13" hidden="1" customHeight="1" spans="1:2">
      <c r="A166" s="249" t="s">
        <v>150</v>
      </c>
      <c r="B166" s="250"/>
    </row>
    <row r="167" ht="15" hidden="1" customHeight="1" spans="1:2">
      <c r="A167" s="249" t="s">
        <v>151</v>
      </c>
      <c r="B167" s="250"/>
    </row>
    <row r="168" ht="16" hidden="1" customHeight="1" spans="1:2">
      <c r="A168" s="249" t="s">
        <v>152</v>
      </c>
      <c r="B168" s="250"/>
    </row>
    <row r="169" ht="11" hidden="1" customHeight="1" spans="1:2">
      <c r="A169" s="249" t="s">
        <v>250</v>
      </c>
      <c r="B169" s="250"/>
    </row>
    <row r="170" ht="17" hidden="1" customHeight="1" spans="1:2">
      <c r="A170" s="249" t="s">
        <v>251</v>
      </c>
      <c r="B170" s="250"/>
    </row>
    <row r="171" ht="24" hidden="1" customHeight="1" spans="1:2">
      <c r="A171" s="248" t="s">
        <v>252</v>
      </c>
      <c r="B171" s="250"/>
    </row>
    <row r="172" ht="11" hidden="1" customHeight="1" spans="1:2">
      <c r="A172" s="249" t="s">
        <v>150</v>
      </c>
      <c r="B172" s="250"/>
    </row>
    <row r="173" ht="29" hidden="1" customHeight="1" spans="1:2">
      <c r="A173" s="249" t="s">
        <v>151</v>
      </c>
      <c r="B173" s="250"/>
    </row>
    <row r="174" ht="34" hidden="1" customHeight="1" spans="1:2">
      <c r="A174" s="249" t="s">
        <v>152</v>
      </c>
      <c r="B174" s="250"/>
    </row>
    <row r="175" ht="36" hidden="1" customHeight="1" spans="1:2">
      <c r="A175" s="249" t="s">
        <v>164</v>
      </c>
      <c r="B175" s="250"/>
    </row>
    <row r="176" ht="40" hidden="1" customHeight="1" spans="1:2">
      <c r="A176" s="249" t="s">
        <v>159</v>
      </c>
      <c r="B176" s="250"/>
    </row>
    <row r="177" ht="45" hidden="1" customHeight="1" spans="1:2">
      <c r="A177" s="249" t="s">
        <v>253</v>
      </c>
      <c r="B177" s="250"/>
    </row>
    <row r="178" ht="39" hidden="1" customHeight="1" spans="1:2">
      <c r="A178" s="248" t="s">
        <v>254</v>
      </c>
      <c r="B178" s="250"/>
    </row>
    <row r="179" ht="40" hidden="1" customHeight="1" spans="1:2">
      <c r="A179" s="249" t="s">
        <v>150</v>
      </c>
      <c r="B179" s="250"/>
    </row>
    <row r="180" ht="33" hidden="1" customHeight="1" spans="1:2">
      <c r="A180" s="249" t="s">
        <v>151</v>
      </c>
      <c r="B180" s="250"/>
    </row>
    <row r="181" ht="36" hidden="1" customHeight="1" spans="1:2">
      <c r="A181" s="249" t="s">
        <v>152</v>
      </c>
      <c r="B181" s="250"/>
    </row>
    <row r="182" ht="33" hidden="1" customHeight="1" spans="1:2">
      <c r="A182" s="249" t="s">
        <v>255</v>
      </c>
      <c r="B182" s="250"/>
    </row>
    <row r="183" ht="36" hidden="1" customHeight="1" spans="1:2">
      <c r="A183" s="249" t="s">
        <v>159</v>
      </c>
      <c r="B183" s="250"/>
    </row>
    <row r="184" ht="30" hidden="1" customHeight="1" spans="1:2">
      <c r="A184" s="249" t="s">
        <v>256</v>
      </c>
      <c r="B184" s="250"/>
    </row>
    <row r="185" ht="23" hidden="1" customHeight="1" spans="1:2">
      <c r="A185" s="248" t="s">
        <v>257</v>
      </c>
      <c r="B185" s="250"/>
    </row>
    <row r="186" ht="79" hidden="1" customHeight="1" spans="1:2">
      <c r="A186" s="249" t="s">
        <v>150</v>
      </c>
      <c r="B186" s="250"/>
    </row>
    <row r="187" ht="21" hidden="1" customHeight="1" spans="1:2">
      <c r="A187" s="249" t="s">
        <v>151</v>
      </c>
      <c r="B187" s="250"/>
    </row>
    <row r="188" ht="21" hidden="1" customHeight="1" spans="1:2">
      <c r="A188" s="249" t="s">
        <v>152</v>
      </c>
      <c r="B188" s="250"/>
    </row>
    <row r="189" ht="21" hidden="1" customHeight="1" spans="1:2">
      <c r="A189" s="249" t="s">
        <v>258</v>
      </c>
      <c r="B189" s="250"/>
    </row>
    <row r="190" ht="21" hidden="1" customHeight="1" spans="1:2">
      <c r="A190" s="249" t="s">
        <v>159</v>
      </c>
      <c r="B190" s="250"/>
    </row>
    <row r="191" ht="21" hidden="1" customHeight="1" spans="1:2">
      <c r="A191" s="249" t="s">
        <v>259</v>
      </c>
      <c r="B191" s="250"/>
    </row>
    <row r="192" ht="25" customHeight="1" spans="1:2">
      <c r="A192" s="248" t="s">
        <v>260</v>
      </c>
      <c r="B192" s="251">
        <f>B198</f>
        <v>1.2</v>
      </c>
    </row>
    <row r="193" ht="13" hidden="1" customHeight="1" spans="1:2">
      <c r="A193" s="249" t="s">
        <v>150</v>
      </c>
      <c r="B193" s="250"/>
    </row>
    <row r="194" ht="12" hidden="1" customHeight="1" spans="1:2">
      <c r="A194" s="249" t="s">
        <v>151</v>
      </c>
      <c r="B194" s="250"/>
    </row>
    <row r="195" ht="14" hidden="1" customHeight="1" spans="1:2">
      <c r="A195" s="249" t="s">
        <v>152</v>
      </c>
      <c r="B195" s="250"/>
    </row>
    <row r="196" ht="27" hidden="1" customHeight="1" spans="1:2">
      <c r="A196" s="249" t="s">
        <v>261</v>
      </c>
      <c r="B196" s="250"/>
    </row>
    <row r="197" ht="15" hidden="1" customHeight="1" spans="1:2">
      <c r="A197" s="249" t="s">
        <v>159</v>
      </c>
      <c r="B197" s="250"/>
    </row>
    <row r="198" ht="25" customHeight="1" spans="1:2">
      <c r="A198" s="249" t="s">
        <v>262</v>
      </c>
      <c r="B198" s="251">
        <v>1.2</v>
      </c>
    </row>
    <row r="199" ht="15" hidden="1" customHeight="1" spans="1:2">
      <c r="A199" s="248" t="s">
        <v>263</v>
      </c>
      <c r="B199" s="250"/>
    </row>
    <row r="200" ht="23" hidden="1" customHeight="1" spans="1:2">
      <c r="A200" s="249" t="s">
        <v>150</v>
      </c>
      <c r="B200" s="250"/>
    </row>
    <row r="201" ht="25" hidden="1" customHeight="1" spans="1:2">
      <c r="A201" s="249" t="s">
        <v>151</v>
      </c>
      <c r="B201" s="250"/>
    </row>
    <row r="202" ht="25" hidden="1" customHeight="1" spans="1:2">
      <c r="A202" s="249" t="s">
        <v>152</v>
      </c>
      <c r="B202" s="250"/>
    </row>
    <row r="203" ht="21" hidden="1" customHeight="1" spans="1:2">
      <c r="A203" s="249" t="s">
        <v>159</v>
      </c>
      <c r="B203" s="250"/>
    </row>
    <row r="204" ht="20" hidden="1" customHeight="1" spans="1:2">
      <c r="A204" s="249" t="s">
        <v>264</v>
      </c>
      <c r="B204" s="250"/>
    </row>
    <row r="205" ht="25" hidden="1" customHeight="1" spans="1:2">
      <c r="A205" s="248" t="s">
        <v>265</v>
      </c>
      <c r="B205" s="250"/>
    </row>
    <row r="206" ht="27" hidden="1" customHeight="1" spans="1:2">
      <c r="A206" s="249" t="s">
        <v>150</v>
      </c>
      <c r="B206" s="250"/>
    </row>
    <row r="207" ht="15" hidden="1" customHeight="1" spans="1:2">
      <c r="A207" s="249" t="s">
        <v>151</v>
      </c>
      <c r="B207" s="250"/>
    </row>
    <row r="208" ht="25" hidden="1" customHeight="1" spans="1:2">
      <c r="A208" s="249" t="s">
        <v>152</v>
      </c>
      <c r="B208" s="250"/>
    </row>
    <row r="209" ht="19" hidden="1" customHeight="1" spans="1:2">
      <c r="A209" s="249" t="s">
        <v>266</v>
      </c>
      <c r="B209" s="250"/>
    </row>
    <row r="210" ht="16" hidden="1" customHeight="1" spans="1:2">
      <c r="A210" s="249" t="s">
        <v>267</v>
      </c>
      <c r="B210" s="250"/>
    </row>
    <row r="211" ht="20" hidden="1" customHeight="1" spans="1:2">
      <c r="A211" s="249" t="s">
        <v>159</v>
      </c>
      <c r="B211" s="250"/>
    </row>
    <row r="212" ht="26" hidden="1" customHeight="1" spans="1:2">
      <c r="A212" s="249" t="s">
        <v>268</v>
      </c>
      <c r="B212" s="250"/>
    </row>
    <row r="213" ht="22" hidden="1" customHeight="1" spans="1:2">
      <c r="A213" s="248" t="s">
        <v>269</v>
      </c>
      <c r="B213" s="250"/>
    </row>
    <row r="214" ht="22" hidden="1" customHeight="1" spans="1:2">
      <c r="A214" s="249" t="s">
        <v>150</v>
      </c>
      <c r="B214" s="250"/>
    </row>
    <row r="215" ht="22" hidden="1" customHeight="1" spans="1:2">
      <c r="A215" s="249" t="s">
        <v>151</v>
      </c>
      <c r="B215" s="250"/>
    </row>
    <row r="216" ht="41" hidden="1" customHeight="1" spans="1:2">
      <c r="A216" s="249" t="s">
        <v>152</v>
      </c>
      <c r="B216" s="250"/>
    </row>
    <row r="217" ht="39" hidden="1" customHeight="1" spans="1:2">
      <c r="A217" s="249" t="s">
        <v>159</v>
      </c>
      <c r="B217" s="250"/>
    </row>
    <row r="218" ht="27" hidden="1" customHeight="1" spans="1:2">
      <c r="A218" s="249" t="s">
        <v>270</v>
      </c>
      <c r="B218" s="250"/>
    </row>
    <row r="219" ht="50" hidden="1" customHeight="1" spans="1:2">
      <c r="A219" s="248" t="s">
        <v>271</v>
      </c>
      <c r="B219" s="250"/>
    </row>
    <row r="220" ht="29" hidden="1" customHeight="1" spans="1:2">
      <c r="A220" s="249" t="s">
        <v>150</v>
      </c>
      <c r="B220" s="250"/>
    </row>
    <row r="221" ht="34" hidden="1" customHeight="1" spans="1:2">
      <c r="A221" s="249" t="s">
        <v>151</v>
      </c>
      <c r="B221" s="250"/>
    </row>
    <row r="222" ht="27" hidden="1" customHeight="1" spans="1:2">
      <c r="A222" s="249" t="s">
        <v>152</v>
      </c>
      <c r="B222" s="250"/>
    </row>
    <row r="223" ht="30" hidden="1" customHeight="1" spans="1:2">
      <c r="A223" s="249" t="s">
        <v>159</v>
      </c>
      <c r="B223" s="250"/>
    </row>
    <row r="224" ht="27" hidden="1" customHeight="1" spans="1:2">
      <c r="A224" s="249" t="s">
        <v>271</v>
      </c>
      <c r="B224" s="250"/>
    </row>
    <row r="225" ht="24" hidden="1" customHeight="1" spans="1:2">
      <c r="A225" s="248" t="s">
        <v>272</v>
      </c>
      <c r="B225" s="250"/>
    </row>
    <row r="226" ht="22" hidden="1" customHeight="1" spans="1:2">
      <c r="A226" s="249" t="s">
        <v>150</v>
      </c>
      <c r="B226" s="250"/>
    </row>
    <row r="227" ht="20" hidden="1" customHeight="1" spans="1:2">
      <c r="A227" s="249" t="s">
        <v>151</v>
      </c>
      <c r="B227" s="250"/>
    </row>
    <row r="228" ht="17" hidden="1" customHeight="1" spans="1:2">
      <c r="A228" s="249" t="s">
        <v>152</v>
      </c>
      <c r="B228" s="250"/>
    </row>
    <row r="229" ht="28" hidden="1" customHeight="1" spans="1:2">
      <c r="A229" s="249" t="s">
        <v>159</v>
      </c>
      <c r="B229" s="250"/>
    </row>
    <row r="230" ht="1" hidden="1" customHeight="1" spans="1:2">
      <c r="A230" s="249"/>
      <c r="B230" s="250"/>
    </row>
    <row r="231" ht="25" customHeight="1" spans="1:2">
      <c r="A231" s="248" t="s">
        <v>274</v>
      </c>
      <c r="B231" s="251">
        <f>B241</f>
        <v>4.32</v>
      </c>
    </row>
    <row r="232" ht="22" hidden="1" customHeight="1" spans="1:2">
      <c r="A232" s="249" t="s">
        <v>150</v>
      </c>
      <c r="B232" s="250"/>
    </row>
    <row r="233" ht="18" hidden="1" customHeight="1" spans="1:2">
      <c r="A233" s="249" t="s">
        <v>151</v>
      </c>
      <c r="B233" s="250"/>
    </row>
    <row r="234" ht="37" hidden="1" customHeight="1" spans="1:2">
      <c r="A234" s="249" t="s">
        <v>152</v>
      </c>
      <c r="B234" s="250"/>
    </row>
    <row r="235" ht="54" hidden="1" customHeight="1" spans="1:2">
      <c r="A235" s="249" t="s">
        <v>1533</v>
      </c>
      <c r="B235" s="250"/>
    </row>
    <row r="236" ht="22" hidden="1" customHeight="1" spans="1:2">
      <c r="A236" s="249" t="s">
        <v>1534</v>
      </c>
      <c r="B236" s="250"/>
    </row>
    <row r="237" ht="24" hidden="1" customHeight="1" spans="1:2">
      <c r="A237" s="249" t="s">
        <v>192</v>
      </c>
      <c r="B237" s="250"/>
    </row>
    <row r="238" ht="38" hidden="1" customHeight="1" spans="1:2">
      <c r="A238" s="249" t="s">
        <v>1535</v>
      </c>
      <c r="B238" s="250"/>
    </row>
    <row r="239" ht="16" hidden="1" customHeight="1" spans="1:2">
      <c r="A239" s="249" t="s">
        <v>1536</v>
      </c>
      <c r="B239" s="250"/>
    </row>
    <row r="240" ht="21" hidden="1" customHeight="1" spans="1:2">
      <c r="A240" s="249" t="s">
        <v>283</v>
      </c>
      <c r="B240" s="250"/>
    </row>
    <row r="241" ht="25" customHeight="1" spans="1:2">
      <c r="A241" s="249" t="s">
        <v>282</v>
      </c>
      <c r="B241" s="251">
        <v>4.32</v>
      </c>
    </row>
    <row r="242" ht="22" hidden="1" customHeight="1" spans="1:2">
      <c r="A242" s="249" t="s">
        <v>159</v>
      </c>
      <c r="B242" s="250"/>
    </row>
    <row r="243" ht="29" hidden="1" customHeight="1" spans="1:2">
      <c r="A243" s="249" t="s">
        <v>285</v>
      </c>
      <c r="B243" s="250"/>
    </row>
    <row r="244" ht="21" hidden="1" customHeight="1" spans="1:2">
      <c r="A244" s="248" t="s">
        <v>286</v>
      </c>
      <c r="B244" s="250"/>
    </row>
    <row r="245" ht="21" hidden="1" customHeight="1" spans="1:2">
      <c r="A245" s="249" t="s">
        <v>287</v>
      </c>
      <c r="B245" s="250"/>
    </row>
    <row r="246" ht="21" hidden="1" customHeight="1" spans="1:2">
      <c r="A246" s="249" t="s">
        <v>286</v>
      </c>
      <c r="B246" s="250"/>
    </row>
    <row r="247" ht="21" hidden="1" customHeight="1" spans="1:2">
      <c r="A247" s="246" t="s">
        <v>74</v>
      </c>
      <c r="B247" s="250"/>
    </row>
    <row r="248" ht="21" hidden="1" customHeight="1" spans="1:2">
      <c r="A248" s="248" t="s">
        <v>288</v>
      </c>
      <c r="B248" s="250"/>
    </row>
    <row r="249" ht="21" hidden="1" customHeight="1" spans="1:2">
      <c r="A249" s="249" t="s">
        <v>150</v>
      </c>
      <c r="B249" s="250"/>
    </row>
    <row r="250" ht="21" hidden="1" customHeight="1" spans="1:2">
      <c r="A250" s="249" t="s">
        <v>151</v>
      </c>
      <c r="B250" s="250"/>
    </row>
    <row r="251" ht="21" hidden="1" customHeight="1" spans="1:2">
      <c r="A251" s="249" t="s">
        <v>152</v>
      </c>
      <c r="B251" s="250"/>
    </row>
    <row r="252" ht="21" hidden="1" customHeight="1" spans="1:2">
      <c r="A252" s="249" t="s">
        <v>258</v>
      </c>
      <c r="B252" s="250"/>
    </row>
    <row r="253" ht="21" hidden="1" customHeight="1" spans="1:2">
      <c r="A253" s="249" t="s">
        <v>159</v>
      </c>
      <c r="B253" s="250"/>
    </row>
    <row r="254" ht="21" hidden="1" customHeight="1" spans="1:2">
      <c r="A254" s="249" t="s">
        <v>289</v>
      </c>
      <c r="B254" s="250"/>
    </row>
    <row r="255" ht="21" hidden="1" customHeight="1" spans="1:2">
      <c r="A255" s="248" t="s">
        <v>290</v>
      </c>
      <c r="B255" s="250"/>
    </row>
    <row r="256" ht="21" hidden="1" customHeight="1" spans="1:2">
      <c r="A256" s="249" t="s">
        <v>291</v>
      </c>
      <c r="B256" s="250"/>
    </row>
    <row r="257" ht="21" hidden="1" customHeight="1" spans="1:2">
      <c r="A257" s="249" t="s">
        <v>292</v>
      </c>
      <c r="B257" s="250"/>
    </row>
    <row r="258" ht="21" hidden="1" customHeight="1" spans="1:2">
      <c r="A258" s="248" t="s">
        <v>293</v>
      </c>
      <c r="B258" s="250"/>
    </row>
    <row r="259" ht="21" hidden="1" customHeight="1" spans="1:2">
      <c r="A259" s="249" t="s">
        <v>294</v>
      </c>
      <c r="B259" s="250"/>
    </row>
    <row r="260" ht="21" hidden="1" customHeight="1" spans="1:2">
      <c r="A260" s="249" t="s">
        <v>293</v>
      </c>
      <c r="B260" s="250"/>
    </row>
    <row r="261" ht="21" hidden="1" customHeight="1" spans="1:2">
      <c r="A261" s="248" t="s">
        <v>295</v>
      </c>
      <c r="B261" s="250"/>
    </row>
    <row r="262" ht="21" hidden="1" customHeight="1" spans="1:2">
      <c r="A262" s="249" t="s">
        <v>296</v>
      </c>
      <c r="B262" s="250"/>
    </row>
    <row r="263" ht="21" hidden="1" customHeight="1" spans="1:2">
      <c r="A263" s="249" t="s">
        <v>297</v>
      </c>
      <c r="B263" s="250"/>
    </row>
    <row r="264" ht="21" hidden="1" customHeight="1" spans="1:2">
      <c r="A264" s="249" t="s">
        <v>298</v>
      </c>
      <c r="B264" s="250"/>
    </row>
    <row r="265" ht="21" hidden="1" customHeight="1" spans="1:2">
      <c r="A265" s="249" t="s">
        <v>299</v>
      </c>
      <c r="B265" s="250"/>
    </row>
    <row r="266" ht="21" hidden="1" customHeight="1" spans="1:2">
      <c r="A266" s="249" t="s">
        <v>300</v>
      </c>
      <c r="B266" s="250"/>
    </row>
    <row r="267" ht="21" hidden="1" customHeight="1" spans="1:2">
      <c r="A267" s="248" t="s">
        <v>301</v>
      </c>
      <c r="B267" s="250"/>
    </row>
    <row r="268" ht="21" hidden="1" customHeight="1" spans="1:2">
      <c r="A268" s="249" t="s">
        <v>302</v>
      </c>
      <c r="B268" s="250"/>
    </row>
    <row r="269" ht="21" hidden="1" customHeight="1" spans="1:2">
      <c r="A269" s="249" t="s">
        <v>303</v>
      </c>
      <c r="B269" s="250"/>
    </row>
    <row r="270" ht="21" hidden="1" customHeight="1" spans="1:2">
      <c r="A270" s="249" t="s">
        <v>304</v>
      </c>
      <c r="B270" s="250"/>
    </row>
    <row r="271" ht="21" hidden="1" customHeight="1" spans="1:2">
      <c r="A271" s="248" t="s">
        <v>305</v>
      </c>
      <c r="B271" s="250"/>
    </row>
    <row r="272" ht="21" hidden="1" customHeight="1" spans="1:2">
      <c r="A272" s="249" t="s">
        <v>305</v>
      </c>
      <c r="B272" s="250"/>
    </row>
    <row r="273" ht="21" hidden="1" customHeight="1" spans="1:2">
      <c r="A273" s="248" t="s">
        <v>306</v>
      </c>
      <c r="B273" s="250"/>
    </row>
    <row r="274" ht="21" hidden="1" customHeight="1" spans="1:2">
      <c r="A274" s="249" t="s">
        <v>307</v>
      </c>
      <c r="B274" s="250"/>
    </row>
    <row r="275" ht="21" hidden="1" customHeight="1" spans="1:2">
      <c r="A275" s="249" t="s">
        <v>308</v>
      </c>
      <c r="B275" s="250"/>
    </row>
    <row r="276" ht="21" hidden="1" customHeight="1" spans="1:2">
      <c r="A276" s="249" t="s">
        <v>309</v>
      </c>
      <c r="B276" s="250"/>
    </row>
    <row r="277" ht="21" hidden="1" customHeight="1" spans="1:2">
      <c r="A277" s="249" t="s">
        <v>54</v>
      </c>
      <c r="B277" s="250"/>
    </row>
    <row r="278" ht="21" hidden="1" customHeight="1" spans="1:2">
      <c r="A278" s="248" t="s">
        <v>310</v>
      </c>
      <c r="B278" s="250"/>
    </row>
    <row r="279" ht="21" hidden="1" customHeight="1" spans="1:2">
      <c r="A279" s="249" t="s">
        <v>150</v>
      </c>
      <c r="B279" s="250"/>
    </row>
    <row r="280" ht="23" hidden="1" customHeight="1" spans="1:2">
      <c r="A280" s="249" t="s">
        <v>151</v>
      </c>
      <c r="B280" s="250"/>
    </row>
    <row r="281" ht="28" hidden="1" customHeight="1" spans="1:2">
      <c r="A281" s="249" t="s">
        <v>152</v>
      </c>
      <c r="B281" s="250"/>
    </row>
    <row r="282" ht="32" hidden="1" customHeight="1" spans="1:2">
      <c r="A282" s="249" t="s">
        <v>159</v>
      </c>
      <c r="B282" s="250"/>
    </row>
    <row r="283" ht="33" hidden="1" customHeight="1" spans="1:2">
      <c r="A283" s="249" t="s">
        <v>311</v>
      </c>
      <c r="B283" s="250"/>
    </row>
    <row r="284" ht="43" hidden="1" customHeight="1" spans="1:2">
      <c r="A284" s="248" t="s">
        <v>312</v>
      </c>
      <c r="B284" s="250"/>
    </row>
    <row r="285" ht="49" hidden="1" customHeight="1" spans="1:2">
      <c r="A285" s="249" t="s">
        <v>312</v>
      </c>
      <c r="B285" s="250"/>
    </row>
    <row r="286" ht="29" hidden="1" customHeight="1" spans="1:2">
      <c r="A286" s="246" t="s">
        <v>76</v>
      </c>
      <c r="B286" s="250"/>
    </row>
    <row r="287" ht="23" hidden="1" customHeight="1" spans="1:2">
      <c r="A287" s="246" t="s">
        <v>313</v>
      </c>
      <c r="B287" s="250"/>
    </row>
    <row r="288" ht="23" hidden="1" customHeight="1" spans="1:2">
      <c r="A288" s="246" t="s">
        <v>314</v>
      </c>
      <c r="B288" s="250"/>
    </row>
    <row r="289" ht="21" hidden="1" customHeight="1" spans="1:2">
      <c r="A289" s="246" t="s">
        <v>78</v>
      </c>
      <c r="B289" s="250"/>
    </row>
    <row r="290" ht="21" hidden="1" customHeight="1" spans="1:2">
      <c r="A290" s="248" t="s">
        <v>315</v>
      </c>
      <c r="B290" s="250"/>
    </row>
    <row r="291" ht="21" hidden="1" customHeight="1" spans="1:2">
      <c r="A291" s="249" t="s">
        <v>150</v>
      </c>
      <c r="B291" s="250"/>
    </row>
    <row r="292" ht="21" hidden="1" customHeight="1" spans="1:2">
      <c r="A292" s="249" t="s">
        <v>151</v>
      </c>
      <c r="B292" s="250"/>
    </row>
    <row r="293" ht="21" hidden="1" customHeight="1" spans="1:2">
      <c r="A293" s="249" t="s">
        <v>152</v>
      </c>
      <c r="B293" s="250"/>
    </row>
    <row r="294" ht="21" hidden="1" customHeight="1" spans="1:2">
      <c r="A294" s="249" t="s">
        <v>192</v>
      </c>
      <c r="B294" s="250"/>
    </row>
    <row r="295" ht="21" hidden="1" customHeight="1" spans="1:2">
      <c r="A295" s="249" t="s">
        <v>316</v>
      </c>
      <c r="B295" s="250"/>
    </row>
    <row r="296" ht="21" hidden="1" customHeight="1" spans="1:2">
      <c r="A296" s="249" t="s">
        <v>317</v>
      </c>
      <c r="B296" s="250"/>
    </row>
    <row r="297" ht="21" hidden="1" customHeight="1" spans="1:2">
      <c r="A297" s="249" t="s">
        <v>159</v>
      </c>
      <c r="B297" s="250"/>
    </row>
    <row r="298" ht="21" hidden="1" customHeight="1" spans="1:2">
      <c r="A298" s="249" t="s">
        <v>318</v>
      </c>
      <c r="B298" s="250"/>
    </row>
    <row r="299" ht="21" hidden="1" customHeight="1" spans="1:2">
      <c r="A299" s="248" t="s">
        <v>319</v>
      </c>
      <c r="B299" s="250"/>
    </row>
    <row r="300" ht="21" hidden="1" customHeight="1" spans="1:2">
      <c r="A300" s="249" t="s">
        <v>150</v>
      </c>
      <c r="B300" s="250"/>
    </row>
    <row r="301" ht="21" hidden="1" customHeight="1" spans="1:2">
      <c r="A301" s="249" t="s">
        <v>151</v>
      </c>
      <c r="B301" s="250"/>
    </row>
    <row r="302" ht="21" hidden="1" customHeight="1" spans="1:2">
      <c r="A302" s="249" t="s">
        <v>152</v>
      </c>
      <c r="B302" s="250"/>
    </row>
    <row r="303" ht="21" hidden="1" customHeight="1" spans="1:2">
      <c r="A303" s="249" t="s">
        <v>320</v>
      </c>
      <c r="B303" s="250"/>
    </row>
    <row r="304" ht="21" hidden="1" customHeight="1" spans="1:2">
      <c r="A304" s="249" t="s">
        <v>321</v>
      </c>
      <c r="B304" s="250"/>
    </row>
    <row r="305" ht="21" hidden="1" customHeight="1" spans="1:2">
      <c r="A305" s="249" t="s">
        <v>159</v>
      </c>
      <c r="B305" s="250"/>
    </row>
    <row r="306" ht="21" hidden="1" customHeight="1" spans="1:2">
      <c r="A306" s="249" t="s">
        <v>322</v>
      </c>
      <c r="B306" s="250"/>
    </row>
    <row r="307" ht="21" hidden="1" customHeight="1" spans="1:2">
      <c r="A307" s="248" t="s">
        <v>323</v>
      </c>
      <c r="B307" s="250"/>
    </row>
    <row r="308" ht="21" hidden="1" customHeight="1" spans="1:2">
      <c r="A308" s="249" t="s">
        <v>150</v>
      </c>
      <c r="B308" s="250"/>
    </row>
    <row r="309" ht="21" hidden="1" customHeight="1" spans="1:2">
      <c r="A309" s="249" t="s">
        <v>151</v>
      </c>
      <c r="B309" s="250"/>
    </row>
    <row r="310" ht="21" hidden="1" customHeight="1" spans="1:2">
      <c r="A310" s="249" t="s">
        <v>152</v>
      </c>
      <c r="B310" s="250"/>
    </row>
    <row r="311" ht="21" hidden="1" customHeight="1" spans="1:2">
      <c r="A311" s="249" t="s">
        <v>324</v>
      </c>
      <c r="B311" s="250"/>
    </row>
    <row r="312" ht="21" hidden="1" customHeight="1" spans="1:2">
      <c r="A312" s="249" t="s">
        <v>325</v>
      </c>
      <c r="B312" s="250"/>
    </row>
    <row r="313" ht="21" hidden="1" customHeight="1" spans="1:2">
      <c r="A313" s="249" t="s">
        <v>326</v>
      </c>
      <c r="B313" s="250"/>
    </row>
    <row r="314" ht="21" hidden="1" customHeight="1" spans="1:2">
      <c r="A314" s="249" t="s">
        <v>159</v>
      </c>
      <c r="B314" s="250"/>
    </row>
    <row r="315" ht="21" hidden="1" customHeight="1" spans="1:2">
      <c r="A315" s="249" t="s">
        <v>327</v>
      </c>
      <c r="B315" s="250"/>
    </row>
    <row r="316" ht="21" hidden="1" customHeight="1" spans="1:2">
      <c r="A316" s="248" t="s">
        <v>328</v>
      </c>
      <c r="B316" s="250"/>
    </row>
    <row r="317" ht="21" hidden="1" customHeight="1" spans="1:2">
      <c r="A317" s="249" t="s">
        <v>150</v>
      </c>
      <c r="B317" s="250"/>
    </row>
    <row r="318" ht="21" hidden="1" customHeight="1" spans="1:2">
      <c r="A318" s="249" t="s">
        <v>151</v>
      </c>
      <c r="B318" s="250"/>
    </row>
    <row r="319" ht="21" hidden="1" customHeight="1" spans="1:2">
      <c r="A319" s="249" t="s">
        <v>152</v>
      </c>
      <c r="B319" s="250"/>
    </row>
    <row r="320" ht="21" hidden="1" customHeight="1" spans="1:2">
      <c r="A320" s="249" t="s">
        <v>329</v>
      </c>
      <c r="B320" s="250"/>
    </row>
    <row r="321" ht="21" hidden="1" customHeight="1" spans="1:2">
      <c r="A321" s="249" t="s">
        <v>330</v>
      </c>
      <c r="B321" s="250"/>
    </row>
    <row r="322" ht="21" hidden="1" customHeight="1" spans="1:2">
      <c r="A322" s="249" t="s">
        <v>331</v>
      </c>
      <c r="B322" s="250"/>
    </row>
    <row r="323" ht="21" hidden="1" customHeight="1" spans="1:2">
      <c r="A323" s="249" t="s">
        <v>332</v>
      </c>
      <c r="B323" s="250"/>
    </row>
    <row r="324" ht="21" hidden="1" customHeight="1" spans="1:2">
      <c r="A324" s="249" t="s">
        <v>333</v>
      </c>
      <c r="B324" s="250"/>
    </row>
    <row r="325" ht="21" hidden="1" customHeight="1" spans="1:2">
      <c r="A325" s="249" t="s">
        <v>334</v>
      </c>
      <c r="B325" s="250"/>
    </row>
    <row r="326" ht="21" hidden="1" customHeight="1" spans="1:2">
      <c r="A326" s="249" t="s">
        <v>335</v>
      </c>
      <c r="B326" s="250"/>
    </row>
    <row r="327" ht="21" hidden="1" customHeight="1" spans="1:2">
      <c r="A327" s="249" t="s">
        <v>336</v>
      </c>
      <c r="B327" s="250"/>
    </row>
    <row r="328" ht="21" hidden="1" customHeight="1" spans="1:2">
      <c r="A328" s="249" t="s">
        <v>337</v>
      </c>
      <c r="B328" s="250"/>
    </row>
    <row r="329" ht="21" hidden="1" customHeight="1" spans="1:2">
      <c r="A329" s="249" t="s">
        <v>192</v>
      </c>
      <c r="B329" s="250"/>
    </row>
    <row r="330" ht="21" hidden="1" customHeight="1" spans="1:2">
      <c r="A330" s="249" t="s">
        <v>159</v>
      </c>
      <c r="B330" s="250"/>
    </row>
    <row r="331" ht="21" hidden="1" customHeight="1" spans="1:2">
      <c r="A331" s="249" t="s">
        <v>338</v>
      </c>
      <c r="B331" s="250"/>
    </row>
    <row r="332" ht="21" hidden="1" customHeight="1" spans="1:2">
      <c r="A332" s="248" t="s">
        <v>339</v>
      </c>
      <c r="B332" s="250"/>
    </row>
    <row r="333" ht="21" hidden="1" customHeight="1" spans="1:2">
      <c r="A333" s="248" t="s">
        <v>340</v>
      </c>
      <c r="B333" s="250"/>
    </row>
    <row r="334" ht="21" hidden="1" customHeight="1" spans="1:2">
      <c r="A334" s="248" t="s">
        <v>341</v>
      </c>
      <c r="B334" s="250"/>
    </row>
    <row r="335" ht="21" hidden="1" customHeight="1" spans="1:2">
      <c r="A335" s="249" t="s">
        <v>341</v>
      </c>
      <c r="B335" s="250"/>
    </row>
    <row r="336" ht="21" hidden="1" customHeight="1" spans="1:2">
      <c r="A336" s="246" t="s">
        <v>80</v>
      </c>
      <c r="B336" s="250"/>
    </row>
    <row r="337" ht="21" hidden="1" customHeight="1" spans="1:2">
      <c r="A337" s="248" t="s">
        <v>342</v>
      </c>
      <c r="B337" s="250"/>
    </row>
    <row r="338" ht="21" hidden="1" customHeight="1" spans="1:2">
      <c r="A338" s="249" t="s">
        <v>150</v>
      </c>
      <c r="B338" s="250"/>
    </row>
    <row r="339" ht="21" hidden="1" customHeight="1" spans="1:2">
      <c r="A339" s="249" t="s">
        <v>151</v>
      </c>
      <c r="B339" s="250"/>
    </row>
    <row r="340" ht="21" hidden="1" customHeight="1" spans="1:2">
      <c r="A340" s="249" t="s">
        <v>152</v>
      </c>
      <c r="B340" s="250"/>
    </row>
    <row r="341" ht="21" hidden="1" customHeight="1" spans="1:2">
      <c r="A341" s="249" t="s">
        <v>343</v>
      </c>
      <c r="B341" s="250"/>
    </row>
    <row r="342" ht="21" hidden="1" customHeight="1" spans="1:2">
      <c r="A342" s="248" t="s">
        <v>344</v>
      </c>
      <c r="B342" s="250"/>
    </row>
    <row r="343" ht="21" hidden="1" customHeight="1" spans="1:2">
      <c r="A343" s="249" t="s">
        <v>345</v>
      </c>
      <c r="B343" s="250"/>
    </row>
    <row r="344" ht="21" hidden="1" customHeight="1" spans="1:2">
      <c r="A344" s="249" t="s">
        <v>346</v>
      </c>
      <c r="B344" s="250"/>
    </row>
    <row r="345" ht="21" hidden="1" customHeight="1" spans="1:2">
      <c r="A345" s="249" t="s">
        <v>347</v>
      </c>
      <c r="B345" s="250"/>
    </row>
    <row r="346" ht="21" hidden="1" customHeight="1" spans="1:2">
      <c r="A346" s="249" t="s">
        <v>348</v>
      </c>
      <c r="B346" s="250"/>
    </row>
    <row r="347" ht="21" hidden="1" customHeight="1" spans="1:2">
      <c r="A347" s="249" t="s">
        <v>349</v>
      </c>
      <c r="B347" s="250"/>
    </row>
    <row r="348" ht="21" hidden="1" customHeight="1" spans="1:2">
      <c r="A348" s="249" t="s">
        <v>350</v>
      </c>
      <c r="B348" s="250"/>
    </row>
    <row r="349" ht="21" hidden="1" customHeight="1" spans="1:2">
      <c r="A349" s="249" t="s">
        <v>351</v>
      </c>
      <c r="B349" s="250"/>
    </row>
    <row r="350" ht="21" hidden="1" customHeight="1" spans="1:2">
      <c r="A350" s="249" t="s">
        <v>352</v>
      </c>
      <c r="B350" s="250"/>
    </row>
    <row r="351" ht="21" hidden="1" customHeight="1" spans="1:2">
      <c r="A351" s="248" t="s">
        <v>353</v>
      </c>
      <c r="B351" s="250"/>
    </row>
    <row r="352" ht="21" hidden="1" customHeight="1" spans="1:2">
      <c r="A352" s="249" t="s">
        <v>354</v>
      </c>
      <c r="B352" s="250"/>
    </row>
    <row r="353" ht="21" hidden="1" customHeight="1" spans="1:2">
      <c r="A353" s="249" t="s">
        <v>1537</v>
      </c>
      <c r="B353" s="250"/>
    </row>
    <row r="354" ht="21" hidden="1" customHeight="1" spans="1:2">
      <c r="A354" s="249" t="s">
        <v>356</v>
      </c>
      <c r="B354" s="250"/>
    </row>
    <row r="355" ht="21" hidden="1" customHeight="1" spans="1:2">
      <c r="A355" s="249" t="s">
        <v>358</v>
      </c>
      <c r="B355" s="250"/>
    </row>
    <row r="356" ht="21" hidden="1" customHeight="1" spans="1:2">
      <c r="A356" s="249" t="s">
        <v>359</v>
      </c>
      <c r="B356" s="250"/>
    </row>
    <row r="357" ht="21" hidden="1" customHeight="1" spans="1:2">
      <c r="A357" s="248" t="s">
        <v>360</v>
      </c>
      <c r="B357" s="250"/>
    </row>
    <row r="358" ht="21" hidden="1" customHeight="1" spans="1:2">
      <c r="A358" s="249" t="s">
        <v>361</v>
      </c>
      <c r="B358" s="250"/>
    </row>
    <row r="359" ht="21" hidden="1" customHeight="1" spans="1:2">
      <c r="A359" s="249" t="s">
        <v>362</v>
      </c>
      <c r="B359" s="250"/>
    </row>
    <row r="360" ht="21" hidden="1" customHeight="1" spans="1:2">
      <c r="A360" s="249" t="s">
        <v>363</v>
      </c>
      <c r="B360" s="250"/>
    </row>
    <row r="361" ht="21" hidden="1" customHeight="1" spans="1:2">
      <c r="A361" s="249" t="s">
        <v>364</v>
      </c>
      <c r="B361" s="250"/>
    </row>
    <row r="362" ht="21" hidden="1" customHeight="1" spans="1:2">
      <c r="A362" s="249" t="s">
        <v>365</v>
      </c>
      <c r="B362" s="250"/>
    </row>
    <row r="363" ht="21" hidden="1" customHeight="1" spans="1:2">
      <c r="A363" s="248" t="s">
        <v>366</v>
      </c>
      <c r="B363" s="250"/>
    </row>
    <row r="364" ht="21" hidden="1" customHeight="1" spans="1:2">
      <c r="A364" s="249" t="s">
        <v>367</v>
      </c>
      <c r="B364" s="250"/>
    </row>
    <row r="365" ht="21" hidden="1" customHeight="1" spans="1:2">
      <c r="A365" s="249" t="s">
        <v>368</v>
      </c>
      <c r="B365" s="250"/>
    </row>
    <row r="366" ht="21" hidden="1" customHeight="1" spans="1:2">
      <c r="A366" s="249" t="s">
        <v>369</v>
      </c>
      <c r="B366" s="250"/>
    </row>
    <row r="367" ht="21" hidden="1" customHeight="1" spans="1:2">
      <c r="A367" s="248" t="s">
        <v>370</v>
      </c>
      <c r="B367" s="250"/>
    </row>
    <row r="368" ht="21" hidden="1" customHeight="1" spans="1:2">
      <c r="A368" s="249" t="s">
        <v>371</v>
      </c>
      <c r="B368" s="250"/>
    </row>
    <row r="369" ht="21" hidden="1" customHeight="1" spans="1:2">
      <c r="A369" s="249" t="s">
        <v>372</v>
      </c>
      <c r="B369" s="250"/>
    </row>
    <row r="370" ht="21" hidden="1" customHeight="1" spans="1:2">
      <c r="A370" s="249" t="s">
        <v>373</v>
      </c>
      <c r="B370" s="250"/>
    </row>
    <row r="371" ht="21" hidden="1" customHeight="1" spans="1:2">
      <c r="A371" s="248" t="s">
        <v>374</v>
      </c>
      <c r="B371" s="250"/>
    </row>
    <row r="372" ht="21" hidden="1" customHeight="1" spans="1:2">
      <c r="A372" s="249" t="s">
        <v>375</v>
      </c>
      <c r="B372" s="250"/>
    </row>
    <row r="373" ht="21" hidden="1" customHeight="1" spans="1:2">
      <c r="A373" s="249" t="s">
        <v>376</v>
      </c>
      <c r="B373" s="250"/>
    </row>
    <row r="374" ht="21" hidden="1" customHeight="1" spans="1:2">
      <c r="A374" s="249" t="s">
        <v>377</v>
      </c>
      <c r="B374" s="250"/>
    </row>
    <row r="375" ht="21" hidden="1" customHeight="1" spans="1:2">
      <c r="A375" s="248" t="s">
        <v>378</v>
      </c>
      <c r="B375" s="250"/>
    </row>
    <row r="376" ht="21" hidden="1" customHeight="1" spans="1:2">
      <c r="A376" s="249" t="s">
        <v>379</v>
      </c>
      <c r="B376" s="250"/>
    </row>
    <row r="377" ht="21" hidden="1" customHeight="1" spans="1:2">
      <c r="A377" s="249" t="s">
        <v>380</v>
      </c>
      <c r="B377" s="250"/>
    </row>
    <row r="378" ht="21" hidden="1" customHeight="1" spans="1:2">
      <c r="A378" s="249" t="s">
        <v>381</v>
      </c>
      <c r="B378" s="250"/>
    </row>
    <row r="379" ht="21" hidden="1" customHeight="1" spans="1:2">
      <c r="A379" s="249" t="s">
        <v>382</v>
      </c>
      <c r="B379" s="250"/>
    </row>
    <row r="380" ht="21" hidden="1" customHeight="1" spans="1:2">
      <c r="A380" s="249" t="s">
        <v>383</v>
      </c>
      <c r="B380" s="250"/>
    </row>
    <row r="381" ht="21" hidden="1" customHeight="1" spans="1:2">
      <c r="A381" s="248" t="s">
        <v>384</v>
      </c>
      <c r="B381" s="250"/>
    </row>
    <row r="382" ht="21" hidden="1" customHeight="1" spans="1:2">
      <c r="A382" s="249" t="s">
        <v>385</v>
      </c>
      <c r="B382" s="250"/>
    </row>
    <row r="383" ht="21" hidden="1" customHeight="1" spans="1:2">
      <c r="A383" s="249" t="s">
        <v>386</v>
      </c>
      <c r="B383" s="250"/>
    </row>
    <row r="384" ht="21" hidden="1" customHeight="1" spans="1:2">
      <c r="A384" s="249" t="s">
        <v>387</v>
      </c>
      <c r="B384" s="250"/>
    </row>
    <row r="385" ht="21" hidden="1" customHeight="1" spans="1:2">
      <c r="A385" s="249" t="s">
        <v>388</v>
      </c>
      <c r="B385" s="250"/>
    </row>
    <row r="386" ht="21" hidden="1" customHeight="1" spans="1:2">
      <c r="A386" s="249" t="s">
        <v>389</v>
      </c>
      <c r="B386" s="250"/>
    </row>
    <row r="387" ht="21" hidden="1" customHeight="1" spans="1:2">
      <c r="A387" s="249" t="s">
        <v>390</v>
      </c>
      <c r="B387" s="250"/>
    </row>
    <row r="388" ht="21" hidden="1" customHeight="1" spans="1:2">
      <c r="A388" s="248" t="s">
        <v>391</v>
      </c>
      <c r="B388" s="250"/>
    </row>
    <row r="389" ht="21" hidden="1" customHeight="1" spans="1:2">
      <c r="A389" s="249" t="s">
        <v>391</v>
      </c>
      <c r="B389" s="250"/>
    </row>
    <row r="390" ht="21" hidden="1" customHeight="1" spans="1:2">
      <c r="A390" s="246" t="s">
        <v>82</v>
      </c>
      <c r="B390" s="250"/>
    </row>
    <row r="391" ht="21" hidden="1" customHeight="1" spans="1:2">
      <c r="A391" s="248" t="s">
        <v>392</v>
      </c>
      <c r="B391" s="250"/>
    </row>
    <row r="392" ht="21" hidden="1" customHeight="1" spans="1:2">
      <c r="A392" s="249" t="s">
        <v>150</v>
      </c>
      <c r="B392" s="250"/>
    </row>
    <row r="393" ht="21" hidden="1" customHeight="1" spans="1:2">
      <c r="A393" s="249" t="s">
        <v>151</v>
      </c>
      <c r="B393" s="250"/>
    </row>
    <row r="394" ht="21" hidden="1" customHeight="1" spans="1:2">
      <c r="A394" s="249" t="s">
        <v>152</v>
      </c>
      <c r="B394" s="250"/>
    </row>
    <row r="395" ht="21" hidden="1" customHeight="1" spans="1:2">
      <c r="A395" s="249" t="s">
        <v>393</v>
      </c>
      <c r="B395" s="250"/>
    </row>
    <row r="396" ht="21" hidden="1" customHeight="1" spans="1:2">
      <c r="A396" s="248" t="s">
        <v>394</v>
      </c>
      <c r="B396" s="250"/>
    </row>
    <row r="397" ht="21" hidden="1" customHeight="1" spans="1:2">
      <c r="A397" s="249" t="s">
        <v>395</v>
      </c>
      <c r="B397" s="250"/>
    </row>
    <row r="398" ht="21" hidden="1" customHeight="1" spans="1:2">
      <c r="A398" s="249" t="s">
        <v>397</v>
      </c>
      <c r="B398" s="250"/>
    </row>
    <row r="399" ht="21" hidden="1" customHeight="1" spans="1:2">
      <c r="A399" s="249" t="s">
        <v>398</v>
      </c>
      <c r="B399" s="250"/>
    </row>
    <row r="400" ht="21" hidden="1" customHeight="1" spans="1:2">
      <c r="A400" s="249" t="s">
        <v>399</v>
      </c>
      <c r="B400" s="250"/>
    </row>
    <row r="401" ht="21" hidden="1" customHeight="1" spans="1:2">
      <c r="A401" s="249" t="s">
        <v>400</v>
      </c>
      <c r="B401" s="250"/>
    </row>
    <row r="402" ht="21" hidden="1" customHeight="1" spans="1:2">
      <c r="A402" s="249" t="s">
        <v>401</v>
      </c>
      <c r="B402" s="250"/>
    </row>
    <row r="403" ht="21" hidden="1" customHeight="1" spans="1:2">
      <c r="A403" s="249" t="s">
        <v>402</v>
      </c>
      <c r="B403" s="250"/>
    </row>
    <row r="404" ht="21" hidden="1" customHeight="1" spans="1:2">
      <c r="A404" s="248" t="s">
        <v>403</v>
      </c>
      <c r="B404" s="250"/>
    </row>
    <row r="405" ht="21" hidden="1" customHeight="1" spans="1:2">
      <c r="A405" s="249" t="s">
        <v>395</v>
      </c>
      <c r="B405" s="250"/>
    </row>
    <row r="406" ht="21" hidden="1" customHeight="1" spans="1:2">
      <c r="A406" s="249" t="s">
        <v>404</v>
      </c>
      <c r="B406" s="250"/>
    </row>
    <row r="407" ht="21" hidden="1" customHeight="1" spans="1:2">
      <c r="A407" s="249" t="s">
        <v>405</v>
      </c>
      <c r="B407" s="250"/>
    </row>
    <row r="408" ht="21" hidden="1" customHeight="1" spans="1:2">
      <c r="A408" s="249" t="s">
        <v>406</v>
      </c>
      <c r="B408" s="250"/>
    </row>
    <row r="409" ht="21" hidden="1" customHeight="1" spans="1:2">
      <c r="A409" s="249" t="s">
        <v>407</v>
      </c>
      <c r="B409" s="250"/>
    </row>
    <row r="410" ht="21" hidden="1" customHeight="1" spans="1:2">
      <c r="A410" s="248" t="s">
        <v>408</v>
      </c>
      <c r="B410" s="250"/>
    </row>
    <row r="411" ht="21" hidden="1" customHeight="1" spans="1:2">
      <c r="A411" s="249" t="s">
        <v>395</v>
      </c>
      <c r="B411" s="250"/>
    </row>
    <row r="412" ht="21" hidden="1" customHeight="1" spans="1:2">
      <c r="A412" s="249" t="s">
        <v>411</v>
      </c>
      <c r="B412" s="250"/>
    </row>
    <row r="413" ht="21" hidden="1" customHeight="1" spans="1:2">
      <c r="A413" s="249" t="s">
        <v>412</v>
      </c>
      <c r="B413" s="250"/>
    </row>
    <row r="414" ht="21" hidden="1" customHeight="1" spans="1:2">
      <c r="A414" s="248" t="s">
        <v>413</v>
      </c>
      <c r="B414" s="250"/>
    </row>
    <row r="415" ht="21" hidden="1" customHeight="1" spans="1:2">
      <c r="A415" s="249" t="s">
        <v>395</v>
      </c>
      <c r="B415" s="250"/>
    </row>
    <row r="416" ht="21" hidden="1" customHeight="1" spans="1:2">
      <c r="A416" s="249" t="s">
        <v>414</v>
      </c>
      <c r="B416" s="250"/>
    </row>
    <row r="417" ht="21" hidden="1" customHeight="1" spans="1:2">
      <c r="A417" s="249" t="s">
        <v>415</v>
      </c>
      <c r="B417" s="250"/>
    </row>
    <row r="418" ht="21" hidden="1" customHeight="1" spans="1:2">
      <c r="A418" s="249" t="s">
        <v>416</v>
      </c>
      <c r="B418" s="250"/>
    </row>
    <row r="419" ht="21" hidden="1" customHeight="1" spans="1:2">
      <c r="A419" s="248" t="s">
        <v>417</v>
      </c>
      <c r="B419" s="250"/>
    </row>
    <row r="420" ht="21" hidden="1" customHeight="1" spans="1:2">
      <c r="A420" s="249" t="s">
        <v>418</v>
      </c>
      <c r="B420" s="250"/>
    </row>
    <row r="421" ht="21" hidden="1" customHeight="1" spans="1:2">
      <c r="A421" s="249" t="s">
        <v>419</v>
      </c>
      <c r="B421" s="250"/>
    </row>
    <row r="422" ht="21" hidden="1" customHeight="1" spans="1:2">
      <c r="A422" s="249" t="s">
        <v>420</v>
      </c>
      <c r="B422" s="250"/>
    </row>
    <row r="423" ht="21" hidden="1" customHeight="1" spans="1:2">
      <c r="A423" s="249" t="s">
        <v>421</v>
      </c>
      <c r="B423" s="250"/>
    </row>
    <row r="424" ht="21" hidden="1" customHeight="1" spans="1:2">
      <c r="A424" s="248" t="s">
        <v>422</v>
      </c>
      <c r="B424" s="250"/>
    </row>
    <row r="425" ht="21" hidden="1" customHeight="1" spans="1:2">
      <c r="A425" s="249" t="s">
        <v>395</v>
      </c>
      <c r="B425" s="250"/>
    </row>
    <row r="426" ht="21" hidden="1" customHeight="1" spans="1:2">
      <c r="A426" s="249" t="s">
        <v>423</v>
      </c>
      <c r="B426" s="250"/>
    </row>
    <row r="427" ht="21" hidden="1" customHeight="1" spans="1:2">
      <c r="A427" s="249" t="s">
        <v>424</v>
      </c>
      <c r="B427" s="250"/>
    </row>
    <row r="428" ht="21" hidden="1" customHeight="1" spans="1:2">
      <c r="A428" s="249" t="s">
        <v>425</v>
      </c>
      <c r="B428" s="250"/>
    </row>
    <row r="429" ht="21" hidden="1" customHeight="1" spans="1:2">
      <c r="A429" s="249" t="s">
        <v>426</v>
      </c>
      <c r="B429" s="250"/>
    </row>
    <row r="430" ht="21" hidden="1" customHeight="1" spans="1:2">
      <c r="A430" s="249" t="s">
        <v>427</v>
      </c>
      <c r="B430" s="250"/>
    </row>
    <row r="431" ht="21" hidden="1" customHeight="1" spans="1:2">
      <c r="A431" s="248" t="s">
        <v>428</v>
      </c>
      <c r="B431" s="250"/>
    </row>
    <row r="432" ht="21" hidden="1" customHeight="1" spans="1:2">
      <c r="A432" s="249" t="s">
        <v>429</v>
      </c>
      <c r="B432" s="250"/>
    </row>
    <row r="433" ht="21" hidden="1" customHeight="1" spans="1:2">
      <c r="A433" s="249" t="s">
        <v>430</v>
      </c>
      <c r="B433" s="250"/>
    </row>
    <row r="434" ht="21" hidden="1" customHeight="1" spans="1:2">
      <c r="A434" s="249" t="s">
        <v>431</v>
      </c>
      <c r="B434" s="250"/>
    </row>
    <row r="435" ht="21" hidden="1" customHeight="1" spans="1:2">
      <c r="A435" s="248" t="s">
        <v>432</v>
      </c>
      <c r="B435" s="250"/>
    </row>
    <row r="436" ht="21" hidden="1" customHeight="1" spans="1:2">
      <c r="A436" s="249" t="s">
        <v>433</v>
      </c>
      <c r="B436" s="250"/>
    </row>
    <row r="437" ht="21" hidden="1" customHeight="1" spans="1:2">
      <c r="A437" s="249" t="s">
        <v>434</v>
      </c>
      <c r="B437" s="250"/>
    </row>
    <row r="438" ht="21" hidden="1" customHeight="1" spans="1:2">
      <c r="A438" s="248" t="s">
        <v>435</v>
      </c>
      <c r="B438" s="250"/>
    </row>
    <row r="439" ht="21" hidden="1" customHeight="1" spans="1:2">
      <c r="A439" s="249" t="s">
        <v>436</v>
      </c>
      <c r="B439" s="250"/>
    </row>
    <row r="440" ht="21" hidden="1" customHeight="1" spans="1:2">
      <c r="A440" s="249" t="s">
        <v>437</v>
      </c>
      <c r="B440" s="250"/>
    </row>
    <row r="441" ht="21" hidden="1" customHeight="1" spans="1:2">
      <c r="A441" s="249" t="s">
        <v>438</v>
      </c>
      <c r="B441" s="250"/>
    </row>
    <row r="442" ht="21" hidden="1" customHeight="1" spans="1:2">
      <c r="A442" s="249" t="s">
        <v>439</v>
      </c>
      <c r="B442" s="250"/>
    </row>
    <row r="443" ht="21" hidden="1" customHeight="1" spans="1:2">
      <c r="A443" s="249" t="s">
        <v>440</v>
      </c>
      <c r="B443" s="250"/>
    </row>
    <row r="444" ht="21" hidden="1" customHeight="1" spans="1:2">
      <c r="A444" s="249" t="s">
        <v>441</v>
      </c>
      <c r="B444" s="250"/>
    </row>
    <row r="445" ht="21" hidden="1" customHeight="1" spans="1:2">
      <c r="A445" s="248" t="s">
        <v>442</v>
      </c>
      <c r="B445" s="250"/>
    </row>
    <row r="446" ht="21" hidden="1" customHeight="1" spans="1:2">
      <c r="A446" s="249" t="s">
        <v>443</v>
      </c>
      <c r="B446" s="250"/>
    </row>
    <row r="447" ht="21" hidden="1" customHeight="1" spans="1:2">
      <c r="A447" s="249" t="s">
        <v>444</v>
      </c>
      <c r="B447" s="250"/>
    </row>
    <row r="448" ht="21" hidden="1" customHeight="1" spans="1:2">
      <c r="A448" s="249" t="s">
        <v>445</v>
      </c>
      <c r="B448" s="250"/>
    </row>
    <row r="449" ht="21" hidden="1" customHeight="1" spans="1:2">
      <c r="A449" s="249" t="s">
        <v>442</v>
      </c>
      <c r="B449" s="250"/>
    </row>
    <row r="450" ht="25" customHeight="1" spans="1:2">
      <c r="A450" s="246" t="s">
        <v>84</v>
      </c>
      <c r="B450" s="251">
        <f>B451</f>
        <v>85.69</v>
      </c>
    </row>
    <row r="451" ht="25" customHeight="1" spans="1:2">
      <c r="A451" s="248" t="s">
        <v>446</v>
      </c>
      <c r="B451" s="251">
        <f>B460</f>
        <v>85.69</v>
      </c>
    </row>
    <row r="452" ht="21" hidden="1" customHeight="1" spans="1:2">
      <c r="A452" s="249" t="s">
        <v>150</v>
      </c>
      <c r="B452" s="250"/>
    </row>
    <row r="453" ht="21" hidden="1" customHeight="1" spans="1:2">
      <c r="A453" s="249" t="s">
        <v>151</v>
      </c>
      <c r="B453" s="250"/>
    </row>
    <row r="454" ht="21" hidden="1" customHeight="1" spans="1:2">
      <c r="A454" s="249" t="s">
        <v>152</v>
      </c>
      <c r="B454" s="250"/>
    </row>
    <row r="455" ht="21" hidden="1" customHeight="1" spans="1:2">
      <c r="A455" s="249" t="s">
        <v>447</v>
      </c>
      <c r="B455" s="250"/>
    </row>
    <row r="456" ht="21" hidden="1" customHeight="1" spans="1:2">
      <c r="A456" s="249" t="s">
        <v>448</v>
      </c>
      <c r="B456" s="250"/>
    </row>
    <row r="457" ht="21" hidden="1" customHeight="1" spans="1:2">
      <c r="A457" s="249" t="s">
        <v>449</v>
      </c>
      <c r="B457" s="250"/>
    </row>
    <row r="458" ht="21" hidden="1" customHeight="1" spans="1:2">
      <c r="A458" s="249" t="s">
        <v>450</v>
      </c>
      <c r="B458" s="250"/>
    </row>
    <row r="459" ht="23" hidden="1" customHeight="1" spans="1:2">
      <c r="A459" s="249" t="s">
        <v>451</v>
      </c>
      <c r="B459" s="252"/>
    </row>
    <row r="460" ht="25" customHeight="1" spans="1:2">
      <c r="A460" s="249" t="s">
        <v>452</v>
      </c>
      <c r="B460" s="251">
        <v>85.69</v>
      </c>
    </row>
    <row r="461" ht="21" hidden="1" customHeight="1" spans="1:2">
      <c r="A461" s="249" t="s">
        <v>453</v>
      </c>
      <c r="B461" s="250"/>
    </row>
    <row r="462" ht="21" hidden="1" customHeight="1" spans="1:2">
      <c r="A462" s="249" t="s">
        <v>454</v>
      </c>
      <c r="B462" s="250"/>
    </row>
    <row r="463" ht="21" hidden="1" customHeight="1" spans="1:2">
      <c r="A463" s="249" t="s">
        <v>455</v>
      </c>
      <c r="B463" s="250"/>
    </row>
    <row r="464" ht="21" hidden="1" customHeight="1" spans="1:2">
      <c r="A464" s="249" t="s">
        <v>456</v>
      </c>
      <c r="B464" s="250"/>
    </row>
    <row r="465" ht="21" hidden="1" customHeight="1" spans="1:2">
      <c r="A465" s="249" t="s">
        <v>1538</v>
      </c>
      <c r="B465" s="250"/>
    </row>
    <row r="466" ht="21" hidden="1" customHeight="1" spans="1:2">
      <c r="A466" s="249" t="s">
        <v>458</v>
      </c>
      <c r="B466" s="250"/>
    </row>
    <row r="467" ht="21" hidden="1" customHeight="1" spans="1:2">
      <c r="A467" s="248" t="s">
        <v>459</v>
      </c>
      <c r="B467" s="250"/>
    </row>
    <row r="468" ht="21" hidden="1" customHeight="1" spans="1:2">
      <c r="A468" s="249" t="s">
        <v>150</v>
      </c>
      <c r="B468" s="250"/>
    </row>
    <row r="469" ht="21" hidden="1" customHeight="1" spans="1:2">
      <c r="A469" s="249" t="s">
        <v>151</v>
      </c>
      <c r="B469" s="250"/>
    </row>
    <row r="470" ht="21" hidden="1" customHeight="1" spans="1:2">
      <c r="A470" s="249" t="s">
        <v>152</v>
      </c>
      <c r="B470" s="250"/>
    </row>
    <row r="471" ht="21" hidden="1" customHeight="1" spans="1:2">
      <c r="A471" s="249" t="s">
        <v>460</v>
      </c>
      <c r="B471" s="250"/>
    </row>
    <row r="472" ht="21" hidden="1" customHeight="1" spans="1:2">
      <c r="A472" s="249" t="s">
        <v>461</v>
      </c>
      <c r="B472" s="250"/>
    </row>
    <row r="473" ht="21" hidden="1" customHeight="1" spans="1:2">
      <c r="A473" s="249" t="s">
        <v>462</v>
      </c>
      <c r="B473" s="250"/>
    </row>
    <row r="474" ht="21" hidden="1" customHeight="1" spans="1:2">
      <c r="A474" s="249" t="s">
        <v>463</v>
      </c>
      <c r="B474" s="250"/>
    </row>
    <row r="475" ht="21" hidden="1" customHeight="1" spans="1:2">
      <c r="A475" s="248" t="s">
        <v>464</v>
      </c>
      <c r="B475" s="250"/>
    </row>
    <row r="476" ht="21" hidden="1" customHeight="1" spans="1:2">
      <c r="A476" s="249" t="s">
        <v>150</v>
      </c>
      <c r="B476" s="250"/>
    </row>
    <row r="477" ht="21" hidden="1" customHeight="1" spans="1:2">
      <c r="A477" s="249" t="s">
        <v>151</v>
      </c>
      <c r="B477" s="250"/>
    </row>
    <row r="478" ht="21" hidden="1" customHeight="1" spans="1:2">
      <c r="A478" s="249" t="s">
        <v>152</v>
      </c>
      <c r="B478" s="250"/>
    </row>
    <row r="479" ht="21" hidden="1" customHeight="1" spans="1:2">
      <c r="A479" s="249" t="s">
        <v>465</v>
      </c>
      <c r="B479" s="250"/>
    </row>
    <row r="480" ht="21" hidden="1" customHeight="1" spans="1:2">
      <c r="A480" s="249" t="s">
        <v>466</v>
      </c>
      <c r="B480" s="250"/>
    </row>
    <row r="481" ht="21" hidden="1" customHeight="1" spans="1:2">
      <c r="A481" s="249" t="s">
        <v>467</v>
      </c>
      <c r="B481" s="250"/>
    </row>
    <row r="482" ht="21" hidden="1" customHeight="1" spans="1:2">
      <c r="A482" s="249" t="s">
        <v>468</v>
      </c>
      <c r="B482" s="250"/>
    </row>
    <row r="483" ht="21" hidden="1" customHeight="1" spans="1:2">
      <c r="A483" s="249" t="s">
        <v>469</v>
      </c>
      <c r="B483" s="250"/>
    </row>
    <row r="484" ht="21" hidden="1" customHeight="1" spans="1:2">
      <c r="A484" s="249" t="s">
        <v>470</v>
      </c>
      <c r="B484" s="250"/>
    </row>
    <row r="485" ht="21" hidden="1" customHeight="1" spans="1:2">
      <c r="A485" s="249" t="s">
        <v>471</v>
      </c>
      <c r="B485" s="250"/>
    </row>
    <row r="486" ht="21" hidden="1" customHeight="1" spans="1:2">
      <c r="A486" s="248" t="s">
        <v>472</v>
      </c>
      <c r="B486" s="250"/>
    </row>
    <row r="487" ht="21" hidden="1" customHeight="1" spans="1:2">
      <c r="A487" s="249" t="s">
        <v>150</v>
      </c>
      <c r="B487" s="250"/>
    </row>
    <row r="488" ht="21" hidden="1" customHeight="1" spans="1:2">
      <c r="A488" s="249" t="s">
        <v>151</v>
      </c>
      <c r="B488" s="250"/>
    </row>
    <row r="489" ht="21" hidden="1" customHeight="1" spans="1:2">
      <c r="A489" s="249" t="s">
        <v>152</v>
      </c>
      <c r="B489" s="250"/>
    </row>
    <row r="490" ht="21" hidden="1" customHeight="1" spans="1:2">
      <c r="A490" s="249" t="s">
        <v>473</v>
      </c>
      <c r="B490" s="250"/>
    </row>
    <row r="491" ht="21" hidden="1" customHeight="1" spans="1:2">
      <c r="A491" s="249" t="s">
        <v>474</v>
      </c>
      <c r="B491" s="250"/>
    </row>
    <row r="492" ht="21" hidden="1" customHeight="1" spans="1:2">
      <c r="A492" s="249" t="s">
        <v>475</v>
      </c>
      <c r="B492" s="250"/>
    </row>
    <row r="493" ht="21" hidden="1" customHeight="1" spans="1:2">
      <c r="A493" s="249" t="s">
        <v>476</v>
      </c>
      <c r="B493" s="250"/>
    </row>
    <row r="494" ht="21" hidden="1" customHeight="1" spans="1:2">
      <c r="A494" s="249" t="s">
        <v>477</v>
      </c>
      <c r="B494" s="250"/>
    </row>
    <row r="495" ht="21" hidden="1" customHeight="1" spans="1:2">
      <c r="A495" s="248" t="s">
        <v>478</v>
      </c>
      <c r="B495" s="250"/>
    </row>
    <row r="496" ht="21" hidden="1" customHeight="1" spans="1:2">
      <c r="A496" s="249" t="s">
        <v>479</v>
      </c>
      <c r="B496" s="250"/>
    </row>
    <row r="497" ht="21" hidden="1" customHeight="1" spans="1:2">
      <c r="A497" s="249" t="s">
        <v>480</v>
      </c>
      <c r="B497" s="250"/>
    </row>
    <row r="498" ht="21" hidden="1" customHeight="1" spans="1:2">
      <c r="A498" s="249" t="s">
        <v>481</v>
      </c>
      <c r="B498" s="250"/>
    </row>
    <row r="499" ht="21" hidden="1" customHeight="1" spans="1:2">
      <c r="A499" s="249" t="s">
        <v>482</v>
      </c>
      <c r="B499" s="250"/>
    </row>
    <row r="500" ht="21" hidden="1" customHeight="1" spans="1:2">
      <c r="A500" s="248" t="s">
        <v>483</v>
      </c>
      <c r="B500" s="250"/>
    </row>
    <row r="501" ht="21" hidden="1" customHeight="1" spans="1:2">
      <c r="A501" s="249" t="s">
        <v>150</v>
      </c>
      <c r="B501" s="250"/>
    </row>
    <row r="502" ht="21" hidden="1" customHeight="1" spans="1:2">
      <c r="A502" s="249" t="s">
        <v>151</v>
      </c>
      <c r="B502" s="250"/>
    </row>
    <row r="503" ht="21" hidden="1" customHeight="1" spans="1:2">
      <c r="A503" s="249" t="s">
        <v>152</v>
      </c>
      <c r="B503" s="250"/>
    </row>
    <row r="504" ht="21" hidden="1" customHeight="1" spans="1:2">
      <c r="A504" s="249" t="s">
        <v>484</v>
      </c>
      <c r="B504" s="250"/>
    </row>
    <row r="505" ht="21" hidden="1" customHeight="1" spans="1:2">
      <c r="A505" s="249" t="s">
        <v>485</v>
      </c>
      <c r="B505" s="250"/>
    </row>
    <row r="506" ht="21" hidden="1" customHeight="1" spans="1:2">
      <c r="A506" s="249" t="s">
        <v>486</v>
      </c>
      <c r="B506" s="250"/>
    </row>
    <row r="507" ht="21" hidden="1" customHeight="1" spans="1:2">
      <c r="A507" s="248" t="s">
        <v>487</v>
      </c>
      <c r="B507" s="250"/>
    </row>
    <row r="508" ht="21" hidden="1" customHeight="1" spans="1:2">
      <c r="A508" s="249" t="s">
        <v>488</v>
      </c>
      <c r="B508" s="250"/>
    </row>
    <row r="509" ht="21" hidden="1" customHeight="1" spans="1:2">
      <c r="A509" s="249" t="s">
        <v>489</v>
      </c>
      <c r="B509" s="250"/>
    </row>
    <row r="510" ht="21" hidden="1" customHeight="1" spans="1:2">
      <c r="A510" s="249" t="s">
        <v>490</v>
      </c>
      <c r="B510" s="250"/>
    </row>
    <row r="511" ht="21" hidden="1" customHeight="1" spans="1:2">
      <c r="A511" s="249" t="s">
        <v>491</v>
      </c>
      <c r="B511" s="250"/>
    </row>
    <row r="512" ht="21" hidden="1" customHeight="1" spans="1:2">
      <c r="A512" s="249" t="s">
        <v>492</v>
      </c>
      <c r="B512" s="250"/>
    </row>
    <row r="513" ht="21" hidden="1" customHeight="1" spans="1:2">
      <c r="A513" s="248" t="s">
        <v>493</v>
      </c>
      <c r="B513" s="250"/>
    </row>
    <row r="514" ht="21" hidden="1" customHeight="1" spans="1:2">
      <c r="A514" s="249" t="s">
        <v>494</v>
      </c>
      <c r="B514" s="250"/>
    </row>
    <row r="515" ht="21" hidden="1" customHeight="1" spans="1:2">
      <c r="A515" s="249" t="s">
        <v>495</v>
      </c>
      <c r="B515" s="250"/>
    </row>
    <row r="516" ht="21" hidden="1" customHeight="1" spans="1:2">
      <c r="A516" s="248" t="s">
        <v>1539</v>
      </c>
      <c r="B516" s="250"/>
    </row>
    <row r="517" ht="21" hidden="1" customHeight="1" spans="1:2">
      <c r="A517" s="249" t="s">
        <v>497</v>
      </c>
      <c r="B517" s="250"/>
    </row>
    <row r="518" ht="21" hidden="1" customHeight="1" spans="1:2">
      <c r="A518" s="249" t="s">
        <v>498</v>
      </c>
      <c r="B518" s="250"/>
    </row>
    <row r="519" ht="21" hidden="1" customHeight="1" spans="1:2">
      <c r="A519" s="249" t="s">
        <v>1539</v>
      </c>
      <c r="B519" s="250"/>
    </row>
    <row r="520" ht="25" customHeight="1" spans="1:2">
      <c r="A520" s="246" t="s">
        <v>86</v>
      </c>
      <c r="B520" s="251">
        <f>B521+B535+B546+B558+B568+B607+B610+B624+B636</f>
        <v>516.34</v>
      </c>
    </row>
    <row r="521" ht="25" customHeight="1" spans="1:2">
      <c r="A521" s="248" t="s">
        <v>499</v>
      </c>
      <c r="B521" s="251">
        <f>B530</f>
        <v>51.95</v>
      </c>
    </row>
    <row r="522" ht="21" hidden="1" customHeight="1" spans="1:2">
      <c r="A522" s="249" t="s">
        <v>150</v>
      </c>
      <c r="B522" s="250"/>
    </row>
    <row r="523" ht="21" hidden="1" customHeight="1" spans="1:2">
      <c r="A523" s="249" t="s">
        <v>151</v>
      </c>
      <c r="B523" s="250"/>
    </row>
    <row r="524" ht="21" hidden="1" customHeight="1" spans="1:2">
      <c r="A524" s="249" t="s">
        <v>152</v>
      </c>
      <c r="B524" s="250"/>
    </row>
    <row r="525" ht="21" hidden="1" customHeight="1" spans="1:2">
      <c r="A525" s="249" t="s">
        <v>500</v>
      </c>
      <c r="B525" s="250"/>
    </row>
    <row r="526" ht="21" hidden="1" customHeight="1" spans="1:2">
      <c r="A526" s="249" t="s">
        <v>501</v>
      </c>
      <c r="B526" s="250"/>
    </row>
    <row r="527" ht="21" hidden="1" customHeight="1" spans="1:2">
      <c r="A527" s="249" t="s">
        <v>502</v>
      </c>
      <c r="B527" s="250"/>
    </row>
    <row r="528" ht="21" hidden="1" customHeight="1" spans="1:2">
      <c r="A528" s="249" t="s">
        <v>503</v>
      </c>
      <c r="B528" s="250"/>
    </row>
    <row r="529" ht="21" hidden="1" customHeight="1" spans="1:2">
      <c r="A529" s="249" t="s">
        <v>192</v>
      </c>
      <c r="B529" s="250"/>
    </row>
    <row r="530" ht="25" customHeight="1" spans="1:2">
      <c r="A530" s="249" t="s">
        <v>504</v>
      </c>
      <c r="B530" s="251">
        <v>51.95</v>
      </c>
    </row>
    <row r="531" ht="21" hidden="1" customHeight="1" spans="1:2">
      <c r="A531" s="249" t="s">
        <v>505</v>
      </c>
      <c r="B531" s="250"/>
    </row>
    <row r="532" ht="21" hidden="1" customHeight="1" spans="1:2">
      <c r="A532" s="249" t="s">
        <v>506</v>
      </c>
      <c r="B532" s="250"/>
    </row>
    <row r="533" ht="21" hidden="1" customHeight="1" spans="1:2">
      <c r="A533" s="249" t="s">
        <v>507</v>
      </c>
      <c r="B533" s="250"/>
    </row>
    <row r="534" ht="21" hidden="1" customHeight="1" spans="1:2">
      <c r="A534" s="249" t="s">
        <v>508</v>
      </c>
      <c r="B534" s="250"/>
    </row>
    <row r="535" ht="25" customHeight="1" spans="1:2">
      <c r="A535" s="248" t="s">
        <v>509</v>
      </c>
      <c r="B535" s="251">
        <f>B541</f>
        <v>22.7</v>
      </c>
    </row>
    <row r="536" ht="21" hidden="1" customHeight="1" spans="1:2">
      <c r="A536" s="249" t="s">
        <v>150</v>
      </c>
      <c r="B536" s="250"/>
    </row>
    <row r="537" ht="21" hidden="1" customHeight="1" spans="1:2">
      <c r="A537" s="249" t="s">
        <v>151</v>
      </c>
      <c r="B537" s="250"/>
    </row>
    <row r="538" ht="21" hidden="1" customHeight="1" spans="1:2">
      <c r="A538" s="249" t="s">
        <v>152</v>
      </c>
      <c r="B538" s="250"/>
    </row>
    <row r="539" ht="21" hidden="1" customHeight="1" spans="1:2">
      <c r="A539" s="249" t="s">
        <v>1540</v>
      </c>
      <c r="B539" s="250"/>
    </row>
    <row r="540" ht="21" hidden="1" customHeight="1" spans="1:2">
      <c r="A540" s="249" t="s">
        <v>511</v>
      </c>
      <c r="B540" s="250"/>
    </row>
    <row r="541" ht="25" customHeight="1" spans="1:2">
      <c r="A541" s="249" t="s">
        <v>1541</v>
      </c>
      <c r="B541" s="251">
        <v>22.7</v>
      </c>
    </row>
    <row r="542" ht="21" hidden="1" customHeight="1" spans="1:2">
      <c r="A542" s="249" t="s">
        <v>513</v>
      </c>
      <c r="B542" s="250"/>
    </row>
    <row r="543" ht="21" hidden="1" customHeight="1" spans="1:2">
      <c r="A543" s="248" t="s">
        <v>514</v>
      </c>
      <c r="B543" s="250"/>
    </row>
    <row r="544" ht="21" hidden="1" customHeight="1" spans="1:2">
      <c r="A544" s="249" t="s">
        <v>515</v>
      </c>
      <c r="B544" s="250"/>
    </row>
    <row r="545" ht="21" hidden="1" customHeight="1" spans="1:2">
      <c r="A545" s="249" t="s">
        <v>516</v>
      </c>
      <c r="B545" s="250"/>
    </row>
    <row r="546" ht="25" customHeight="1" spans="1:2">
      <c r="A546" s="248" t="s">
        <v>517</v>
      </c>
      <c r="B546" s="251">
        <f>B550+B551+B553</f>
        <v>277.73</v>
      </c>
    </row>
    <row r="547" ht="21" hidden="1" customHeight="1" spans="1:2">
      <c r="A547" s="249" t="s">
        <v>1542</v>
      </c>
      <c r="B547" s="250"/>
    </row>
    <row r="548" ht="21" hidden="1" customHeight="1" spans="1:2">
      <c r="A548" s="249" t="s">
        <v>519</v>
      </c>
      <c r="B548" s="250"/>
    </row>
    <row r="549" ht="21" hidden="1" customHeight="1" spans="1:2">
      <c r="A549" s="249" t="s">
        <v>520</v>
      </c>
      <c r="B549" s="250"/>
    </row>
    <row r="550" ht="25" customHeight="1" spans="1:2">
      <c r="A550" s="249" t="s">
        <v>522</v>
      </c>
      <c r="B550" s="251">
        <v>110.67</v>
      </c>
    </row>
    <row r="551" ht="25" customHeight="1" spans="1:2">
      <c r="A551" s="249" t="s">
        <v>523</v>
      </c>
      <c r="B551" s="251">
        <v>55.34</v>
      </c>
    </row>
    <row r="552" ht="21" hidden="1" customHeight="1" spans="1:2">
      <c r="A552" s="249" t="s">
        <v>524</v>
      </c>
      <c r="B552" s="250"/>
    </row>
    <row r="553" ht="25" customHeight="1" spans="1:2">
      <c r="A553" s="249" t="s">
        <v>1543</v>
      </c>
      <c r="B553" s="251">
        <v>111.72</v>
      </c>
    </row>
    <row r="554" ht="21" hidden="1" customHeight="1" spans="1:2">
      <c r="A554" s="248" t="s">
        <v>526</v>
      </c>
      <c r="B554" s="250"/>
    </row>
    <row r="555" ht="21" hidden="1" customHeight="1" spans="1:2">
      <c r="A555" s="249" t="s">
        <v>527</v>
      </c>
      <c r="B555" s="250"/>
    </row>
    <row r="556" ht="21" hidden="1" customHeight="1" spans="1:2">
      <c r="A556" s="249" t="s">
        <v>528</v>
      </c>
      <c r="B556" s="250"/>
    </row>
    <row r="557" ht="21" hidden="1" customHeight="1" spans="1:2">
      <c r="A557" s="249" t="s">
        <v>529</v>
      </c>
      <c r="B557" s="250"/>
    </row>
    <row r="558" ht="25" customHeight="1" spans="1:2">
      <c r="A558" s="248" t="s">
        <v>530</v>
      </c>
      <c r="B558" s="251">
        <f>B567</f>
        <v>2.9</v>
      </c>
    </row>
    <row r="559" ht="24" hidden="1" customHeight="1" spans="1:2">
      <c r="A559" s="249" t="s">
        <v>531</v>
      </c>
      <c r="B559" s="250"/>
    </row>
    <row r="560" ht="26" hidden="1" customHeight="1" spans="1:2">
      <c r="A560" s="249" t="s">
        <v>532</v>
      </c>
      <c r="B560" s="250"/>
    </row>
    <row r="561" ht="27" hidden="1" customHeight="1" spans="1:2">
      <c r="A561" s="249" t="s">
        <v>533</v>
      </c>
      <c r="B561" s="250"/>
    </row>
    <row r="562" ht="19" hidden="1" customHeight="1" spans="1:2">
      <c r="A562" s="249" t="s">
        <v>534</v>
      </c>
      <c r="B562" s="250"/>
    </row>
    <row r="563" ht="21" hidden="1" customHeight="1" spans="1:2">
      <c r="A563" s="249" t="s">
        <v>535</v>
      </c>
      <c r="B563" s="250"/>
    </row>
    <row r="564" ht="27" hidden="1" customHeight="1" spans="1:2">
      <c r="A564" s="249" t="s">
        <v>536</v>
      </c>
      <c r="B564" s="250"/>
    </row>
    <row r="565" ht="22" hidden="1" customHeight="1" spans="1:2">
      <c r="A565" s="249" t="s">
        <v>537</v>
      </c>
      <c r="B565" s="250"/>
    </row>
    <row r="566" ht="9" hidden="1" customHeight="1" spans="1:2">
      <c r="A566" s="249" t="s">
        <v>538</v>
      </c>
      <c r="B566" s="250"/>
    </row>
    <row r="567" ht="25" customHeight="1" spans="1:2">
      <c r="A567" s="249" t="s">
        <v>539</v>
      </c>
      <c r="B567" s="251">
        <v>2.9</v>
      </c>
    </row>
    <row r="568" ht="25" customHeight="1" spans="1:2">
      <c r="A568" s="248" t="s">
        <v>540</v>
      </c>
      <c r="B568" s="251">
        <f>B570+B571+B575</f>
        <v>45.93</v>
      </c>
    </row>
    <row r="569" ht="23" hidden="1" customHeight="1" spans="1:2">
      <c r="A569" s="249" t="s">
        <v>541</v>
      </c>
      <c r="B569" s="251"/>
    </row>
    <row r="570" ht="25" customHeight="1" spans="1:2">
      <c r="A570" s="249" t="s">
        <v>542</v>
      </c>
      <c r="B570" s="251">
        <v>17.12</v>
      </c>
    </row>
    <row r="571" ht="25" customHeight="1" spans="1:2">
      <c r="A571" s="249" t="s">
        <v>543</v>
      </c>
      <c r="B571" s="251">
        <v>21</v>
      </c>
    </row>
    <row r="572" ht="18" hidden="1" customHeight="1" spans="1:2">
      <c r="A572" s="249" t="s">
        <v>544</v>
      </c>
      <c r="B572" s="250"/>
    </row>
    <row r="573" ht="29" hidden="1" customHeight="1" spans="1:2">
      <c r="A573" s="249" t="s">
        <v>545</v>
      </c>
      <c r="B573" s="250"/>
    </row>
    <row r="574" ht="17" hidden="1" customHeight="1" spans="1:2">
      <c r="A574" s="249" t="s">
        <v>546</v>
      </c>
      <c r="B574" s="250"/>
    </row>
    <row r="575" ht="25" customHeight="1" spans="1:2">
      <c r="A575" s="249" t="s">
        <v>547</v>
      </c>
      <c r="B575" s="251">
        <v>7.81</v>
      </c>
    </row>
    <row r="576" ht="21" hidden="1" customHeight="1" spans="1:2">
      <c r="A576" s="248" t="s">
        <v>548</v>
      </c>
      <c r="B576" s="250"/>
    </row>
    <row r="577" ht="21" hidden="1" customHeight="1" spans="1:2">
      <c r="A577" s="249" t="s">
        <v>549</v>
      </c>
      <c r="B577" s="250"/>
    </row>
    <row r="578" ht="21" hidden="1" customHeight="1" spans="1:2">
      <c r="A578" s="249" t="s">
        <v>550</v>
      </c>
      <c r="B578" s="250"/>
    </row>
    <row r="579" ht="21" hidden="1" customHeight="1" spans="1:2">
      <c r="A579" s="249" t="s">
        <v>551</v>
      </c>
      <c r="B579" s="250"/>
    </row>
    <row r="580" ht="21" hidden="1" customHeight="1" spans="1:2">
      <c r="A580" s="249" t="s">
        <v>552</v>
      </c>
      <c r="B580" s="250"/>
    </row>
    <row r="581" ht="21" hidden="1" customHeight="1" spans="1:2">
      <c r="A581" s="249" t="s">
        <v>553</v>
      </c>
      <c r="B581" s="250"/>
    </row>
    <row r="582" ht="21" hidden="1" customHeight="1" spans="1:2">
      <c r="A582" s="249" t="s">
        <v>554</v>
      </c>
      <c r="B582" s="250"/>
    </row>
    <row r="583" ht="40" hidden="1" customHeight="1" spans="1:2">
      <c r="A583" s="248" t="s">
        <v>555</v>
      </c>
      <c r="B583" s="250"/>
    </row>
    <row r="584" ht="35" hidden="1" customHeight="1" spans="1:2">
      <c r="A584" s="249" t="s">
        <v>556</v>
      </c>
      <c r="B584" s="250"/>
    </row>
    <row r="585" ht="22" hidden="1" customHeight="1" spans="1:2">
      <c r="A585" s="249" t="s">
        <v>557</v>
      </c>
      <c r="B585" s="250"/>
    </row>
    <row r="586" ht="26" hidden="1" customHeight="1" spans="1:2">
      <c r="A586" s="249" t="s">
        <v>1544</v>
      </c>
      <c r="B586" s="250"/>
    </row>
    <row r="587" ht="27" hidden="1" customHeight="1" spans="1:2">
      <c r="A587" s="249" t="s">
        <v>559</v>
      </c>
      <c r="B587" s="250"/>
    </row>
    <row r="588" ht="34" hidden="1" customHeight="1" spans="1:2">
      <c r="A588" s="249" t="s">
        <v>560</v>
      </c>
      <c r="B588" s="250"/>
    </row>
    <row r="589" ht="25" hidden="1" customHeight="1" spans="1:2">
      <c r="A589" s="249" t="s">
        <v>561</v>
      </c>
      <c r="B589" s="250"/>
    </row>
    <row r="590" ht="23" hidden="1" customHeight="1" spans="1:2">
      <c r="A590" s="248" t="s">
        <v>562</v>
      </c>
      <c r="B590" s="250"/>
    </row>
    <row r="591" ht="21" hidden="1" customHeight="1" spans="1:2">
      <c r="A591" s="249" t="s">
        <v>150</v>
      </c>
      <c r="B591" s="250"/>
    </row>
    <row r="592" ht="21" hidden="1" customHeight="1" spans="1:2">
      <c r="A592" s="249" t="s">
        <v>151</v>
      </c>
      <c r="B592" s="250"/>
    </row>
    <row r="593" ht="21" hidden="1" customHeight="1" spans="1:2">
      <c r="A593" s="249" t="s">
        <v>152</v>
      </c>
      <c r="B593" s="250"/>
    </row>
    <row r="594" ht="23" hidden="1" customHeight="1" spans="1:2">
      <c r="A594" s="249" t="s">
        <v>563</v>
      </c>
      <c r="B594" s="250"/>
    </row>
    <row r="595" ht="21" hidden="1" customHeight="1" spans="1:2">
      <c r="A595" s="249" t="s">
        <v>564</v>
      </c>
      <c r="B595" s="250"/>
    </row>
    <row r="596" ht="21" hidden="1" customHeight="1" spans="1:2">
      <c r="A596" s="249" t="s">
        <v>565</v>
      </c>
      <c r="B596" s="250"/>
    </row>
    <row r="597" ht="21" hidden="1" customHeight="1" spans="1:2">
      <c r="A597" s="249" t="s">
        <v>566</v>
      </c>
      <c r="B597" s="250"/>
    </row>
    <row r="598" ht="21" hidden="1" customHeight="1" spans="1:2">
      <c r="A598" s="249" t="s">
        <v>567</v>
      </c>
      <c r="B598" s="250"/>
    </row>
    <row r="599" ht="21" hidden="1" customHeight="1" spans="1:2">
      <c r="A599" s="248" t="s">
        <v>568</v>
      </c>
      <c r="B599" s="250"/>
    </row>
    <row r="600" ht="21" hidden="1" customHeight="1" spans="1:2">
      <c r="A600" s="249" t="s">
        <v>150</v>
      </c>
      <c r="B600" s="250"/>
    </row>
    <row r="601" ht="21" hidden="1" customHeight="1" spans="1:2">
      <c r="A601" s="249" t="s">
        <v>151</v>
      </c>
      <c r="B601" s="250"/>
    </row>
    <row r="602" ht="21" hidden="1" customHeight="1" spans="1:2">
      <c r="A602" s="249" t="s">
        <v>152</v>
      </c>
      <c r="B602" s="250"/>
    </row>
    <row r="603" ht="21" hidden="1" customHeight="1" spans="1:2">
      <c r="A603" s="249" t="s">
        <v>569</v>
      </c>
      <c r="B603" s="250"/>
    </row>
    <row r="604" ht="21" hidden="1" customHeight="1" spans="1:2">
      <c r="A604" s="248" t="s">
        <v>570</v>
      </c>
      <c r="B604" s="250"/>
    </row>
    <row r="605" ht="21" hidden="1" customHeight="1" spans="1:2">
      <c r="A605" s="249" t="s">
        <v>571</v>
      </c>
      <c r="B605" s="250"/>
    </row>
    <row r="606" ht="21" hidden="1" customHeight="1" spans="1:2">
      <c r="A606" s="249" t="s">
        <v>572</v>
      </c>
      <c r="B606" s="250"/>
    </row>
    <row r="607" ht="25" customHeight="1" spans="1:2">
      <c r="A607" s="248" t="s">
        <v>573</v>
      </c>
      <c r="B607" s="251">
        <f>B608</f>
        <v>16.48</v>
      </c>
    </row>
    <row r="608" ht="25" customHeight="1" spans="1:2">
      <c r="A608" s="249" t="s">
        <v>574</v>
      </c>
      <c r="B608" s="251">
        <v>16.48</v>
      </c>
    </row>
    <row r="609" ht="21" hidden="1" customHeight="1" spans="1:2">
      <c r="A609" s="249" t="s">
        <v>575</v>
      </c>
      <c r="B609" s="250"/>
    </row>
    <row r="610" ht="25" customHeight="1" spans="1:2">
      <c r="A610" s="248" t="s">
        <v>576</v>
      </c>
      <c r="B610" s="251">
        <f>B611+B612</f>
        <v>42.01</v>
      </c>
    </row>
    <row r="611" ht="25" customHeight="1" spans="1:2">
      <c r="A611" s="249" t="s">
        <v>577</v>
      </c>
      <c r="B611" s="251">
        <v>24.31</v>
      </c>
    </row>
    <row r="612" ht="25" customHeight="1" spans="1:2">
      <c r="A612" s="249" t="s">
        <v>578</v>
      </c>
      <c r="B612" s="251">
        <v>17.7</v>
      </c>
    </row>
    <row r="613" ht="16" hidden="1" customHeight="1" spans="1:2">
      <c r="A613" s="248" t="s">
        <v>579</v>
      </c>
      <c r="B613" s="250"/>
    </row>
    <row r="614" ht="18" hidden="1" customHeight="1" spans="1:2">
      <c r="A614" s="249" t="s">
        <v>580</v>
      </c>
      <c r="B614" s="250"/>
    </row>
    <row r="615" ht="18" hidden="1" customHeight="1" spans="1:2">
      <c r="A615" s="249" t="s">
        <v>581</v>
      </c>
      <c r="B615" s="250"/>
    </row>
    <row r="616" ht="17" hidden="1" customHeight="1" spans="1:2">
      <c r="A616" s="249" t="s">
        <v>582</v>
      </c>
      <c r="B616" s="250"/>
    </row>
    <row r="617" ht="26" hidden="1" customHeight="1" spans="1:2">
      <c r="A617" s="248" t="s">
        <v>583</v>
      </c>
      <c r="B617" s="250"/>
    </row>
    <row r="618" ht="29" hidden="1" customHeight="1" spans="1:2">
      <c r="A618" s="249" t="s">
        <v>580</v>
      </c>
      <c r="B618" s="250"/>
    </row>
    <row r="619" ht="18" hidden="1" customHeight="1" spans="1:2">
      <c r="A619" s="249" t="s">
        <v>581</v>
      </c>
      <c r="B619" s="250"/>
    </row>
    <row r="620" ht="27" hidden="1" customHeight="1" spans="1:2">
      <c r="A620" s="249" t="s">
        <v>584</v>
      </c>
      <c r="B620" s="250"/>
    </row>
    <row r="621" ht="24" hidden="1" customHeight="1" spans="1:2">
      <c r="A621" s="248" t="s">
        <v>585</v>
      </c>
      <c r="B621" s="250"/>
    </row>
    <row r="622" ht="24" hidden="1" customHeight="1" spans="1:2">
      <c r="A622" s="249" t="s">
        <v>586</v>
      </c>
      <c r="B622" s="250"/>
    </row>
    <row r="623" ht="17" hidden="1" customHeight="1" spans="1:2">
      <c r="A623" s="249" t="s">
        <v>587</v>
      </c>
      <c r="B623" s="250"/>
    </row>
    <row r="624" ht="25" customHeight="1" spans="1:2">
      <c r="A624" s="248" t="s">
        <v>588</v>
      </c>
      <c r="B624" s="251">
        <f>B625+B626</f>
        <v>6.29</v>
      </c>
    </row>
    <row r="625" ht="25" customHeight="1" spans="1:2">
      <c r="A625" s="249" t="s">
        <v>589</v>
      </c>
      <c r="B625" s="251">
        <v>6.29</v>
      </c>
    </row>
    <row r="626" ht="23" hidden="1" customHeight="1" spans="1:2">
      <c r="A626" s="249" t="s">
        <v>590</v>
      </c>
      <c r="B626" s="250"/>
    </row>
    <row r="627" ht="21" hidden="1" customHeight="1" spans="1:2">
      <c r="A627" s="248" t="s">
        <v>591</v>
      </c>
      <c r="B627" s="250"/>
    </row>
    <row r="628" ht="21" hidden="1" customHeight="1" spans="1:2">
      <c r="A628" s="249" t="s">
        <v>592</v>
      </c>
      <c r="B628" s="250"/>
    </row>
    <row r="629" ht="21" hidden="1" customHeight="1" spans="1:2">
      <c r="A629" s="249" t="s">
        <v>593</v>
      </c>
      <c r="B629" s="250"/>
    </row>
    <row r="630" ht="21" hidden="1" customHeight="1" spans="1:2">
      <c r="A630" s="249" t="s">
        <v>594</v>
      </c>
      <c r="B630" s="250"/>
    </row>
    <row r="631" ht="21" hidden="1" customHeight="1" spans="1:2">
      <c r="A631" s="248" t="s">
        <v>595</v>
      </c>
      <c r="B631" s="250"/>
    </row>
    <row r="632" ht="21" hidden="1" customHeight="1" spans="1:2">
      <c r="A632" s="249" t="s">
        <v>596</v>
      </c>
      <c r="B632" s="250"/>
    </row>
    <row r="633" ht="21" hidden="1" customHeight="1" spans="1:2">
      <c r="A633" s="249" t="s">
        <v>597</v>
      </c>
      <c r="B633" s="250"/>
    </row>
    <row r="634" ht="21" hidden="1" customHeight="1" spans="1:2">
      <c r="A634" s="249" t="s">
        <v>598</v>
      </c>
      <c r="B634" s="250"/>
    </row>
    <row r="635" ht="21" hidden="1" customHeight="1" spans="1:2">
      <c r="A635" s="249" t="s">
        <v>599</v>
      </c>
      <c r="B635" s="250"/>
    </row>
    <row r="636" ht="25" customHeight="1" spans="1:2">
      <c r="A636" s="248" t="s">
        <v>600</v>
      </c>
      <c r="B636" s="251">
        <f>B642+B643</f>
        <v>50.35</v>
      </c>
    </row>
    <row r="637" ht="21" hidden="1" customHeight="1" spans="1:2">
      <c r="A637" s="249" t="s">
        <v>150</v>
      </c>
      <c r="B637" s="250"/>
    </row>
    <row r="638" ht="21" hidden="1" customHeight="1" spans="1:2">
      <c r="A638" s="249" t="s">
        <v>151</v>
      </c>
      <c r="B638" s="250"/>
    </row>
    <row r="639" ht="21" hidden="1" customHeight="1" spans="1:2">
      <c r="A639" s="249" t="s">
        <v>152</v>
      </c>
      <c r="B639" s="250"/>
    </row>
    <row r="640" ht="21" hidden="1" customHeight="1" spans="1:2">
      <c r="A640" s="249" t="s">
        <v>601</v>
      </c>
      <c r="B640" s="250"/>
    </row>
    <row r="641" ht="21" hidden="1" customHeight="1" spans="1:2">
      <c r="A641" s="249" t="s">
        <v>602</v>
      </c>
      <c r="B641" s="250"/>
    </row>
    <row r="642" ht="25" customHeight="1" spans="1:2">
      <c r="A642" s="249" t="s">
        <v>159</v>
      </c>
      <c r="B642" s="251">
        <v>47.15</v>
      </c>
    </row>
    <row r="643" ht="25" customHeight="1" spans="1:2">
      <c r="A643" s="249" t="s">
        <v>603</v>
      </c>
      <c r="B643" s="251">
        <v>3.2</v>
      </c>
    </row>
    <row r="644" ht="21" hidden="1" customHeight="1" spans="1:2">
      <c r="A644" s="248" t="s">
        <v>604</v>
      </c>
      <c r="B644" s="250"/>
    </row>
    <row r="645" ht="21" hidden="1" customHeight="1" spans="1:2">
      <c r="A645" s="249" t="s">
        <v>581</v>
      </c>
      <c r="B645" s="250"/>
    </row>
    <row r="646" ht="21" hidden="1" customHeight="1" spans="1:2">
      <c r="A646" s="249" t="s">
        <v>605</v>
      </c>
      <c r="B646" s="250"/>
    </row>
    <row r="647" ht="23" hidden="1" customHeight="1" spans="1:2">
      <c r="A647" s="248" t="s">
        <v>606</v>
      </c>
      <c r="B647" s="250"/>
    </row>
    <row r="648" ht="23" hidden="1" customHeight="1" spans="1:2">
      <c r="A648" s="249" t="s">
        <v>606</v>
      </c>
      <c r="B648" s="250"/>
    </row>
    <row r="649" ht="25" customHeight="1" spans="1:2">
      <c r="A649" s="246" t="s">
        <v>88</v>
      </c>
      <c r="B649" s="251">
        <f>B691+B704</f>
        <v>102.03</v>
      </c>
    </row>
    <row r="650" ht="23" hidden="1" customHeight="1" spans="1:2">
      <c r="A650" s="248" t="s">
        <v>607</v>
      </c>
      <c r="B650" s="250"/>
    </row>
    <row r="651" ht="23" hidden="1" customHeight="1" spans="1:2">
      <c r="A651" s="249" t="s">
        <v>150</v>
      </c>
      <c r="B651" s="250"/>
    </row>
    <row r="652" ht="21" hidden="1" customHeight="1" spans="1:2">
      <c r="A652" s="249" t="s">
        <v>151</v>
      </c>
      <c r="B652" s="250"/>
    </row>
    <row r="653" ht="21" hidden="1" customHeight="1" spans="1:2">
      <c r="A653" s="249" t="s">
        <v>152</v>
      </c>
      <c r="B653" s="250"/>
    </row>
    <row r="654" ht="21" hidden="1" customHeight="1" spans="1:2">
      <c r="A654" s="249" t="s">
        <v>608</v>
      </c>
      <c r="B654" s="250"/>
    </row>
    <row r="655" ht="21" hidden="1" customHeight="1" spans="1:2">
      <c r="A655" s="248" t="s">
        <v>609</v>
      </c>
      <c r="B655" s="250"/>
    </row>
    <row r="656" ht="21" hidden="1" customHeight="1" spans="1:2">
      <c r="A656" s="249" t="s">
        <v>610</v>
      </c>
      <c r="B656" s="250"/>
    </row>
    <row r="657" ht="21" hidden="1" customHeight="1" spans="1:2">
      <c r="A657" s="249" t="s">
        <v>611</v>
      </c>
      <c r="B657" s="250"/>
    </row>
    <row r="658" ht="21" hidden="1" customHeight="1" spans="1:2">
      <c r="A658" s="249" t="s">
        <v>612</v>
      </c>
      <c r="B658" s="250"/>
    </row>
    <row r="659" ht="21" hidden="1" customHeight="1" spans="1:2">
      <c r="A659" s="249" t="s">
        <v>613</v>
      </c>
      <c r="B659" s="250"/>
    </row>
    <row r="660" ht="21" hidden="1" customHeight="1" spans="1:2">
      <c r="A660" s="249" t="s">
        <v>614</v>
      </c>
      <c r="B660" s="250"/>
    </row>
    <row r="661" ht="21" hidden="1" customHeight="1" spans="1:2">
      <c r="A661" s="249" t="s">
        <v>1545</v>
      </c>
      <c r="B661" s="250"/>
    </row>
    <row r="662" ht="21" hidden="1" customHeight="1" spans="1:2">
      <c r="A662" s="249" t="s">
        <v>616</v>
      </c>
      <c r="B662" s="250"/>
    </row>
    <row r="663" ht="21" hidden="1" customHeight="1" spans="1:2">
      <c r="A663" s="249" t="s">
        <v>617</v>
      </c>
      <c r="B663" s="250"/>
    </row>
    <row r="664" ht="21" hidden="1" customHeight="1" spans="1:2">
      <c r="A664" s="249" t="s">
        <v>618</v>
      </c>
      <c r="B664" s="250"/>
    </row>
    <row r="665" ht="21" hidden="1" customHeight="1" spans="1:2">
      <c r="A665" s="249" t="s">
        <v>619</v>
      </c>
      <c r="B665" s="250"/>
    </row>
    <row r="666" ht="21" hidden="1" customHeight="1" spans="1:2">
      <c r="A666" s="249" t="s">
        <v>620</v>
      </c>
      <c r="B666" s="250"/>
    </row>
    <row r="667" ht="21" hidden="1" customHeight="1" spans="1:2">
      <c r="A667" s="249" t="s">
        <v>621</v>
      </c>
      <c r="B667" s="250"/>
    </row>
    <row r="668" ht="21" hidden="1" customHeight="1" spans="1:2">
      <c r="A668" s="248" t="s">
        <v>622</v>
      </c>
      <c r="B668" s="250"/>
    </row>
    <row r="669" ht="21" hidden="1" customHeight="1" spans="1:2">
      <c r="A669" s="249" t="s">
        <v>623</v>
      </c>
      <c r="B669" s="250"/>
    </row>
    <row r="670" ht="21" hidden="1" customHeight="1" spans="1:2">
      <c r="A670" s="249" t="s">
        <v>624</v>
      </c>
      <c r="B670" s="250"/>
    </row>
    <row r="671" ht="21" hidden="1" customHeight="1" spans="1:2">
      <c r="A671" s="249" t="s">
        <v>625</v>
      </c>
      <c r="B671" s="250"/>
    </row>
    <row r="672" ht="21" hidden="1" customHeight="1" spans="1:2">
      <c r="A672" s="248" t="s">
        <v>626</v>
      </c>
      <c r="B672" s="250"/>
    </row>
    <row r="673" ht="21" hidden="1" customHeight="1" spans="1:2">
      <c r="A673" s="249" t="s">
        <v>627</v>
      </c>
      <c r="B673" s="250"/>
    </row>
    <row r="674" ht="21" hidden="1" customHeight="1" spans="1:2">
      <c r="A674" s="249" t="s">
        <v>628</v>
      </c>
      <c r="B674" s="250"/>
    </row>
    <row r="675" ht="21" hidden="1" customHeight="1" spans="1:2">
      <c r="A675" s="249" t="s">
        <v>629</v>
      </c>
      <c r="B675" s="250"/>
    </row>
    <row r="676" ht="21" hidden="1" customHeight="1" spans="1:2">
      <c r="A676" s="249" t="s">
        <v>630</v>
      </c>
      <c r="B676" s="250"/>
    </row>
    <row r="677" ht="21" hidden="1" customHeight="1" spans="1:2">
      <c r="A677" s="249" t="s">
        <v>631</v>
      </c>
      <c r="B677" s="250"/>
    </row>
    <row r="678" ht="21" hidden="1" customHeight="1" spans="1:2">
      <c r="A678" s="249" t="s">
        <v>632</v>
      </c>
      <c r="B678" s="250"/>
    </row>
    <row r="679" ht="21" hidden="1" customHeight="1" spans="1:2">
      <c r="A679" s="249" t="s">
        <v>633</v>
      </c>
      <c r="B679" s="250"/>
    </row>
    <row r="680" ht="21" hidden="1" customHeight="1" spans="1:2">
      <c r="A680" s="249" t="s">
        <v>634</v>
      </c>
      <c r="B680" s="250"/>
    </row>
    <row r="681" ht="21" hidden="1" customHeight="1" spans="1:2">
      <c r="A681" s="249" t="s">
        <v>1546</v>
      </c>
      <c r="B681" s="250"/>
    </row>
    <row r="682" ht="21" hidden="1" customHeight="1" spans="1:2">
      <c r="A682" s="249" t="s">
        <v>636</v>
      </c>
      <c r="B682" s="250"/>
    </row>
    <row r="683" ht="21" hidden="1" customHeight="1" spans="1:2">
      <c r="A683" s="249" t="s">
        <v>637</v>
      </c>
      <c r="B683" s="250"/>
    </row>
    <row r="684" ht="21" hidden="1" customHeight="1" spans="1:2">
      <c r="A684" s="248" t="s">
        <v>638</v>
      </c>
      <c r="B684" s="250"/>
    </row>
    <row r="685" ht="21" hidden="1" customHeight="1" spans="1:2">
      <c r="A685" s="249" t="s">
        <v>639</v>
      </c>
      <c r="B685" s="250"/>
    </row>
    <row r="686" ht="21" hidden="1" customHeight="1" spans="1:2">
      <c r="A686" s="249" t="s">
        <v>640</v>
      </c>
      <c r="B686" s="250"/>
    </row>
    <row r="687" ht="21" hidden="1" customHeight="1" spans="1:2">
      <c r="A687" s="248" t="s">
        <v>641</v>
      </c>
      <c r="B687" s="250"/>
    </row>
    <row r="688" ht="21" hidden="1" customHeight="1" spans="1:2">
      <c r="A688" s="249" t="s">
        <v>642</v>
      </c>
      <c r="B688" s="250"/>
    </row>
    <row r="689" ht="21" hidden="1" customHeight="1" spans="1:2">
      <c r="A689" s="249" t="s">
        <v>643</v>
      </c>
      <c r="B689" s="250"/>
    </row>
    <row r="690" ht="21" hidden="1" customHeight="1" spans="1:2">
      <c r="A690" s="249" t="s">
        <v>644</v>
      </c>
      <c r="B690" s="250"/>
    </row>
    <row r="691" ht="25" customHeight="1" spans="1:2">
      <c r="A691" s="248" t="s">
        <v>645</v>
      </c>
      <c r="B691" s="251">
        <f>B692+B693+B694+B695</f>
        <v>102.03</v>
      </c>
    </row>
    <row r="692" ht="25" customHeight="1" spans="1:2">
      <c r="A692" s="249" t="s">
        <v>646</v>
      </c>
      <c r="B692" s="251">
        <v>31.51</v>
      </c>
    </row>
    <row r="693" ht="25" customHeight="1" spans="1:2">
      <c r="A693" s="249" t="s">
        <v>647</v>
      </c>
      <c r="B693" s="251">
        <v>23.83</v>
      </c>
    </row>
    <row r="694" ht="25" customHeight="1" spans="1:2">
      <c r="A694" s="249" t="s">
        <v>648</v>
      </c>
      <c r="B694" s="251">
        <v>30.78</v>
      </c>
    </row>
    <row r="695" ht="25" customHeight="1" spans="1:2">
      <c r="A695" s="249" t="s">
        <v>649</v>
      </c>
      <c r="B695" s="251">
        <v>15.91</v>
      </c>
    </row>
    <row r="696" ht="21" hidden="1" customHeight="1" spans="1:2">
      <c r="A696" s="248" t="s">
        <v>650</v>
      </c>
      <c r="B696" s="250"/>
    </row>
    <row r="697" ht="21" hidden="1" customHeight="1" spans="1:2">
      <c r="A697" s="249" t="s">
        <v>651</v>
      </c>
      <c r="B697" s="250"/>
    </row>
    <row r="698" ht="21" hidden="1" customHeight="1" spans="1:2">
      <c r="A698" s="249" t="s">
        <v>652</v>
      </c>
      <c r="B698" s="250"/>
    </row>
    <row r="699" ht="21" hidden="1" customHeight="1" spans="1:2">
      <c r="A699" s="249" t="s">
        <v>653</v>
      </c>
      <c r="B699" s="250"/>
    </row>
    <row r="700" ht="21" hidden="1" customHeight="1" spans="1:2">
      <c r="A700" s="248" t="s">
        <v>654</v>
      </c>
      <c r="B700" s="250"/>
    </row>
    <row r="701" ht="21" hidden="1" customHeight="1" spans="1:2">
      <c r="A701" s="249" t="s">
        <v>655</v>
      </c>
      <c r="B701" s="250"/>
    </row>
    <row r="702" ht="21" hidden="1" customHeight="1" spans="1:2">
      <c r="A702" s="249" t="s">
        <v>656</v>
      </c>
      <c r="B702" s="250"/>
    </row>
    <row r="703" ht="21" hidden="1" customHeight="1" spans="1:2">
      <c r="A703" s="249" t="s">
        <v>657</v>
      </c>
      <c r="B703" s="250"/>
    </row>
    <row r="704" ht="25" hidden="1" customHeight="1" spans="1:2">
      <c r="A704" s="248" t="s">
        <v>658</v>
      </c>
      <c r="B704" s="251"/>
    </row>
    <row r="705" ht="25" hidden="1" customHeight="1" spans="1:2">
      <c r="A705" s="249" t="s">
        <v>659</v>
      </c>
      <c r="B705" s="251"/>
    </row>
    <row r="706" ht="21" hidden="1" customHeight="1" spans="1:2">
      <c r="A706" s="249" t="s">
        <v>660</v>
      </c>
      <c r="B706" s="250"/>
    </row>
    <row r="707" ht="21" hidden="1" customHeight="1" spans="1:2">
      <c r="A707" s="248" t="s">
        <v>661</v>
      </c>
      <c r="B707" s="250"/>
    </row>
    <row r="708" ht="21" hidden="1" customHeight="1" spans="1:2">
      <c r="A708" s="249" t="s">
        <v>150</v>
      </c>
      <c r="B708" s="250"/>
    </row>
    <row r="709" ht="21" hidden="1" customHeight="1" spans="1:2">
      <c r="A709" s="249" t="s">
        <v>151</v>
      </c>
      <c r="B709" s="250"/>
    </row>
    <row r="710" ht="21" hidden="1" customHeight="1" spans="1:2">
      <c r="A710" s="249" t="s">
        <v>152</v>
      </c>
      <c r="B710" s="250"/>
    </row>
    <row r="711" ht="21" hidden="1" customHeight="1" spans="1:2">
      <c r="A711" s="249" t="s">
        <v>192</v>
      </c>
      <c r="B711" s="250"/>
    </row>
    <row r="712" ht="21" hidden="1" customHeight="1" spans="1:2">
      <c r="A712" s="249" t="s">
        <v>662</v>
      </c>
      <c r="B712" s="250"/>
    </row>
    <row r="713" ht="21" hidden="1" customHeight="1" spans="1:2">
      <c r="A713" s="249" t="s">
        <v>663</v>
      </c>
      <c r="B713" s="250"/>
    </row>
    <row r="714" ht="21" hidden="1" customHeight="1" spans="1:2">
      <c r="A714" s="249" t="s">
        <v>159</v>
      </c>
      <c r="B714" s="250"/>
    </row>
    <row r="715" ht="21" hidden="1" customHeight="1" spans="1:2">
      <c r="A715" s="249" t="s">
        <v>664</v>
      </c>
      <c r="B715" s="250"/>
    </row>
    <row r="716" ht="21" hidden="1" customHeight="1" spans="1:2">
      <c r="A716" s="248" t="s">
        <v>665</v>
      </c>
      <c r="B716" s="250"/>
    </row>
    <row r="717" ht="21" hidden="1" customHeight="1" spans="1:2">
      <c r="A717" s="249" t="s">
        <v>665</v>
      </c>
      <c r="B717" s="250"/>
    </row>
    <row r="718" ht="21" hidden="1" customHeight="1" spans="1:2">
      <c r="A718" s="248" t="s">
        <v>666</v>
      </c>
      <c r="B718" s="250"/>
    </row>
    <row r="719" ht="21" hidden="1" customHeight="1" spans="1:2">
      <c r="A719" s="249" t="s">
        <v>666</v>
      </c>
      <c r="B719" s="250"/>
    </row>
    <row r="720" ht="25" customHeight="1" spans="1:2">
      <c r="A720" s="246" t="s">
        <v>90</v>
      </c>
      <c r="B720" s="251">
        <f>B734</f>
        <v>8</v>
      </c>
    </row>
    <row r="721" ht="21" hidden="1" customHeight="1" spans="1:2">
      <c r="A721" s="248" t="s">
        <v>667</v>
      </c>
      <c r="B721" s="250"/>
    </row>
    <row r="722" ht="21" hidden="1" customHeight="1" spans="1:2">
      <c r="A722" s="249" t="s">
        <v>150</v>
      </c>
      <c r="B722" s="250"/>
    </row>
    <row r="723" ht="21" hidden="1" customHeight="1" spans="1:2">
      <c r="A723" s="249" t="s">
        <v>151</v>
      </c>
      <c r="B723" s="250"/>
    </row>
    <row r="724" ht="21" hidden="1" customHeight="1" spans="1:2">
      <c r="A724" s="249" t="s">
        <v>152</v>
      </c>
      <c r="B724" s="250"/>
    </row>
    <row r="725" ht="21" hidden="1" customHeight="1" spans="1:2">
      <c r="A725" s="249" t="s">
        <v>1547</v>
      </c>
      <c r="B725" s="250"/>
    </row>
    <row r="726" ht="21" hidden="1" customHeight="1" spans="1:2">
      <c r="A726" s="249" t="s">
        <v>669</v>
      </c>
      <c r="B726" s="250"/>
    </row>
    <row r="727" ht="21" hidden="1" customHeight="1" spans="1:2">
      <c r="A727" s="249" t="s">
        <v>670</v>
      </c>
      <c r="B727" s="250"/>
    </row>
    <row r="728" ht="21" hidden="1" customHeight="1" spans="1:2">
      <c r="A728" s="249" t="s">
        <v>671</v>
      </c>
      <c r="B728" s="250"/>
    </row>
    <row r="729" ht="21" hidden="1" customHeight="1" spans="1:2">
      <c r="A729" s="249" t="s">
        <v>672</v>
      </c>
      <c r="B729" s="250"/>
    </row>
    <row r="730" ht="21" hidden="1" customHeight="1" spans="1:2">
      <c r="A730" s="248" t="s">
        <v>673</v>
      </c>
      <c r="B730" s="250"/>
    </row>
    <row r="731" ht="21" hidden="1" customHeight="1" spans="1:2">
      <c r="A731" s="249" t="s">
        <v>674</v>
      </c>
      <c r="B731" s="250"/>
    </row>
    <row r="732" ht="21" hidden="1" customHeight="1" spans="1:2">
      <c r="A732" s="249" t="s">
        <v>675</v>
      </c>
      <c r="B732" s="250"/>
    </row>
    <row r="733" ht="21" hidden="1" customHeight="1" spans="1:2">
      <c r="A733" s="249" t="s">
        <v>676</v>
      </c>
      <c r="B733" s="250"/>
    </row>
    <row r="734" ht="25" customHeight="1" spans="1:2">
      <c r="A734" s="248" t="s">
        <v>677</v>
      </c>
      <c r="B734" s="251">
        <f>B735</f>
        <v>8</v>
      </c>
    </row>
    <row r="735" ht="25" customHeight="1" spans="1:2">
      <c r="A735" s="249" t="s">
        <v>678</v>
      </c>
      <c r="B735" s="251">
        <v>8</v>
      </c>
    </row>
    <row r="736" ht="23" hidden="1" customHeight="1" spans="1:2">
      <c r="A736" s="249" t="s">
        <v>679</v>
      </c>
      <c r="B736" s="250"/>
    </row>
    <row r="737" ht="21" hidden="1" customHeight="1" spans="1:2">
      <c r="A737" s="249" t="s">
        <v>680</v>
      </c>
      <c r="B737" s="250"/>
    </row>
    <row r="738" ht="21" hidden="1" customHeight="1" spans="1:2">
      <c r="A738" s="249" t="s">
        <v>681</v>
      </c>
      <c r="B738" s="250"/>
    </row>
    <row r="739" ht="21" hidden="1" customHeight="1" spans="1:2">
      <c r="A739" s="249" t="s">
        <v>682</v>
      </c>
      <c r="B739" s="250"/>
    </row>
    <row r="740" ht="21" hidden="1" customHeight="1" spans="1:2">
      <c r="A740" s="249" t="s">
        <v>683</v>
      </c>
      <c r="B740" s="250"/>
    </row>
    <row r="741" ht="21" hidden="1" customHeight="1" spans="1:2">
      <c r="A741" s="249" t="s">
        <v>684</v>
      </c>
      <c r="B741" s="250"/>
    </row>
    <row r="742" ht="21" hidden="1" customHeight="1" spans="1:2">
      <c r="A742" s="248" t="s">
        <v>685</v>
      </c>
      <c r="B742" s="250"/>
    </row>
    <row r="743" ht="21" hidden="1" customHeight="1" spans="1:2">
      <c r="A743" s="249" t="s">
        <v>686</v>
      </c>
      <c r="B743" s="250"/>
    </row>
    <row r="744" ht="21" hidden="1" customHeight="1" spans="1:2">
      <c r="A744" s="249" t="s">
        <v>687</v>
      </c>
      <c r="B744" s="250"/>
    </row>
    <row r="745" ht="21" hidden="1" customHeight="1" spans="1:2">
      <c r="A745" s="249" t="s">
        <v>689</v>
      </c>
      <c r="B745" s="250"/>
    </row>
    <row r="746" ht="21" hidden="1" customHeight="1" spans="1:2">
      <c r="A746" s="249" t="s">
        <v>690</v>
      </c>
      <c r="B746" s="250"/>
    </row>
    <row r="747" ht="21" hidden="1" customHeight="1" spans="1:2">
      <c r="A747" s="248" t="s">
        <v>691</v>
      </c>
      <c r="B747" s="250"/>
    </row>
    <row r="748" ht="21" hidden="1" customHeight="1" spans="1:2">
      <c r="A748" s="249" t="s">
        <v>692</v>
      </c>
      <c r="B748" s="250"/>
    </row>
    <row r="749" ht="21" hidden="1" customHeight="1" spans="1:2">
      <c r="A749" s="249" t="s">
        <v>693</v>
      </c>
      <c r="B749" s="250"/>
    </row>
    <row r="750" ht="21" hidden="1" customHeight="1" spans="1:2">
      <c r="A750" s="249" t="s">
        <v>694</v>
      </c>
      <c r="B750" s="250"/>
    </row>
    <row r="751" ht="21" hidden="1" customHeight="1" spans="1:2">
      <c r="A751" s="249" t="s">
        <v>695</v>
      </c>
      <c r="B751" s="250"/>
    </row>
    <row r="752" ht="21" hidden="1" customHeight="1" spans="1:2">
      <c r="A752" s="249" t="s">
        <v>696</v>
      </c>
      <c r="B752" s="250"/>
    </row>
    <row r="753" ht="21" hidden="1" customHeight="1" spans="1:2">
      <c r="A753" s="249" t="s">
        <v>697</v>
      </c>
      <c r="B753" s="250"/>
    </row>
    <row r="754" ht="21" hidden="1" customHeight="1" spans="1:2">
      <c r="A754" s="248" t="s">
        <v>1548</v>
      </c>
      <c r="B754" s="250"/>
    </row>
    <row r="755" ht="21" hidden="1" customHeight="1" spans="1:2">
      <c r="A755" s="249" t="s">
        <v>699</v>
      </c>
      <c r="B755" s="250"/>
    </row>
    <row r="756" ht="21" hidden="1" customHeight="1" spans="1:2">
      <c r="A756" s="249" t="s">
        <v>700</v>
      </c>
      <c r="B756" s="250"/>
    </row>
    <row r="757" ht="21" hidden="1" customHeight="1" spans="1:2">
      <c r="A757" s="249" t="s">
        <v>701</v>
      </c>
      <c r="B757" s="250"/>
    </row>
    <row r="758" ht="21" hidden="1" customHeight="1" spans="1:2">
      <c r="A758" s="249" t="s">
        <v>702</v>
      </c>
      <c r="B758" s="250"/>
    </row>
    <row r="759" ht="21" hidden="1" customHeight="1" spans="1:2">
      <c r="A759" s="249" t="s">
        <v>1549</v>
      </c>
      <c r="B759" s="250"/>
    </row>
    <row r="760" ht="21" hidden="1" customHeight="1" spans="1:2">
      <c r="A760" s="248" t="s">
        <v>704</v>
      </c>
      <c r="B760" s="250"/>
    </row>
    <row r="761" ht="21" hidden="1" customHeight="1" spans="1:2">
      <c r="A761" s="249" t="s">
        <v>705</v>
      </c>
      <c r="B761" s="250"/>
    </row>
    <row r="762" ht="21" hidden="1" customHeight="1" spans="1:2">
      <c r="A762" s="249" t="s">
        <v>706</v>
      </c>
      <c r="B762" s="250"/>
    </row>
    <row r="763" ht="21" hidden="1" customHeight="1" spans="1:2">
      <c r="A763" s="248" t="s">
        <v>707</v>
      </c>
      <c r="B763" s="250"/>
    </row>
    <row r="764" ht="21" hidden="1" customHeight="1" spans="1:2">
      <c r="A764" s="249" t="s">
        <v>708</v>
      </c>
      <c r="B764" s="250"/>
    </row>
    <row r="765" ht="21" hidden="1" customHeight="1" spans="1:2">
      <c r="A765" s="249" t="s">
        <v>709</v>
      </c>
      <c r="B765" s="250"/>
    </row>
    <row r="766" ht="21" hidden="1" customHeight="1" spans="1:2">
      <c r="A766" s="248" t="s">
        <v>710</v>
      </c>
      <c r="B766" s="250"/>
    </row>
    <row r="767" ht="21" hidden="1" customHeight="1" spans="1:2">
      <c r="A767" s="249" t="s">
        <v>710</v>
      </c>
      <c r="B767" s="250"/>
    </row>
    <row r="768" ht="21" hidden="1" customHeight="1" spans="1:2">
      <c r="A768" s="248" t="s">
        <v>711</v>
      </c>
      <c r="B768" s="250"/>
    </row>
    <row r="769" ht="21" hidden="1" customHeight="1" spans="1:2">
      <c r="A769" s="249" t="s">
        <v>711</v>
      </c>
      <c r="B769" s="250"/>
    </row>
    <row r="770" ht="21" hidden="1" customHeight="1" spans="1:2">
      <c r="A770" s="248" t="s">
        <v>712</v>
      </c>
      <c r="B770" s="250"/>
    </row>
    <row r="771" ht="21" hidden="1" customHeight="1" spans="1:2">
      <c r="A771" s="249" t="s">
        <v>713</v>
      </c>
      <c r="B771" s="250"/>
    </row>
    <row r="772" ht="21" hidden="1" customHeight="1" spans="1:2">
      <c r="A772" s="249" t="s">
        <v>714</v>
      </c>
      <c r="B772" s="250"/>
    </row>
    <row r="773" ht="21" hidden="1" customHeight="1" spans="1:2">
      <c r="A773" s="249" t="s">
        <v>715</v>
      </c>
      <c r="B773" s="250"/>
    </row>
    <row r="774" ht="21" hidden="1" customHeight="1" spans="1:2">
      <c r="A774" s="249" t="s">
        <v>716</v>
      </c>
      <c r="B774" s="250"/>
    </row>
    <row r="775" ht="21" hidden="1" customHeight="1" spans="1:2">
      <c r="A775" s="249" t="s">
        <v>717</v>
      </c>
      <c r="B775" s="250"/>
    </row>
    <row r="776" ht="21" hidden="1" customHeight="1" spans="1:2">
      <c r="A776" s="248" t="s">
        <v>718</v>
      </c>
      <c r="B776" s="250"/>
    </row>
    <row r="777" ht="21" hidden="1" customHeight="1" spans="1:2">
      <c r="A777" s="249" t="s">
        <v>718</v>
      </c>
      <c r="B777" s="250"/>
    </row>
    <row r="778" ht="21" hidden="1" customHeight="1" spans="1:2">
      <c r="A778" s="248" t="s">
        <v>719</v>
      </c>
      <c r="B778" s="250"/>
    </row>
    <row r="779" ht="21" hidden="1" customHeight="1" spans="1:2">
      <c r="A779" s="249" t="s">
        <v>719</v>
      </c>
      <c r="B779" s="250"/>
    </row>
    <row r="780" ht="21" hidden="1" customHeight="1" spans="1:2">
      <c r="A780" s="248" t="s">
        <v>720</v>
      </c>
      <c r="B780" s="250"/>
    </row>
    <row r="781" ht="21" hidden="1" customHeight="1" spans="1:2">
      <c r="A781" s="249" t="s">
        <v>150</v>
      </c>
      <c r="B781" s="250"/>
    </row>
    <row r="782" ht="21" hidden="1" customHeight="1" spans="1:2">
      <c r="A782" s="249" t="s">
        <v>151</v>
      </c>
      <c r="B782" s="250"/>
    </row>
    <row r="783" ht="21" hidden="1" customHeight="1" spans="1:2">
      <c r="A783" s="249" t="s">
        <v>152</v>
      </c>
      <c r="B783" s="250"/>
    </row>
    <row r="784" ht="21" hidden="1" customHeight="1" spans="1:2">
      <c r="A784" s="249" t="s">
        <v>721</v>
      </c>
      <c r="B784" s="250"/>
    </row>
    <row r="785" ht="21" hidden="1" customHeight="1" spans="1:2">
      <c r="A785" s="249" t="s">
        <v>722</v>
      </c>
      <c r="B785" s="250"/>
    </row>
    <row r="786" ht="21" hidden="1" customHeight="1" spans="1:2">
      <c r="A786" s="249" t="s">
        <v>723</v>
      </c>
      <c r="B786" s="250"/>
    </row>
    <row r="787" ht="21" hidden="1" customHeight="1" spans="1:2">
      <c r="A787" s="249" t="s">
        <v>724</v>
      </c>
      <c r="B787" s="250"/>
    </row>
    <row r="788" ht="21" hidden="1" customHeight="1" spans="1:2">
      <c r="A788" s="249" t="s">
        <v>725</v>
      </c>
      <c r="B788" s="250"/>
    </row>
    <row r="789" ht="21" hidden="1" customHeight="1" spans="1:2">
      <c r="A789" s="249" t="s">
        <v>726</v>
      </c>
      <c r="B789" s="250"/>
    </row>
    <row r="790" ht="21" hidden="1" customHeight="1" spans="1:2">
      <c r="A790" s="249" t="s">
        <v>727</v>
      </c>
      <c r="B790" s="250"/>
    </row>
    <row r="791" ht="21" hidden="1" customHeight="1" spans="1:2">
      <c r="A791" s="249" t="s">
        <v>192</v>
      </c>
      <c r="B791" s="250"/>
    </row>
    <row r="792" ht="21" hidden="1" customHeight="1" spans="1:2">
      <c r="A792" s="249" t="s">
        <v>728</v>
      </c>
      <c r="B792" s="250"/>
    </row>
    <row r="793" ht="21" hidden="1" customHeight="1" spans="1:2">
      <c r="A793" s="249" t="s">
        <v>159</v>
      </c>
      <c r="B793" s="250"/>
    </row>
    <row r="794" ht="21" hidden="1" customHeight="1" spans="1:2">
      <c r="A794" s="249" t="s">
        <v>729</v>
      </c>
      <c r="B794" s="250"/>
    </row>
    <row r="795" ht="21" hidden="1" customHeight="1" spans="1:2">
      <c r="A795" s="248" t="s">
        <v>730</v>
      </c>
      <c r="B795" s="250"/>
    </row>
    <row r="796" ht="21" hidden="1" customHeight="1" spans="1:2">
      <c r="A796" s="249" t="s">
        <v>731</v>
      </c>
      <c r="B796" s="250"/>
    </row>
    <row r="797" ht="21" hidden="1" customHeight="1" spans="1:2">
      <c r="A797" s="249" t="s">
        <v>732</v>
      </c>
      <c r="B797" s="250"/>
    </row>
    <row r="798" ht="21" hidden="1" customHeight="1" spans="1:2">
      <c r="A798" s="249" t="s">
        <v>733</v>
      </c>
      <c r="B798" s="250"/>
    </row>
    <row r="799" ht="21" hidden="1" customHeight="1" spans="1:2">
      <c r="A799" s="249" t="s">
        <v>734</v>
      </c>
      <c r="B799" s="250"/>
    </row>
    <row r="800" ht="21" hidden="1" customHeight="1" spans="1:2">
      <c r="A800" s="248" t="s">
        <v>735</v>
      </c>
      <c r="B800" s="250"/>
    </row>
    <row r="801" ht="21" hidden="1" customHeight="1" spans="1:2">
      <c r="A801" s="249" t="s">
        <v>736</v>
      </c>
      <c r="B801" s="250"/>
    </row>
    <row r="802" ht="21" hidden="1" customHeight="1" spans="1:2">
      <c r="A802" s="249" t="s">
        <v>737</v>
      </c>
      <c r="B802" s="250"/>
    </row>
    <row r="803" ht="21" hidden="1" customHeight="1" spans="1:2">
      <c r="A803" s="249" t="s">
        <v>738</v>
      </c>
      <c r="B803" s="250"/>
    </row>
    <row r="804" ht="21" hidden="1" customHeight="1" spans="1:2">
      <c r="A804" s="249" t="s">
        <v>739</v>
      </c>
      <c r="B804" s="250"/>
    </row>
    <row r="805" ht="21" hidden="1" customHeight="1" spans="1:2">
      <c r="A805" s="248" t="s">
        <v>740</v>
      </c>
      <c r="B805" s="250"/>
    </row>
    <row r="806" ht="21" hidden="1" customHeight="1" spans="1:2">
      <c r="A806" s="249" t="s">
        <v>740</v>
      </c>
      <c r="B806" s="250"/>
    </row>
    <row r="807" ht="25" customHeight="1" spans="1:2">
      <c r="A807" s="246" t="s">
        <v>92</v>
      </c>
      <c r="B807" s="251">
        <f>B808+B819+B821+B824+B873</f>
        <v>207.01</v>
      </c>
    </row>
    <row r="808" ht="25" customHeight="1" spans="1:2">
      <c r="A808" s="248" t="s">
        <v>741</v>
      </c>
      <c r="B808" s="251">
        <f>B812</f>
        <v>47.47</v>
      </c>
    </row>
    <row r="809" ht="23" hidden="1" customHeight="1" spans="1:2">
      <c r="A809" s="249" t="s">
        <v>150</v>
      </c>
      <c r="B809" s="251"/>
    </row>
    <row r="810" ht="21" hidden="1" customHeight="1" spans="1:2">
      <c r="A810" s="249" t="s">
        <v>151</v>
      </c>
      <c r="B810" s="250"/>
    </row>
    <row r="811" ht="21" hidden="1" customHeight="1" spans="1:2">
      <c r="A811" s="249" t="s">
        <v>152</v>
      </c>
      <c r="B811" s="250"/>
    </row>
    <row r="812" ht="25" customHeight="1" spans="1:2">
      <c r="A812" s="249" t="s">
        <v>668</v>
      </c>
      <c r="B812" s="251">
        <v>47.47</v>
      </c>
    </row>
    <row r="813" ht="21" hidden="1" customHeight="1" spans="1:2">
      <c r="A813" s="249" t="s">
        <v>742</v>
      </c>
      <c r="B813" s="250"/>
    </row>
    <row r="814" ht="21" hidden="1" customHeight="1" spans="1:2">
      <c r="A814" s="249" t="s">
        <v>743</v>
      </c>
      <c r="B814" s="250"/>
    </row>
    <row r="815" ht="21" hidden="1" customHeight="1" spans="1:2">
      <c r="A815" s="249" t="s">
        <v>744</v>
      </c>
      <c r="B815" s="250"/>
    </row>
    <row r="816" ht="21" hidden="1" customHeight="1" spans="1:2">
      <c r="A816" s="249" t="s">
        <v>745</v>
      </c>
      <c r="B816" s="250"/>
    </row>
    <row r="817" ht="21" hidden="1" customHeight="1" spans="1:2">
      <c r="A817" s="249" t="s">
        <v>746</v>
      </c>
      <c r="B817" s="250"/>
    </row>
    <row r="818" ht="21" hidden="1" customHeight="1" spans="1:2">
      <c r="A818" s="249" t="s">
        <v>747</v>
      </c>
      <c r="B818" s="250"/>
    </row>
    <row r="819" ht="25" customHeight="1" spans="1:2">
      <c r="A819" s="248" t="s">
        <v>748</v>
      </c>
      <c r="B819" s="251">
        <f>B820</f>
        <v>32.3</v>
      </c>
    </row>
    <row r="820" ht="25" customHeight="1" spans="1:2">
      <c r="A820" s="249" t="s">
        <v>748</v>
      </c>
      <c r="B820" s="251">
        <v>32.3</v>
      </c>
    </row>
    <row r="821" ht="25" customHeight="1" spans="1:2">
      <c r="A821" s="248" t="s">
        <v>749</v>
      </c>
      <c r="B821" s="251">
        <f>B822</f>
        <v>25.19</v>
      </c>
    </row>
    <row r="822" ht="25" customHeight="1" spans="1:2">
      <c r="A822" s="249" t="s">
        <v>750</v>
      </c>
      <c r="B822" s="251">
        <v>25.19</v>
      </c>
    </row>
    <row r="823" ht="18" hidden="1" customHeight="1" spans="1:2">
      <c r="A823" s="249" t="s">
        <v>751</v>
      </c>
      <c r="B823" s="250"/>
    </row>
    <row r="824" ht="25" customHeight="1" spans="1:2">
      <c r="A824" s="248" t="s">
        <v>752</v>
      </c>
      <c r="B824" s="251">
        <f>B825</f>
        <v>65</v>
      </c>
    </row>
    <row r="825" ht="25" customHeight="1" spans="1:2">
      <c r="A825" s="249" t="s">
        <v>752</v>
      </c>
      <c r="B825" s="251">
        <v>65</v>
      </c>
    </row>
    <row r="826" ht="21" hidden="1" customHeight="1" spans="1:2">
      <c r="A826" s="248" t="s">
        <v>753</v>
      </c>
      <c r="B826" s="250"/>
    </row>
    <row r="827" ht="18" hidden="1" customHeight="1" spans="1:2">
      <c r="A827" s="249" t="s">
        <v>753</v>
      </c>
      <c r="B827" s="250"/>
    </row>
    <row r="828" ht="8" hidden="1" customHeight="1" spans="1:2">
      <c r="A828" s="248" t="s">
        <v>1451</v>
      </c>
      <c r="B828" s="250"/>
    </row>
    <row r="829" ht="15" hidden="1" customHeight="1" spans="1:2">
      <c r="A829" s="249" t="s">
        <v>755</v>
      </c>
      <c r="B829" s="250"/>
    </row>
    <row r="830" ht="12" hidden="1" customHeight="1" spans="1:2">
      <c r="A830" s="249" t="s">
        <v>756</v>
      </c>
      <c r="B830" s="250"/>
    </row>
    <row r="831" ht="18" hidden="1" customHeight="1" spans="1:2">
      <c r="A831" s="249" t="s">
        <v>757</v>
      </c>
      <c r="B831" s="250"/>
    </row>
    <row r="832" ht="18" hidden="1" customHeight="1" spans="1:2">
      <c r="A832" s="249" t="s">
        <v>758</v>
      </c>
      <c r="B832" s="250"/>
    </row>
    <row r="833" ht="19" hidden="1" customHeight="1" spans="1:2">
      <c r="A833" s="249" t="s">
        <v>759</v>
      </c>
      <c r="B833" s="250"/>
    </row>
    <row r="834" ht="14" hidden="1" customHeight="1" spans="1:2">
      <c r="A834" s="249" t="s">
        <v>760</v>
      </c>
      <c r="B834" s="250"/>
    </row>
    <row r="835" ht="18" hidden="1" customHeight="1" spans="1:2">
      <c r="A835" s="249" t="s">
        <v>761</v>
      </c>
      <c r="B835" s="250"/>
    </row>
    <row r="836" ht="20" hidden="1" customHeight="1" spans="1:2">
      <c r="A836" s="249" t="s">
        <v>762</v>
      </c>
      <c r="B836" s="250"/>
    </row>
    <row r="837" ht="27" hidden="1" customHeight="1" spans="1:2">
      <c r="A837" s="249" t="s">
        <v>763</v>
      </c>
      <c r="B837" s="250"/>
    </row>
    <row r="838" ht="21" hidden="1" customHeight="1" spans="1:2">
      <c r="A838" s="249" t="s">
        <v>764</v>
      </c>
      <c r="B838" s="250"/>
    </row>
    <row r="839" ht="20" hidden="1" customHeight="1" spans="1:2">
      <c r="A839" s="249" t="s">
        <v>765</v>
      </c>
      <c r="B839" s="250"/>
    </row>
    <row r="840" ht="24" hidden="1" customHeight="1" spans="1:2">
      <c r="A840" s="249" t="s">
        <v>766</v>
      </c>
      <c r="B840" s="250"/>
    </row>
    <row r="841" ht="17" hidden="1" customHeight="1" spans="1:2">
      <c r="A841" s="248" t="s">
        <v>1452</v>
      </c>
      <c r="B841" s="250"/>
    </row>
    <row r="842" ht="21" hidden="1" customHeight="1" spans="1:2">
      <c r="A842" s="249" t="s">
        <v>755</v>
      </c>
      <c r="B842" s="250"/>
    </row>
    <row r="843" ht="9" hidden="1" customHeight="1" spans="1:2">
      <c r="A843" s="249" t="s">
        <v>756</v>
      </c>
      <c r="B843" s="250"/>
    </row>
    <row r="844" ht="21" hidden="1" customHeight="1" spans="1:2">
      <c r="A844" s="249" t="s">
        <v>768</v>
      </c>
      <c r="B844" s="250"/>
    </row>
    <row r="845" ht="15" hidden="1" customHeight="1" spans="1:2">
      <c r="A845" s="248" t="s">
        <v>769</v>
      </c>
      <c r="B845" s="250"/>
    </row>
    <row r="846" ht="13" hidden="1" customHeight="1" spans="1:2">
      <c r="A846" s="248" t="s">
        <v>770</v>
      </c>
      <c r="B846" s="250"/>
    </row>
    <row r="847" ht="23" hidden="1" customHeight="1" spans="1:2">
      <c r="A847" s="249" t="s">
        <v>771</v>
      </c>
      <c r="B847" s="250"/>
    </row>
    <row r="848" ht="16" hidden="1" customHeight="1" spans="1:2">
      <c r="A848" s="249" t="s">
        <v>772</v>
      </c>
      <c r="B848" s="250"/>
    </row>
    <row r="849" ht="21" hidden="1" customHeight="1" spans="1:2">
      <c r="A849" s="249" t="s">
        <v>773</v>
      </c>
      <c r="B849" s="250"/>
    </row>
    <row r="850" ht="18" hidden="1" customHeight="1" spans="1:2">
      <c r="A850" s="249" t="s">
        <v>774</v>
      </c>
      <c r="B850" s="250"/>
    </row>
    <row r="851" ht="22" hidden="1" customHeight="1" spans="1:2">
      <c r="A851" s="249" t="s">
        <v>775</v>
      </c>
      <c r="B851" s="250"/>
    </row>
    <row r="852" ht="17" hidden="1" customHeight="1" spans="1:2">
      <c r="A852" s="248" t="s">
        <v>776</v>
      </c>
      <c r="B852" s="250"/>
    </row>
    <row r="853" ht="12" hidden="1" customHeight="1" spans="1:2">
      <c r="A853" s="249" t="s">
        <v>777</v>
      </c>
      <c r="B853" s="250"/>
    </row>
    <row r="854" ht="18" hidden="1" customHeight="1" spans="1:2">
      <c r="A854" s="249" t="s">
        <v>778</v>
      </c>
      <c r="B854" s="250"/>
    </row>
    <row r="855" ht="17" hidden="1" customHeight="1" spans="1:2">
      <c r="A855" s="249" t="s">
        <v>779</v>
      </c>
      <c r="B855" s="250"/>
    </row>
    <row r="856" ht="18" hidden="1" customHeight="1" spans="1:2">
      <c r="A856" s="248" t="s">
        <v>780</v>
      </c>
      <c r="B856" s="250"/>
    </row>
    <row r="857" ht="19" hidden="1" customHeight="1" spans="1:2">
      <c r="A857" s="249" t="s">
        <v>755</v>
      </c>
      <c r="B857" s="250"/>
    </row>
    <row r="858" ht="15" hidden="1" customHeight="1" spans="1:2">
      <c r="A858" s="249" t="s">
        <v>756</v>
      </c>
      <c r="B858" s="250"/>
    </row>
    <row r="859" ht="13" hidden="1" customHeight="1" spans="1:2">
      <c r="A859" s="249" t="s">
        <v>781</v>
      </c>
      <c r="B859" s="250"/>
    </row>
    <row r="860" ht="18" hidden="1" customHeight="1" spans="1:2">
      <c r="A860" s="248" t="s">
        <v>782</v>
      </c>
      <c r="B860" s="250"/>
    </row>
    <row r="861" ht="17" hidden="1" customHeight="1" spans="1:2">
      <c r="A861" s="249" t="s">
        <v>755</v>
      </c>
      <c r="B861" s="250"/>
    </row>
    <row r="862" ht="30" hidden="1" customHeight="1" spans="1:2">
      <c r="A862" s="249" t="s">
        <v>756</v>
      </c>
      <c r="B862" s="250"/>
    </row>
    <row r="863" ht="25" hidden="1" customHeight="1" spans="1:2">
      <c r="A863" s="249" t="s">
        <v>783</v>
      </c>
      <c r="B863" s="250"/>
    </row>
    <row r="864" ht="11" hidden="1" customHeight="1" spans="1:2">
      <c r="A864" s="248" t="s">
        <v>784</v>
      </c>
      <c r="B864" s="250"/>
    </row>
    <row r="865" ht="23" hidden="1" customHeight="1" spans="1:2">
      <c r="A865" s="249" t="s">
        <v>771</v>
      </c>
      <c r="B865" s="250"/>
    </row>
    <row r="866" ht="27" hidden="1" customHeight="1" spans="1:2">
      <c r="A866" s="249" t="s">
        <v>772</v>
      </c>
      <c r="B866" s="250"/>
    </row>
    <row r="867" ht="23" hidden="1" customHeight="1" spans="1:2">
      <c r="A867" s="249" t="s">
        <v>773</v>
      </c>
      <c r="B867" s="250"/>
    </row>
    <row r="868" ht="14" hidden="1" customHeight="1" spans="1:2">
      <c r="A868" s="249" t="s">
        <v>774</v>
      </c>
      <c r="B868" s="250"/>
    </row>
    <row r="869" ht="15" hidden="1" customHeight="1" spans="1:2">
      <c r="A869" s="249" t="s">
        <v>785</v>
      </c>
      <c r="B869" s="250"/>
    </row>
    <row r="870" ht="17" hidden="1" customHeight="1" spans="1:2">
      <c r="A870" s="248" t="s">
        <v>786</v>
      </c>
      <c r="B870" s="250"/>
    </row>
    <row r="871" ht="24" hidden="1" customHeight="1" spans="1:2">
      <c r="A871" s="249" t="s">
        <v>777</v>
      </c>
      <c r="B871" s="250"/>
    </row>
    <row r="872" ht="31" hidden="1" customHeight="1" spans="1:2">
      <c r="A872" s="249" t="s">
        <v>787</v>
      </c>
      <c r="B872" s="250"/>
    </row>
    <row r="873" ht="25" customHeight="1" spans="1:2">
      <c r="A873" s="248" t="s">
        <v>788</v>
      </c>
      <c r="B873" s="251">
        <f>B874</f>
        <v>37.05</v>
      </c>
    </row>
    <row r="874" ht="25" customHeight="1" spans="1:2">
      <c r="A874" s="249" t="s">
        <v>788</v>
      </c>
      <c r="B874" s="251">
        <v>37.05</v>
      </c>
    </row>
    <row r="875" ht="25" customHeight="1" spans="1:2">
      <c r="A875" s="246" t="s">
        <v>94</v>
      </c>
      <c r="B875" s="251">
        <f>B876+B901+B926+B963</f>
        <v>1323.01</v>
      </c>
    </row>
    <row r="876" ht="25" customHeight="1" spans="1:2">
      <c r="A876" s="248" t="s">
        <v>1550</v>
      </c>
      <c r="B876" s="251">
        <f>B880+B896+B900</f>
        <v>570.92</v>
      </c>
    </row>
    <row r="877" ht="21" hidden="1" customHeight="1" spans="1:2">
      <c r="A877" s="249" t="s">
        <v>150</v>
      </c>
      <c r="B877" s="250"/>
    </row>
    <row r="878" ht="21" hidden="1" customHeight="1" spans="1:2">
      <c r="A878" s="249" t="s">
        <v>151</v>
      </c>
      <c r="B878" s="250"/>
    </row>
    <row r="879" ht="21" hidden="1" customHeight="1" spans="1:2">
      <c r="A879" s="249" t="s">
        <v>152</v>
      </c>
      <c r="B879" s="250"/>
    </row>
    <row r="880" ht="25" customHeight="1" spans="1:2">
      <c r="A880" s="249" t="s">
        <v>159</v>
      </c>
      <c r="B880" s="251">
        <v>370.22</v>
      </c>
    </row>
    <row r="881" ht="18" hidden="1" customHeight="1" spans="1:2">
      <c r="A881" s="249" t="s">
        <v>790</v>
      </c>
      <c r="B881" s="250"/>
    </row>
    <row r="882" ht="19" hidden="1" customHeight="1" spans="1:2">
      <c r="A882" s="249" t="s">
        <v>791</v>
      </c>
      <c r="B882" s="250"/>
    </row>
    <row r="883" ht="15" hidden="1" customHeight="1" spans="1:2">
      <c r="A883" s="249" t="s">
        <v>792</v>
      </c>
      <c r="B883" s="250"/>
    </row>
    <row r="884" ht="18" hidden="1" customHeight="1" spans="1:2">
      <c r="A884" s="249" t="s">
        <v>793</v>
      </c>
      <c r="B884" s="250"/>
    </row>
    <row r="885" ht="9" hidden="1" customHeight="1" spans="1:2">
      <c r="A885" s="249" t="s">
        <v>794</v>
      </c>
      <c r="B885" s="250"/>
    </row>
    <row r="886" ht="15" hidden="1" customHeight="1" spans="1:2">
      <c r="A886" s="249" t="s">
        <v>795</v>
      </c>
      <c r="B886" s="250"/>
    </row>
    <row r="887" ht="22" hidden="1" customHeight="1" spans="1:2">
      <c r="A887" s="249" t="s">
        <v>796</v>
      </c>
      <c r="B887" s="250"/>
    </row>
    <row r="888" ht="21" hidden="1" customHeight="1" spans="1:2">
      <c r="A888" s="249" t="s">
        <v>797</v>
      </c>
      <c r="B888" s="250"/>
    </row>
    <row r="889" ht="20" hidden="1" customHeight="1" spans="1:2">
      <c r="A889" s="249" t="s">
        <v>798</v>
      </c>
      <c r="B889" s="250"/>
    </row>
    <row r="890" ht="20" hidden="1" customHeight="1" spans="1:2">
      <c r="A890" s="249" t="s">
        <v>799</v>
      </c>
      <c r="B890" s="250"/>
    </row>
    <row r="891" ht="15" hidden="1" customHeight="1" spans="1:2">
      <c r="A891" s="249" t="s">
        <v>800</v>
      </c>
      <c r="B891" s="250"/>
    </row>
    <row r="892" ht="14" hidden="1" customHeight="1" spans="1:2">
      <c r="A892" s="249" t="s">
        <v>803</v>
      </c>
      <c r="B892" s="250"/>
    </row>
    <row r="893" ht="35" hidden="1" customHeight="1" spans="1:2">
      <c r="A893" s="249" t="s">
        <v>1551</v>
      </c>
      <c r="B893" s="250"/>
    </row>
    <row r="894" ht="18" hidden="1" customHeight="1" spans="1:2">
      <c r="A894" s="249" t="s">
        <v>1552</v>
      </c>
      <c r="B894" s="250"/>
    </row>
    <row r="895" ht="14" hidden="1" customHeight="1" spans="1:2">
      <c r="A895" s="249" t="s">
        <v>1553</v>
      </c>
      <c r="B895" s="250"/>
    </row>
    <row r="896" ht="25" customHeight="1" spans="1:2">
      <c r="A896" s="249" t="s">
        <v>805</v>
      </c>
      <c r="B896" s="251">
        <v>0.7</v>
      </c>
    </row>
    <row r="897" ht="26" hidden="1" customHeight="1" spans="1:2">
      <c r="A897" s="249" t="s">
        <v>806</v>
      </c>
      <c r="B897" s="250"/>
    </row>
    <row r="898" ht="22" hidden="1" customHeight="1" spans="1:2">
      <c r="A898" s="249" t="s">
        <v>807</v>
      </c>
      <c r="B898" s="250"/>
    </row>
    <row r="899" ht="15" hidden="1" customHeight="1" spans="1:2">
      <c r="A899" s="249" t="s">
        <v>808</v>
      </c>
      <c r="B899" s="250"/>
    </row>
    <row r="900" ht="25" customHeight="1" spans="1:2">
      <c r="A900" s="249" t="s">
        <v>1554</v>
      </c>
      <c r="B900" s="251">
        <v>200</v>
      </c>
    </row>
    <row r="901" ht="25" customHeight="1" spans="1:2">
      <c r="A901" s="248" t="s">
        <v>810</v>
      </c>
      <c r="B901" s="251">
        <f>B906</f>
        <v>100</v>
      </c>
    </row>
    <row r="902" ht="15" hidden="1" customHeight="1" spans="1:2">
      <c r="A902" s="249" t="s">
        <v>150</v>
      </c>
      <c r="B902" s="250"/>
    </row>
    <row r="903" ht="18" hidden="1" customHeight="1" spans="1:2">
      <c r="A903" s="249" t="s">
        <v>151</v>
      </c>
      <c r="B903" s="250"/>
    </row>
    <row r="904" ht="33" hidden="1" customHeight="1" spans="1:2">
      <c r="A904" s="249" t="s">
        <v>152</v>
      </c>
      <c r="B904" s="250"/>
    </row>
    <row r="905" ht="27" hidden="1" customHeight="1" spans="1:2">
      <c r="A905" s="249" t="s">
        <v>811</v>
      </c>
      <c r="B905" s="250"/>
    </row>
    <row r="906" ht="25" customHeight="1" spans="1:2">
      <c r="A906" s="249" t="s">
        <v>1555</v>
      </c>
      <c r="B906" s="251">
        <v>100</v>
      </c>
    </row>
    <row r="907" ht="12" hidden="1" customHeight="1" spans="1:2">
      <c r="A907" s="249" t="s">
        <v>813</v>
      </c>
      <c r="B907" s="250"/>
    </row>
    <row r="908" ht="15" hidden="1" customHeight="1" spans="1:2">
      <c r="A908" s="249" t="s">
        <v>814</v>
      </c>
      <c r="B908" s="250"/>
    </row>
    <row r="909" ht="11" hidden="1" customHeight="1" spans="1:2">
      <c r="A909" s="249" t="s">
        <v>815</v>
      </c>
      <c r="B909" s="250"/>
    </row>
    <row r="910" ht="20" hidden="1" customHeight="1" spans="1:2">
      <c r="A910" s="249" t="s">
        <v>816</v>
      </c>
      <c r="B910" s="250"/>
    </row>
    <row r="911" ht="17" hidden="1" customHeight="1" spans="1:2">
      <c r="A911" s="249" t="s">
        <v>817</v>
      </c>
      <c r="B911" s="250"/>
    </row>
    <row r="912" ht="16" hidden="1" customHeight="1" spans="1:2">
      <c r="A912" s="249" t="s">
        <v>818</v>
      </c>
      <c r="B912" s="250"/>
    </row>
    <row r="913" ht="20" hidden="1" customHeight="1" spans="1:2">
      <c r="A913" s="249" t="s">
        <v>819</v>
      </c>
      <c r="B913" s="250"/>
    </row>
    <row r="914" ht="16" hidden="1" customHeight="1" spans="1:2">
      <c r="A914" s="249" t="s">
        <v>820</v>
      </c>
      <c r="B914" s="250"/>
    </row>
    <row r="915" ht="20" hidden="1" customHeight="1" spans="1:2">
      <c r="A915" s="249" t="s">
        <v>301</v>
      </c>
      <c r="B915" s="250"/>
    </row>
    <row r="916" ht="18" hidden="1" customHeight="1" spans="1:2">
      <c r="A916" s="249" t="s">
        <v>821</v>
      </c>
      <c r="B916" s="250"/>
    </row>
    <row r="917" ht="12" hidden="1" customHeight="1" spans="1:2">
      <c r="A917" s="249" t="s">
        <v>822</v>
      </c>
      <c r="B917" s="250"/>
    </row>
    <row r="918" ht="18" hidden="1" customHeight="1" spans="1:2">
      <c r="A918" s="249" t="s">
        <v>823</v>
      </c>
      <c r="B918" s="250"/>
    </row>
    <row r="919" ht="18" hidden="1" customHeight="1" spans="1:2">
      <c r="A919" s="249" t="s">
        <v>824</v>
      </c>
      <c r="B919" s="250"/>
    </row>
    <row r="920" ht="16" hidden="1" customHeight="1" spans="1:2">
      <c r="A920" s="249" t="s">
        <v>825</v>
      </c>
      <c r="B920" s="250"/>
    </row>
    <row r="921" ht="18" hidden="1" customHeight="1" spans="1:2">
      <c r="A921" s="249" t="s">
        <v>826</v>
      </c>
      <c r="B921" s="250"/>
    </row>
    <row r="922" ht="22" hidden="1" customHeight="1" spans="1:2">
      <c r="A922" s="249" t="s">
        <v>827</v>
      </c>
      <c r="B922" s="250"/>
    </row>
    <row r="923" ht="29" hidden="1" customHeight="1" spans="1:2">
      <c r="A923" s="249" t="s">
        <v>828</v>
      </c>
      <c r="B923" s="250"/>
    </row>
    <row r="924" ht="15" hidden="1" customHeight="1" spans="1:2">
      <c r="A924" s="249" t="s">
        <v>829</v>
      </c>
      <c r="B924" s="250"/>
    </row>
    <row r="925" ht="30" hidden="1" customHeight="1" spans="1:2">
      <c r="A925" s="249" t="s">
        <v>830</v>
      </c>
      <c r="B925" s="250"/>
    </row>
    <row r="926" ht="25" customHeight="1" spans="1:2">
      <c r="A926" s="248" t="s">
        <v>831</v>
      </c>
      <c r="B926" s="251">
        <f>B932+B940+B951</f>
        <v>40.9</v>
      </c>
    </row>
    <row r="927" ht="24" hidden="1" customHeight="1" spans="1:2">
      <c r="A927" s="249" t="s">
        <v>150</v>
      </c>
      <c r="B927" s="250"/>
    </row>
    <row r="928" ht="24" hidden="1" customHeight="1" spans="1:2">
      <c r="A928" s="249" t="s">
        <v>151</v>
      </c>
      <c r="B928" s="250"/>
    </row>
    <row r="929" ht="12" hidden="1" customHeight="1" spans="1:2">
      <c r="A929" s="249" t="s">
        <v>152</v>
      </c>
      <c r="B929" s="250"/>
    </row>
    <row r="930" ht="24" hidden="1" customHeight="1" spans="1:2">
      <c r="A930" s="249" t="s">
        <v>832</v>
      </c>
      <c r="B930" s="250"/>
    </row>
    <row r="931" ht="21" hidden="1" customHeight="1" spans="1:2">
      <c r="A931" s="249" t="s">
        <v>833</v>
      </c>
      <c r="B931" s="250"/>
    </row>
    <row r="932" ht="25" customHeight="1" spans="1:2">
      <c r="A932" s="249" t="s">
        <v>834</v>
      </c>
      <c r="B932" s="251">
        <v>9.18</v>
      </c>
    </row>
    <row r="933" ht="33" hidden="1" customHeight="1" spans="1:2">
      <c r="A933" s="249" t="s">
        <v>835</v>
      </c>
      <c r="B933" s="250"/>
    </row>
    <row r="934" ht="27" hidden="1" customHeight="1" spans="1:2">
      <c r="A934" s="249" t="s">
        <v>836</v>
      </c>
      <c r="B934" s="250"/>
    </row>
    <row r="935" ht="18" hidden="1" customHeight="1" spans="1:2">
      <c r="A935" s="249" t="s">
        <v>837</v>
      </c>
      <c r="B935" s="250"/>
    </row>
    <row r="936" ht="24" hidden="1" customHeight="1" spans="1:2">
      <c r="A936" s="249" t="s">
        <v>838</v>
      </c>
      <c r="B936" s="250"/>
    </row>
    <row r="937" ht="27" hidden="1" customHeight="1" spans="1:2">
      <c r="A937" s="249" t="s">
        <v>839</v>
      </c>
      <c r="B937" s="250"/>
    </row>
    <row r="938" ht="23" hidden="1" customHeight="1" spans="1:2">
      <c r="A938" s="249" t="s">
        <v>840</v>
      </c>
      <c r="B938" s="250"/>
    </row>
    <row r="939" ht="20" hidden="1" customHeight="1" spans="1:2">
      <c r="A939" s="249" t="s">
        <v>841</v>
      </c>
      <c r="B939" s="250"/>
    </row>
    <row r="940" ht="25" customHeight="1" spans="1:2">
      <c r="A940" s="249" t="s">
        <v>842</v>
      </c>
      <c r="B940" s="251">
        <v>11.48</v>
      </c>
    </row>
    <row r="941" ht="21" hidden="1" customHeight="1" spans="1:2">
      <c r="A941" s="249" t="s">
        <v>843</v>
      </c>
      <c r="B941" s="250"/>
    </row>
    <row r="942" ht="21" hidden="1" customHeight="1" spans="1:2">
      <c r="A942" s="249" t="s">
        <v>1556</v>
      </c>
      <c r="B942" s="250"/>
    </row>
    <row r="943" ht="21" hidden="1" customHeight="1" spans="1:2">
      <c r="A943" s="249" t="s">
        <v>845</v>
      </c>
      <c r="B943" s="250"/>
    </row>
    <row r="944" ht="21" hidden="1" customHeight="1" spans="1:2">
      <c r="A944" s="249" t="s">
        <v>846</v>
      </c>
      <c r="B944" s="250"/>
    </row>
    <row r="945" ht="21" hidden="1" customHeight="1" spans="1:2">
      <c r="A945" s="249" t="s">
        <v>847</v>
      </c>
      <c r="B945" s="250"/>
    </row>
    <row r="946" ht="21" hidden="1" customHeight="1" spans="1:2">
      <c r="A946" s="249" t="s">
        <v>848</v>
      </c>
      <c r="B946" s="250"/>
    </row>
    <row r="947" ht="21" hidden="1" customHeight="1" spans="1:2">
      <c r="A947" s="249" t="s">
        <v>849</v>
      </c>
      <c r="B947" s="250"/>
    </row>
    <row r="948" ht="21" hidden="1" customHeight="1" spans="1:2">
      <c r="A948" s="249" t="s">
        <v>822</v>
      </c>
      <c r="B948" s="250"/>
    </row>
    <row r="949" ht="21" hidden="1" customHeight="1" spans="1:2">
      <c r="A949" s="249" t="s">
        <v>1557</v>
      </c>
      <c r="B949" s="250"/>
    </row>
    <row r="950" ht="21" hidden="1" customHeight="1" spans="1:2">
      <c r="A950" s="249" t="s">
        <v>851</v>
      </c>
      <c r="B950" s="250"/>
    </row>
    <row r="951" ht="25" customHeight="1" spans="1:2">
      <c r="A951" s="249" t="s">
        <v>852</v>
      </c>
      <c r="B951" s="251">
        <v>20.24</v>
      </c>
    </row>
    <row r="952" ht="22" hidden="1" customHeight="1" spans="1:2">
      <c r="A952" s="248" t="s">
        <v>861</v>
      </c>
      <c r="B952" s="250"/>
    </row>
    <row r="953" ht="28" hidden="1" customHeight="1" spans="1:2">
      <c r="A953" s="249" t="s">
        <v>150</v>
      </c>
      <c r="B953" s="250"/>
    </row>
    <row r="954" ht="20" hidden="1" customHeight="1" spans="1:2">
      <c r="A954" s="249" t="s">
        <v>151</v>
      </c>
      <c r="B954" s="250"/>
    </row>
    <row r="955" ht="27" hidden="1" customHeight="1" spans="1:2">
      <c r="A955" s="249" t="s">
        <v>152</v>
      </c>
      <c r="B955" s="250"/>
    </row>
    <row r="956" ht="28" hidden="1" customHeight="1" spans="1:2">
      <c r="A956" s="249" t="s">
        <v>862</v>
      </c>
      <c r="B956" s="250"/>
    </row>
    <row r="957" ht="16" hidden="1" customHeight="1" spans="1:2">
      <c r="A957" s="249" t="s">
        <v>863</v>
      </c>
      <c r="B957" s="250"/>
    </row>
    <row r="958" ht="24" hidden="1" customHeight="1" spans="1:2">
      <c r="A958" s="249" t="s">
        <v>864</v>
      </c>
      <c r="B958" s="250"/>
    </row>
    <row r="959" ht="33" hidden="1" customHeight="1" spans="1:2">
      <c r="A959" s="249" t="s">
        <v>865</v>
      </c>
      <c r="B959" s="250"/>
    </row>
    <row r="960" ht="21" hidden="1" customHeight="1" spans="1:2">
      <c r="A960" s="249" t="s">
        <v>866</v>
      </c>
      <c r="B960" s="250"/>
    </row>
    <row r="961" ht="24" hidden="1" customHeight="1" spans="1:2">
      <c r="A961" s="249" t="s">
        <v>867</v>
      </c>
      <c r="B961" s="250"/>
    </row>
    <row r="962" ht="27" hidden="1" customHeight="1" spans="1:2">
      <c r="A962" s="249" t="s">
        <v>868</v>
      </c>
      <c r="B962" s="250"/>
    </row>
    <row r="963" ht="25" customHeight="1" spans="1:2">
      <c r="A963" s="248" t="s">
        <v>874</v>
      </c>
      <c r="B963" s="251">
        <f>B964+B966</f>
        <v>611.19</v>
      </c>
    </row>
    <row r="964" ht="25" customHeight="1" spans="1:2">
      <c r="A964" s="249" t="s">
        <v>875</v>
      </c>
      <c r="B964" s="251">
        <v>40.62</v>
      </c>
    </row>
    <row r="965" ht="21" hidden="1" customHeight="1" spans="1:2">
      <c r="A965" s="249" t="s">
        <v>876</v>
      </c>
      <c r="B965" s="250"/>
    </row>
    <row r="966" ht="25" customHeight="1" spans="1:2">
      <c r="A966" s="249" t="s">
        <v>877</v>
      </c>
      <c r="B966" s="251">
        <v>570.57</v>
      </c>
    </row>
    <row r="967" ht="21" hidden="1" customHeight="1" spans="1:2">
      <c r="A967" s="249" t="s">
        <v>878</v>
      </c>
      <c r="B967" s="250"/>
    </row>
    <row r="968" ht="21" hidden="1" customHeight="1" spans="1:2">
      <c r="A968" s="249" t="s">
        <v>879</v>
      </c>
      <c r="B968" s="250"/>
    </row>
    <row r="969" ht="21" hidden="1" customHeight="1" spans="1:2">
      <c r="A969" s="249" t="s">
        <v>880</v>
      </c>
      <c r="B969" s="250"/>
    </row>
    <row r="970" ht="23" hidden="1" customHeight="1" spans="1:2">
      <c r="A970" s="248" t="s">
        <v>881</v>
      </c>
      <c r="B970" s="250"/>
    </row>
    <row r="971" ht="21" hidden="1" customHeight="1" spans="1:2">
      <c r="A971" s="249" t="s">
        <v>882</v>
      </c>
      <c r="B971" s="250"/>
    </row>
    <row r="972" ht="21" hidden="1" customHeight="1" spans="1:2">
      <c r="A972" s="249" t="s">
        <v>883</v>
      </c>
      <c r="B972" s="250"/>
    </row>
    <row r="973" ht="21" hidden="1" customHeight="1" spans="1:2">
      <c r="A973" s="249" t="s">
        <v>884</v>
      </c>
      <c r="B973" s="250"/>
    </row>
    <row r="974" ht="23" hidden="1" customHeight="1" spans="1:2">
      <c r="A974" s="249" t="s">
        <v>885</v>
      </c>
      <c r="B974" s="250"/>
    </row>
    <row r="975" ht="21" hidden="1" customHeight="1" spans="1:2">
      <c r="A975" s="249" t="s">
        <v>886</v>
      </c>
      <c r="B975" s="250"/>
    </row>
    <row r="976" ht="21" hidden="1" customHeight="1" spans="1:2">
      <c r="A976" s="249" t="s">
        <v>887</v>
      </c>
      <c r="B976" s="250"/>
    </row>
    <row r="977" ht="21" hidden="1" customHeight="1" spans="1:2">
      <c r="A977" s="248" t="s">
        <v>888</v>
      </c>
      <c r="B977" s="250"/>
    </row>
    <row r="978" ht="21" hidden="1" customHeight="1" spans="1:2">
      <c r="A978" s="249" t="s">
        <v>889</v>
      </c>
      <c r="B978" s="250"/>
    </row>
    <row r="979" ht="21" hidden="1" customHeight="1" spans="1:2">
      <c r="A979" s="249" t="s">
        <v>890</v>
      </c>
      <c r="B979" s="250"/>
    </row>
    <row r="980" ht="21" hidden="1" customHeight="1" spans="1:2">
      <c r="A980" s="248" t="s">
        <v>891</v>
      </c>
      <c r="B980" s="250"/>
    </row>
    <row r="981" ht="21" hidden="1" customHeight="1" spans="1:2">
      <c r="A981" s="249" t="s">
        <v>581</v>
      </c>
      <c r="B981" s="250"/>
    </row>
    <row r="982" ht="21" hidden="1" customHeight="1" spans="1:2">
      <c r="A982" s="249" t="s">
        <v>892</v>
      </c>
      <c r="B982" s="250"/>
    </row>
    <row r="983" ht="21" hidden="1" customHeight="1" spans="1:2">
      <c r="A983" s="249" t="s">
        <v>893</v>
      </c>
      <c r="B983" s="250"/>
    </row>
    <row r="984" ht="21" hidden="1" customHeight="1" spans="1:2">
      <c r="A984" s="249" t="s">
        <v>894</v>
      </c>
      <c r="B984" s="250"/>
    </row>
    <row r="985" ht="21" hidden="1" customHeight="1" spans="1:2">
      <c r="A985" s="248" t="s">
        <v>895</v>
      </c>
      <c r="B985" s="250"/>
    </row>
    <row r="986" ht="21" hidden="1" customHeight="1" spans="1:2">
      <c r="A986" s="249" t="s">
        <v>581</v>
      </c>
      <c r="B986" s="250"/>
    </row>
    <row r="987" ht="21" hidden="1" customHeight="1" spans="1:2">
      <c r="A987" s="249" t="s">
        <v>892</v>
      </c>
      <c r="B987" s="250"/>
    </row>
    <row r="988" ht="21" hidden="1" customHeight="1" spans="1:2">
      <c r="A988" s="249" t="s">
        <v>896</v>
      </c>
      <c r="B988" s="250"/>
    </row>
    <row r="989" ht="21" hidden="1" customHeight="1" spans="1:2">
      <c r="A989" s="249" t="s">
        <v>897</v>
      </c>
      <c r="B989" s="250"/>
    </row>
    <row r="990" ht="21" hidden="1" customHeight="1" spans="1:2">
      <c r="A990" s="248" t="s">
        <v>898</v>
      </c>
      <c r="B990" s="250"/>
    </row>
    <row r="991" ht="21" hidden="1" customHeight="1" spans="1:2">
      <c r="A991" s="249" t="s">
        <v>854</v>
      </c>
      <c r="B991" s="250"/>
    </row>
    <row r="992" ht="21" hidden="1" customHeight="1" spans="1:2">
      <c r="A992" s="249" t="s">
        <v>1558</v>
      </c>
      <c r="B992" s="250"/>
    </row>
    <row r="993" ht="21" hidden="1" customHeight="1" spans="1:2">
      <c r="A993" s="249" t="s">
        <v>900</v>
      </c>
      <c r="B993" s="250"/>
    </row>
    <row r="994" ht="21" hidden="1" customHeight="1" spans="1:2">
      <c r="A994" s="249" t="s">
        <v>901</v>
      </c>
      <c r="B994" s="250"/>
    </row>
    <row r="995" ht="21" hidden="1" customHeight="1" spans="1:2">
      <c r="A995" s="248" t="s">
        <v>902</v>
      </c>
      <c r="B995" s="250"/>
    </row>
    <row r="996" ht="21" hidden="1" customHeight="1" spans="1:2">
      <c r="A996" s="249" t="s">
        <v>581</v>
      </c>
      <c r="B996" s="250"/>
    </row>
    <row r="997" ht="21" hidden="1" customHeight="1" spans="1:2">
      <c r="A997" s="249" t="s">
        <v>903</v>
      </c>
      <c r="B997" s="250"/>
    </row>
    <row r="998" ht="21" hidden="1" customHeight="1" spans="1:2">
      <c r="A998" s="248" t="s">
        <v>904</v>
      </c>
      <c r="B998" s="250"/>
    </row>
    <row r="999" ht="21" hidden="1" customHeight="1" spans="1:2">
      <c r="A999" s="249" t="s">
        <v>854</v>
      </c>
      <c r="B999" s="250"/>
    </row>
    <row r="1000" ht="21" hidden="1" customHeight="1" spans="1:2">
      <c r="A1000" s="249" t="s">
        <v>899</v>
      </c>
      <c r="B1000" s="250"/>
    </row>
    <row r="1001" ht="21" hidden="1" customHeight="1" spans="1:2">
      <c r="A1001" s="249" t="s">
        <v>900</v>
      </c>
      <c r="B1001" s="250"/>
    </row>
    <row r="1002" ht="21" hidden="1" customHeight="1" spans="1:2">
      <c r="A1002" s="249" t="s">
        <v>905</v>
      </c>
      <c r="B1002" s="250"/>
    </row>
    <row r="1003" ht="21" hidden="1" customHeight="1" spans="1:2">
      <c r="A1003" s="248" t="s">
        <v>906</v>
      </c>
      <c r="B1003" s="250"/>
    </row>
    <row r="1004" ht="21" hidden="1" customHeight="1" spans="1:2">
      <c r="A1004" s="249" t="s">
        <v>907</v>
      </c>
      <c r="B1004" s="250"/>
    </row>
    <row r="1005" ht="21" hidden="1" customHeight="1" spans="1:2">
      <c r="A1005" s="249" t="s">
        <v>906</v>
      </c>
      <c r="B1005" s="250"/>
    </row>
    <row r="1006" ht="25" customHeight="1" spans="1:2">
      <c r="A1006" s="246" t="s">
        <v>96</v>
      </c>
      <c r="B1006" s="251">
        <f>B1007</f>
        <v>5.5</v>
      </c>
    </row>
    <row r="1007" ht="25" customHeight="1" spans="1:2">
      <c r="A1007" s="248" t="s">
        <v>908</v>
      </c>
      <c r="B1007" s="251">
        <f>B1012</f>
        <v>5.5</v>
      </c>
    </row>
    <row r="1008" ht="21" hidden="1" customHeight="1" spans="1:2">
      <c r="A1008" s="249" t="s">
        <v>150</v>
      </c>
      <c r="B1008" s="250"/>
    </row>
    <row r="1009" ht="21" hidden="1" customHeight="1" spans="1:2">
      <c r="A1009" s="249" t="s">
        <v>151</v>
      </c>
      <c r="B1009" s="250"/>
    </row>
    <row r="1010" ht="21" hidden="1" customHeight="1" spans="1:2">
      <c r="A1010" s="249" t="s">
        <v>152</v>
      </c>
      <c r="B1010" s="250"/>
    </row>
    <row r="1011" ht="23" hidden="1" customHeight="1" spans="1:2">
      <c r="A1011" s="249" t="s">
        <v>909</v>
      </c>
      <c r="B1011" s="251"/>
    </row>
    <row r="1012" ht="25" customHeight="1" spans="1:2">
      <c r="A1012" s="249" t="s">
        <v>910</v>
      </c>
      <c r="B1012" s="251">
        <v>5.5</v>
      </c>
    </row>
    <row r="1013" ht="21" hidden="1" customHeight="1" spans="1:2">
      <c r="A1013" s="249" t="s">
        <v>911</v>
      </c>
      <c r="B1013" s="250"/>
    </row>
    <row r="1014" ht="21" hidden="1" customHeight="1" spans="1:2">
      <c r="A1014" s="249" t="s">
        <v>912</v>
      </c>
      <c r="B1014" s="250"/>
    </row>
    <row r="1015" ht="21" hidden="1" customHeight="1" spans="1:2">
      <c r="A1015" s="249" t="s">
        <v>913</v>
      </c>
      <c r="B1015" s="250"/>
    </row>
    <row r="1016" ht="21" hidden="1" customHeight="1" spans="1:2">
      <c r="A1016" s="249" t="s">
        <v>914</v>
      </c>
      <c r="B1016" s="250"/>
    </row>
    <row r="1017" ht="21" hidden="1" customHeight="1" spans="1:2">
      <c r="A1017" s="249" t="s">
        <v>915</v>
      </c>
      <c r="B1017" s="250"/>
    </row>
    <row r="1018" ht="21" hidden="1" customHeight="1" spans="1:2">
      <c r="A1018" s="249" t="s">
        <v>916</v>
      </c>
      <c r="B1018" s="250"/>
    </row>
    <row r="1019" ht="21" hidden="1" customHeight="1" spans="1:2">
      <c r="A1019" s="249" t="s">
        <v>917</v>
      </c>
      <c r="B1019" s="250"/>
    </row>
    <row r="1020" ht="21" hidden="1" customHeight="1" spans="1:2">
      <c r="A1020" s="249" t="s">
        <v>918</v>
      </c>
      <c r="B1020" s="250"/>
    </row>
    <row r="1021" ht="21" hidden="1" customHeight="1" spans="1:2">
      <c r="A1021" s="249" t="s">
        <v>919</v>
      </c>
      <c r="B1021" s="250"/>
    </row>
    <row r="1022" ht="21" hidden="1" customHeight="1" spans="1:2">
      <c r="A1022" s="249" t="s">
        <v>920</v>
      </c>
      <c r="B1022" s="250"/>
    </row>
    <row r="1023" ht="21" hidden="1" customHeight="1" spans="1:2">
      <c r="A1023" s="249" t="s">
        <v>921</v>
      </c>
      <c r="B1023" s="250"/>
    </row>
    <row r="1024" ht="21" hidden="1" customHeight="1" spans="1:2">
      <c r="A1024" s="249" t="s">
        <v>922</v>
      </c>
      <c r="B1024" s="250"/>
    </row>
    <row r="1025" ht="21" hidden="1" customHeight="1" spans="1:2">
      <c r="A1025" s="249" t="s">
        <v>923</v>
      </c>
      <c r="B1025" s="250"/>
    </row>
    <row r="1026" ht="21" hidden="1" customHeight="1" spans="1:2">
      <c r="A1026" s="249" t="s">
        <v>924</v>
      </c>
      <c r="B1026" s="250"/>
    </row>
    <row r="1027" ht="21" hidden="1" customHeight="1" spans="1:2">
      <c r="A1027" s="249" t="s">
        <v>925</v>
      </c>
      <c r="B1027" s="250"/>
    </row>
    <row r="1028" ht="21" hidden="1" customHeight="1" spans="1:2">
      <c r="A1028" s="249" t="s">
        <v>926</v>
      </c>
      <c r="B1028" s="250"/>
    </row>
    <row r="1029" ht="21" hidden="1" customHeight="1" spans="1:2">
      <c r="A1029" s="249" t="s">
        <v>927</v>
      </c>
      <c r="B1029" s="250"/>
    </row>
    <row r="1030" ht="21" hidden="1" customHeight="1" spans="1:2">
      <c r="A1030" s="248" t="s">
        <v>928</v>
      </c>
      <c r="B1030" s="250"/>
    </row>
    <row r="1031" ht="21" hidden="1" customHeight="1" spans="1:2">
      <c r="A1031" s="249" t="s">
        <v>150</v>
      </c>
      <c r="B1031" s="250"/>
    </row>
    <row r="1032" ht="21" hidden="1" customHeight="1" spans="1:2">
      <c r="A1032" s="249" t="s">
        <v>151</v>
      </c>
      <c r="B1032" s="250"/>
    </row>
    <row r="1033" ht="21" hidden="1" customHeight="1" spans="1:2">
      <c r="A1033" s="249" t="s">
        <v>152</v>
      </c>
      <c r="B1033" s="250"/>
    </row>
    <row r="1034" ht="21" hidden="1" customHeight="1" spans="1:2">
      <c r="A1034" s="249" t="s">
        <v>929</v>
      </c>
      <c r="B1034" s="250"/>
    </row>
    <row r="1035" ht="21" hidden="1" customHeight="1" spans="1:2">
      <c r="A1035" s="249" t="s">
        <v>930</v>
      </c>
      <c r="B1035" s="250"/>
    </row>
    <row r="1036" ht="21" hidden="1" customHeight="1" spans="1:2">
      <c r="A1036" s="249" t="s">
        <v>931</v>
      </c>
      <c r="B1036" s="250"/>
    </row>
    <row r="1037" ht="21" hidden="1" customHeight="1" spans="1:2">
      <c r="A1037" s="249" t="s">
        <v>932</v>
      </c>
      <c r="B1037" s="250"/>
    </row>
    <row r="1038" ht="21" hidden="1" customHeight="1" spans="1:2">
      <c r="A1038" s="249" t="s">
        <v>933</v>
      </c>
      <c r="B1038" s="250"/>
    </row>
    <row r="1039" ht="21" hidden="1" customHeight="1" spans="1:2">
      <c r="A1039" s="249" t="s">
        <v>934</v>
      </c>
      <c r="B1039" s="250"/>
    </row>
    <row r="1040" ht="21" hidden="1" customHeight="1" spans="1:2">
      <c r="A1040" s="248" t="s">
        <v>935</v>
      </c>
      <c r="B1040" s="250"/>
    </row>
    <row r="1041" ht="21" hidden="1" customHeight="1" spans="1:2">
      <c r="A1041" s="249" t="s">
        <v>150</v>
      </c>
      <c r="B1041" s="250"/>
    </row>
    <row r="1042" ht="21" hidden="1" customHeight="1" spans="1:2">
      <c r="A1042" s="249" t="s">
        <v>151</v>
      </c>
      <c r="B1042" s="250"/>
    </row>
    <row r="1043" ht="21" hidden="1" customHeight="1" spans="1:2">
      <c r="A1043" s="249" t="s">
        <v>152</v>
      </c>
      <c r="B1043" s="250"/>
    </row>
    <row r="1044" ht="21" hidden="1" customHeight="1" spans="1:2">
      <c r="A1044" s="249" t="s">
        <v>936</v>
      </c>
      <c r="B1044" s="250"/>
    </row>
    <row r="1045" ht="21" hidden="1" customHeight="1" spans="1:2">
      <c r="A1045" s="249" t="s">
        <v>937</v>
      </c>
      <c r="B1045" s="250"/>
    </row>
    <row r="1046" ht="21" hidden="1" customHeight="1" spans="1:2">
      <c r="A1046" s="249" t="s">
        <v>938</v>
      </c>
      <c r="B1046" s="250"/>
    </row>
    <row r="1047" ht="21" hidden="1" customHeight="1" spans="1:2">
      <c r="A1047" s="249" t="s">
        <v>939</v>
      </c>
      <c r="B1047" s="250"/>
    </row>
    <row r="1048" ht="21" hidden="1" customHeight="1" spans="1:2">
      <c r="A1048" s="249" t="s">
        <v>940</v>
      </c>
      <c r="B1048" s="250"/>
    </row>
    <row r="1049" ht="21" hidden="1" customHeight="1" spans="1:2">
      <c r="A1049" s="249" t="s">
        <v>941</v>
      </c>
      <c r="B1049" s="250"/>
    </row>
    <row r="1050" ht="21" hidden="1" customHeight="1" spans="1:2">
      <c r="A1050" s="248" t="s">
        <v>942</v>
      </c>
      <c r="B1050" s="250"/>
    </row>
    <row r="1051" ht="21" hidden="1" customHeight="1" spans="1:2">
      <c r="A1051" s="249" t="s">
        <v>943</v>
      </c>
      <c r="B1051" s="250"/>
    </row>
    <row r="1052" ht="21" hidden="1" customHeight="1" spans="1:2">
      <c r="A1052" s="249" t="s">
        <v>944</v>
      </c>
      <c r="B1052" s="250"/>
    </row>
    <row r="1053" ht="21" hidden="1" customHeight="1" spans="1:2">
      <c r="A1053" s="249" t="s">
        <v>945</v>
      </c>
      <c r="B1053" s="250"/>
    </row>
    <row r="1054" ht="21" hidden="1" customHeight="1" spans="1:2">
      <c r="A1054" s="249" t="s">
        <v>946</v>
      </c>
      <c r="B1054" s="250"/>
    </row>
    <row r="1055" ht="21" hidden="1" customHeight="1" spans="1:2">
      <c r="A1055" s="248" t="s">
        <v>947</v>
      </c>
      <c r="B1055" s="250"/>
    </row>
    <row r="1056" ht="21" hidden="1" customHeight="1" spans="1:2">
      <c r="A1056" s="249" t="s">
        <v>150</v>
      </c>
      <c r="B1056" s="250"/>
    </row>
    <row r="1057" ht="21" hidden="1" customHeight="1" spans="1:2">
      <c r="A1057" s="249" t="s">
        <v>151</v>
      </c>
      <c r="B1057" s="250"/>
    </row>
    <row r="1058" ht="21" hidden="1" customHeight="1" spans="1:2">
      <c r="A1058" s="249" t="s">
        <v>152</v>
      </c>
      <c r="B1058" s="250"/>
    </row>
    <row r="1059" ht="21" hidden="1" customHeight="1" spans="1:2">
      <c r="A1059" s="249" t="s">
        <v>933</v>
      </c>
      <c r="B1059" s="250"/>
    </row>
    <row r="1060" ht="21" hidden="1" customHeight="1" spans="1:2">
      <c r="A1060" s="249" t="s">
        <v>948</v>
      </c>
      <c r="B1060" s="250"/>
    </row>
    <row r="1061" ht="21" hidden="1" customHeight="1" spans="1:2">
      <c r="A1061" s="249" t="s">
        <v>949</v>
      </c>
      <c r="B1061" s="250"/>
    </row>
    <row r="1062" ht="21" hidden="1" customHeight="1" spans="1:2">
      <c r="A1062" s="248" t="s">
        <v>950</v>
      </c>
      <c r="B1062" s="250"/>
    </row>
    <row r="1063" ht="21" hidden="1" customHeight="1" spans="1:2">
      <c r="A1063" s="249" t="s">
        <v>951</v>
      </c>
      <c r="B1063" s="250"/>
    </row>
    <row r="1064" ht="21" hidden="1" customHeight="1" spans="1:2">
      <c r="A1064" s="249" t="s">
        <v>952</v>
      </c>
      <c r="B1064" s="250"/>
    </row>
    <row r="1065" ht="21" hidden="1" customHeight="1" spans="1:2">
      <c r="A1065" s="249" t="s">
        <v>953</v>
      </c>
      <c r="B1065" s="250"/>
    </row>
    <row r="1066" ht="21" hidden="1" customHeight="1" spans="1:2">
      <c r="A1066" s="249" t="s">
        <v>954</v>
      </c>
      <c r="B1066" s="250"/>
    </row>
    <row r="1067" ht="21" hidden="1" customHeight="1" spans="1:2">
      <c r="A1067" s="248" t="s">
        <v>955</v>
      </c>
      <c r="B1067" s="250"/>
    </row>
    <row r="1068" ht="21" hidden="1" customHeight="1" spans="1:2">
      <c r="A1068" s="249" t="s">
        <v>909</v>
      </c>
      <c r="B1068" s="250"/>
    </row>
    <row r="1069" ht="21" hidden="1" customHeight="1" spans="1:2">
      <c r="A1069" s="249" t="s">
        <v>910</v>
      </c>
      <c r="B1069" s="250"/>
    </row>
    <row r="1070" ht="21" hidden="1" customHeight="1" spans="1:2">
      <c r="A1070" s="249" t="s">
        <v>956</v>
      </c>
      <c r="B1070" s="250"/>
    </row>
    <row r="1071" ht="21" hidden="1" customHeight="1" spans="1:2">
      <c r="A1071" s="249" t="s">
        <v>957</v>
      </c>
      <c r="B1071" s="250"/>
    </row>
    <row r="1072" ht="21" hidden="1" customHeight="1" spans="1:2">
      <c r="A1072" s="248" t="s">
        <v>958</v>
      </c>
      <c r="B1072" s="250"/>
    </row>
    <row r="1073" ht="21" hidden="1" customHeight="1" spans="1:2">
      <c r="A1073" s="249" t="s">
        <v>956</v>
      </c>
      <c r="B1073" s="250"/>
    </row>
    <row r="1074" ht="21" hidden="1" customHeight="1" spans="1:2">
      <c r="A1074" s="249" t="s">
        <v>959</v>
      </c>
      <c r="B1074" s="250"/>
    </row>
    <row r="1075" ht="21" hidden="1" customHeight="1" spans="1:2">
      <c r="A1075" s="249" t="s">
        <v>960</v>
      </c>
      <c r="B1075" s="250"/>
    </row>
    <row r="1076" ht="21" hidden="1" customHeight="1" spans="1:2">
      <c r="A1076" s="249" t="s">
        <v>961</v>
      </c>
      <c r="B1076" s="250"/>
    </row>
    <row r="1077" ht="21" hidden="1" customHeight="1" spans="1:2">
      <c r="A1077" s="248" t="s">
        <v>962</v>
      </c>
      <c r="B1077" s="250"/>
    </row>
    <row r="1078" ht="21" hidden="1" customHeight="1" spans="1:2">
      <c r="A1078" s="249" t="s">
        <v>916</v>
      </c>
      <c r="B1078" s="250"/>
    </row>
    <row r="1079" ht="21" hidden="1" customHeight="1" spans="1:2">
      <c r="A1079" s="249" t="s">
        <v>963</v>
      </c>
      <c r="B1079" s="250"/>
    </row>
    <row r="1080" ht="21" hidden="1" customHeight="1" spans="1:2">
      <c r="A1080" s="249" t="s">
        <v>964</v>
      </c>
      <c r="B1080" s="250"/>
    </row>
    <row r="1081" ht="21" hidden="1" customHeight="1" spans="1:2">
      <c r="A1081" s="249" t="s">
        <v>965</v>
      </c>
      <c r="B1081" s="250"/>
    </row>
    <row r="1082" ht="21" hidden="1" customHeight="1" spans="1:2">
      <c r="A1082" s="248" t="s">
        <v>966</v>
      </c>
      <c r="B1082" s="250"/>
    </row>
    <row r="1083" ht="21" hidden="1" customHeight="1" spans="1:2">
      <c r="A1083" s="249" t="s">
        <v>967</v>
      </c>
      <c r="B1083" s="250"/>
    </row>
    <row r="1084" ht="21" hidden="1" customHeight="1" spans="1:2">
      <c r="A1084" s="249" t="s">
        <v>968</v>
      </c>
      <c r="B1084" s="250"/>
    </row>
    <row r="1085" ht="21" hidden="1" customHeight="1" spans="1:2">
      <c r="A1085" s="249" t="s">
        <v>969</v>
      </c>
      <c r="B1085" s="250"/>
    </row>
    <row r="1086" ht="21" hidden="1" customHeight="1" spans="1:2">
      <c r="A1086" s="249" t="s">
        <v>970</v>
      </c>
      <c r="B1086" s="250"/>
    </row>
    <row r="1087" ht="21" hidden="1" customHeight="1" spans="1:2">
      <c r="A1087" s="249" t="s">
        <v>971</v>
      </c>
      <c r="B1087" s="250"/>
    </row>
    <row r="1088" ht="21" hidden="1" customHeight="1" spans="1:2">
      <c r="A1088" s="249" t="s">
        <v>972</v>
      </c>
      <c r="B1088" s="250"/>
    </row>
    <row r="1089" ht="21" hidden="1" customHeight="1" spans="1:2">
      <c r="A1089" s="249" t="s">
        <v>973</v>
      </c>
      <c r="B1089" s="250"/>
    </row>
    <row r="1090" ht="21" hidden="1" customHeight="1" spans="1:2">
      <c r="A1090" s="249" t="s">
        <v>974</v>
      </c>
      <c r="B1090" s="250"/>
    </row>
    <row r="1091" ht="21" hidden="1" customHeight="1" spans="1:2">
      <c r="A1091" s="248" t="s">
        <v>975</v>
      </c>
      <c r="B1091" s="250"/>
    </row>
    <row r="1092" ht="21" hidden="1" customHeight="1" spans="1:2">
      <c r="A1092" s="249" t="s">
        <v>976</v>
      </c>
      <c r="B1092" s="250"/>
    </row>
    <row r="1093" ht="21" hidden="1" customHeight="1" spans="1:2">
      <c r="A1093" s="249" t="s">
        <v>977</v>
      </c>
      <c r="B1093" s="250"/>
    </row>
    <row r="1094" ht="21" hidden="1" customHeight="1" spans="1:2">
      <c r="A1094" s="249" t="s">
        <v>978</v>
      </c>
      <c r="B1094" s="250"/>
    </row>
    <row r="1095" ht="21" hidden="1" customHeight="1" spans="1:2">
      <c r="A1095" s="249" t="s">
        <v>979</v>
      </c>
      <c r="B1095" s="250"/>
    </row>
    <row r="1096" ht="21" hidden="1" customHeight="1" spans="1:2">
      <c r="A1096" s="249" t="s">
        <v>980</v>
      </c>
      <c r="B1096" s="250"/>
    </row>
    <row r="1097" ht="21" hidden="1" customHeight="1" spans="1:2">
      <c r="A1097" s="249" t="s">
        <v>981</v>
      </c>
      <c r="B1097" s="250"/>
    </row>
    <row r="1098" ht="21" hidden="1" customHeight="1" spans="1:2">
      <c r="A1098" s="248" t="s">
        <v>982</v>
      </c>
      <c r="B1098" s="250"/>
    </row>
    <row r="1099" ht="21" hidden="1" customHeight="1" spans="1:2">
      <c r="A1099" s="249" t="s">
        <v>983</v>
      </c>
      <c r="B1099" s="250"/>
    </row>
    <row r="1100" ht="21" hidden="1" customHeight="1" spans="1:2">
      <c r="A1100" s="249" t="s">
        <v>937</v>
      </c>
      <c r="B1100" s="250"/>
    </row>
    <row r="1101" ht="21" hidden="1" customHeight="1" spans="1:2">
      <c r="A1101" s="249" t="s">
        <v>984</v>
      </c>
      <c r="B1101" s="250"/>
    </row>
    <row r="1102" ht="21" hidden="1" customHeight="1" spans="1:2">
      <c r="A1102" s="249" t="s">
        <v>985</v>
      </c>
      <c r="B1102" s="250"/>
    </row>
    <row r="1103" ht="21" hidden="1" customHeight="1" spans="1:2">
      <c r="A1103" s="249" t="s">
        <v>986</v>
      </c>
      <c r="B1103" s="250"/>
    </row>
    <row r="1104" ht="21" hidden="1" customHeight="1" spans="1:2">
      <c r="A1104" s="249" t="s">
        <v>987</v>
      </c>
      <c r="B1104" s="250"/>
    </row>
    <row r="1105" ht="21" hidden="1" customHeight="1" spans="1:2">
      <c r="A1105" s="249" t="s">
        <v>988</v>
      </c>
      <c r="B1105" s="250"/>
    </row>
    <row r="1106" ht="21" hidden="1" customHeight="1" spans="1:2">
      <c r="A1106" s="249" t="s">
        <v>989</v>
      </c>
      <c r="B1106" s="250"/>
    </row>
    <row r="1107" ht="21" hidden="1" customHeight="1" spans="1:2">
      <c r="A1107" s="248" t="s">
        <v>990</v>
      </c>
      <c r="B1107" s="250"/>
    </row>
    <row r="1108" ht="21" hidden="1" customHeight="1" spans="1:2">
      <c r="A1108" s="249" t="s">
        <v>909</v>
      </c>
      <c r="B1108" s="250"/>
    </row>
    <row r="1109" ht="21" hidden="1" customHeight="1" spans="1:2">
      <c r="A1109" s="249" t="s">
        <v>991</v>
      </c>
      <c r="B1109" s="250"/>
    </row>
    <row r="1110" ht="21" hidden="1" customHeight="1" spans="1:2">
      <c r="A1110" s="248" t="s">
        <v>992</v>
      </c>
      <c r="B1110" s="250"/>
    </row>
    <row r="1111" ht="21" hidden="1" customHeight="1" spans="1:2">
      <c r="A1111" s="249" t="s">
        <v>909</v>
      </c>
      <c r="B1111" s="250"/>
    </row>
    <row r="1112" ht="21" hidden="1" customHeight="1" spans="1:2">
      <c r="A1112" s="249" t="s">
        <v>993</v>
      </c>
      <c r="B1112" s="250"/>
    </row>
    <row r="1113" ht="21" hidden="1" customHeight="1" spans="1:2">
      <c r="A1113" s="248" t="s">
        <v>994</v>
      </c>
      <c r="B1113" s="250"/>
    </row>
    <row r="1114" ht="21" hidden="1" customHeight="1" spans="1:2">
      <c r="A1114" s="248" t="s">
        <v>995</v>
      </c>
      <c r="B1114" s="250"/>
    </row>
    <row r="1115" ht="21" hidden="1" customHeight="1" spans="1:2">
      <c r="A1115" s="249" t="s">
        <v>916</v>
      </c>
      <c r="B1115" s="250"/>
    </row>
    <row r="1116" ht="21" hidden="1" customHeight="1" spans="1:2">
      <c r="A1116" s="249" t="s">
        <v>964</v>
      </c>
      <c r="B1116" s="250"/>
    </row>
    <row r="1117" ht="21" hidden="1" customHeight="1" spans="1:2">
      <c r="A1117" s="249" t="s">
        <v>996</v>
      </c>
      <c r="B1117" s="250"/>
    </row>
    <row r="1118" ht="21" hidden="1" customHeight="1" spans="1:2">
      <c r="A1118" s="248" t="s">
        <v>997</v>
      </c>
      <c r="B1118" s="250"/>
    </row>
    <row r="1119" ht="21" hidden="1" customHeight="1" spans="1:2">
      <c r="A1119" s="249" t="s">
        <v>998</v>
      </c>
      <c r="B1119" s="250"/>
    </row>
    <row r="1120" ht="21" hidden="1" customHeight="1" spans="1:2">
      <c r="A1120" s="249" t="s">
        <v>997</v>
      </c>
      <c r="B1120" s="250"/>
    </row>
    <row r="1121" ht="21" hidden="1" customHeight="1" spans="1:2">
      <c r="A1121" s="246" t="s">
        <v>98</v>
      </c>
      <c r="B1121" s="250"/>
    </row>
    <row r="1122" ht="21" hidden="1" customHeight="1" spans="1:2">
      <c r="A1122" s="248" t="s">
        <v>999</v>
      </c>
      <c r="B1122" s="250"/>
    </row>
    <row r="1123" ht="21" hidden="1" customHeight="1" spans="1:2">
      <c r="A1123" s="249" t="s">
        <v>150</v>
      </c>
      <c r="B1123" s="250"/>
    </row>
    <row r="1124" ht="21" hidden="1" customHeight="1" spans="1:2">
      <c r="A1124" s="249" t="s">
        <v>151</v>
      </c>
      <c r="B1124" s="250"/>
    </row>
    <row r="1125" ht="21" hidden="1" customHeight="1" spans="1:2">
      <c r="A1125" s="249" t="s">
        <v>152</v>
      </c>
      <c r="B1125" s="250"/>
    </row>
    <row r="1126" ht="21" hidden="1" customHeight="1" spans="1:2">
      <c r="A1126" s="249" t="s">
        <v>1000</v>
      </c>
      <c r="B1126" s="250"/>
    </row>
    <row r="1127" ht="21" hidden="1" customHeight="1" spans="1:2">
      <c r="A1127" s="249" t="s">
        <v>1001</v>
      </c>
      <c r="B1127" s="250"/>
    </row>
    <row r="1128" ht="21" hidden="1" customHeight="1" spans="1:2">
      <c r="A1128" s="249" t="s">
        <v>1002</v>
      </c>
      <c r="B1128" s="250"/>
    </row>
    <row r="1129" ht="21" hidden="1" customHeight="1" spans="1:2">
      <c r="A1129" s="249" t="s">
        <v>1003</v>
      </c>
      <c r="B1129" s="250"/>
    </row>
    <row r="1130" ht="21" hidden="1" customHeight="1" spans="1:2">
      <c r="A1130" s="249" t="s">
        <v>1004</v>
      </c>
      <c r="B1130" s="250"/>
    </row>
    <row r="1131" ht="21" hidden="1" customHeight="1" spans="1:2">
      <c r="A1131" s="249" t="s">
        <v>1005</v>
      </c>
      <c r="B1131" s="250"/>
    </row>
    <row r="1132" ht="21" hidden="1" customHeight="1" spans="1:2">
      <c r="A1132" s="248" t="s">
        <v>1006</v>
      </c>
      <c r="B1132" s="250"/>
    </row>
    <row r="1133" ht="21" hidden="1" customHeight="1" spans="1:2">
      <c r="A1133" s="249" t="s">
        <v>150</v>
      </c>
      <c r="B1133" s="250"/>
    </row>
    <row r="1134" ht="21" hidden="1" customHeight="1" spans="1:2">
      <c r="A1134" s="249" t="s">
        <v>151</v>
      </c>
      <c r="B1134" s="250"/>
    </row>
    <row r="1135" ht="21" hidden="1" customHeight="1" spans="1:2">
      <c r="A1135" s="249" t="s">
        <v>152</v>
      </c>
      <c r="B1135" s="250"/>
    </row>
    <row r="1136" ht="21" hidden="1" customHeight="1" spans="1:2">
      <c r="A1136" s="249" t="s">
        <v>1007</v>
      </c>
      <c r="B1136" s="250"/>
    </row>
    <row r="1137" ht="21" hidden="1" customHeight="1" spans="1:2">
      <c r="A1137" s="249" t="s">
        <v>1008</v>
      </c>
      <c r="B1137" s="250"/>
    </row>
    <row r="1138" ht="21" hidden="1" customHeight="1" spans="1:2">
      <c r="A1138" s="249" t="s">
        <v>1009</v>
      </c>
      <c r="B1138" s="250"/>
    </row>
    <row r="1139" ht="21" hidden="1" customHeight="1" spans="1:2">
      <c r="A1139" s="249" t="s">
        <v>1010</v>
      </c>
      <c r="B1139" s="250"/>
    </row>
    <row r="1140" ht="21" hidden="1" customHeight="1" spans="1:2">
      <c r="A1140" s="249" t="s">
        <v>1011</v>
      </c>
      <c r="B1140" s="250"/>
    </row>
    <row r="1141" ht="21" hidden="1" customHeight="1" spans="1:2">
      <c r="A1141" s="249" t="s">
        <v>1012</v>
      </c>
      <c r="B1141" s="250"/>
    </row>
    <row r="1142" ht="21" hidden="1" customHeight="1" spans="1:2">
      <c r="A1142" s="249" t="s">
        <v>1013</v>
      </c>
      <c r="B1142" s="250"/>
    </row>
    <row r="1143" ht="21" hidden="1" customHeight="1" spans="1:2">
      <c r="A1143" s="249" t="s">
        <v>1014</v>
      </c>
      <c r="B1143" s="250"/>
    </row>
    <row r="1144" ht="21" hidden="1" customHeight="1" spans="1:2">
      <c r="A1144" s="249" t="s">
        <v>1015</v>
      </c>
      <c r="B1144" s="250"/>
    </row>
    <row r="1145" ht="21" hidden="1" customHeight="1" spans="1:2">
      <c r="A1145" s="249" t="s">
        <v>1016</v>
      </c>
      <c r="B1145" s="250"/>
    </row>
    <row r="1146" ht="21" hidden="1" customHeight="1" spans="1:2">
      <c r="A1146" s="249" t="s">
        <v>1017</v>
      </c>
      <c r="B1146" s="250"/>
    </row>
    <row r="1147" ht="21" hidden="1" customHeight="1" spans="1:2">
      <c r="A1147" s="249" t="s">
        <v>1018</v>
      </c>
      <c r="B1147" s="250"/>
    </row>
    <row r="1148" ht="21" hidden="1" customHeight="1" spans="1:2">
      <c r="A1148" s="248" t="s">
        <v>1019</v>
      </c>
      <c r="B1148" s="250"/>
    </row>
    <row r="1149" ht="21" hidden="1" customHeight="1" spans="1:2">
      <c r="A1149" s="249" t="s">
        <v>150</v>
      </c>
      <c r="B1149" s="250"/>
    </row>
    <row r="1150" ht="21" hidden="1" customHeight="1" spans="1:2">
      <c r="A1150" s="249" t="s">
        <v>151</v>
      </c>
      <c r="B1150" s="250"/>
    </row>
    <row r="1151" ht="21" hidden="1" customHeight="1" spans="1:2">
      <c r="A1151" s="249" t="s">
        <v>152</v>
      </c>
      <c r="B1151" s="250"/>
    </row>
    <row r="1152" ht="21" hidden="1" customHeight="1" spans="1:2">
      <c r="A1152" s="249" t="s">
        <v>1020</v>
      </c>
      <c r="B1152" s="250"/>
    </row>
    <row r="1153" ht="21" hidden="1" customHeight="1" spans="1:2">
      <c r="A1153" s="248" t="s">
        <v>1021</v>
      </c>
      <c r="B1153" s="250"/>
    </row>
    <row r="1154" ht="21" hidden="1" customHeight="1" spans="1:2">
      <c r="A1154" s="249" t="s">
        <v>150</v>
      </c>
      <c r="B1154" s="250"/>
    </row>
    <row r="1155" ht="21" hidden="1" customHeight="1" spans="1:2">
      <c r="A1155" s="249" t="s">
        <v>151</v>
      </c>
      <c r="B1155" s="250"/>
    </row>
    <row r="1156" ht="21" hidden="1" customHeight="1" spans="1:2">
      <c r="A1156" s="249" t="s">
        <v>152</v>
      </c>
      <c r="B1156" s="250"/>
    </row>
    <row r="1157" ht="21" hidden="1" customHeight="1" spans="1:2">
      <c r="A1157" s="249" t="s">
        <v>1022</v>
      </c>
      <c r="B1157" s="250"/>
    </row>
    <row r="1158" ht="21" hidden="1" customHeight="1" spans="1:2">
      <c r="A1158" s="249" t="s">
        <v>1023</v>
      </c>
      <c r="B1158" s="250"/>
    </row>
    <row r="1159" ht="21" hidden="1" customHeight="1" spans="1:2">
      <c r="A1159" s="249" t="s">
        <v>1024</v>
      </c>
      <c r="B1159" s="250"/>
    </row>
    <row r="1160" ht="21" hidden="1" customHeight="1" spans="1:2">
      <c r="A1160" s="249" t="s">
        <v>1025</v>
      </c>
      <c r="B1160" s="250"/>
    </row>
    <row r="1161" ht="21" hidden="1" customHeight="1" spans="1:2">
      <c r="A1161" s="249" t="s">
        <v>1026</v>
      </c>
      <c r="B1161" s="250"/>
    </row>
    <row r="1162" ht="21" hidden="1" customHeight="1" spans="1:2">
      <c r="A1162" s="249" t="s">
        <v>1027</v>
      </c>
      <c r="B1162" s="250"/>
    </row>
    <row r="1163" ht="21" hidden="1" customHeight="1" spans="1:2">
      <c r="A1163" s="249" t="s">
        <v>1028</v>
      </c>
      <c r="B1163" s="250"/>
    </row>
    <row r="1164" ht="21" hidden="1" customHeight="1" spans="1:2">
      <c r="A1164" s="249" t="s">
        <v>933</v>
      </c>
      <c r="B1164" s="250"/>
    </row>
    <row r="1165" ht="21" hidden="1" customHeight="1" spans="1:2">
      <c r="A1165" s="249" t="s">
        <v>1029</v>
      </c>
      <c r="B1165" s="250"/>
    </row>
    <row r="1166" ht="21" hidden="1" customHeight="1" spans="1:2">
      <c r="A1166" s="249" t="s">
        <v>1030</v>
      </c>
      <c r="B1166" s="250"/>
    </row>
    <row r="1167" ht="21" hidden="1" customHeight="1" spans="1:2">
      <c r="A1167" s="248" t="s">
        <v>1031</v>
      </c>
      <c r="B1167" s="250"/>
    </row>
    <row r="1168" ht="21" hidden="1" customHeight="1" spans="1:2">
      <c r="A1168" s="249" t="s">
        <v>150</v>
      </c>
      <c r="B1168" s="250"/>
    </row>
    <row r="1169" ht="21" hidden="1" customHeight="1" spans="1:2">
      <c r="A1169" s="249" t="s">
        <v>151</v>
      </c>
      <c r="B1169" s="250"/>
    </row>
    <row r="1170" ht="21" hidden="1" customHeight="1" spans="1:2">
      <c r="A1170" s="249" t="s">
        <v>152</v>
      </c>
      <c r="B1170" s="250"/>
    </row>
    <row r="1171" ht="21" hidden="1" customHeight="1" spans="1:2">
      <c r="A1171" s="249" t="s">
        <v>1032</v>
      </c>
      <c r="B1171" s="250"/>
    </row>
    <row r="1172" ht="21" hidden="1" customHeight="1" spans="1:2">
      <c r="A1172" s="249" t="s">
        <v>1033</v>
      </c>
      <c r="B1172" s="250"/>
    </row>
    <row r="1173" ht="21" hidden="1" customHeight="1" spans="1:2">
      <c r="A1173" s="249" t="s">
        <v>1034</v>
      </c>
      <c r="B1173" s="250"/>
    </row>
    <row r="1174" ht="21" hidden="1" customHeight="1" spans="1:2">
      <c r="A1174" s="248" t="s">
        <v>1035</v>
      </c>
      <c r="B1174" s="250"/>
    </row>
    <row r="1175" ht="21" hidden="1" customHeight="1" spans="1:2">
      <c r="A1175" s="249" t="s">
        <v>150</v>
      </c>
      <c r="B1175" s="250"/>
    </row>
    <row r="1176" ht="21" hidden="1" customHeight="1" spans="1:2">
      <c r="A1176" s="249" t="s">
        <v>151</v>
      </c>
      <c r="B1176" s="250"/>
    </row>
    <row r="1177" ht="21" hidden="1" customHeight="1" spans="1:2">
      <c r="A1177" s="249" t="s">
        <v>152</v>
      </c>
      <c r="B1177" s="250"/>
    </row>
    <row r="1178" ht="21" hidden="1" customHeight="1" spans="1:2">
      <c r="A1178" s="249" t="s">
        <v>1036</v>
      </c>
      <c r="B1178" s="250"/>
    </row>
    <row r="1179" ht="21" hidden="1" customHeight="1" spans="1:2">
      <c r="A1179" s="249" t="s">
        <v>1037</v>
      </c>
      <c r="B1179" s="250"/>
    </row>
    <row r="1180" ht="21" hidden="1" customHeight="1" spans="1:2">
      <c r="A1180" s="249" t="s">
        <v>1038</v>
      </c>
      <c r="B1180" s="250"/>
    </row>
    <row r="1181" ht="21" hidden="1" customHeight="1" spans="1:2">
      <c r="A1181" s="248" t="s">
        <v>1039</v>
      </c>
      <c r="B1181" s="250"/>
    </row>
    <row r="1182" ht="21" hidden="1" customHeight="1" spans="1:2">
      <c r="A1182" s="249" t="s">
        <v>1040</v>
      </c>
      <c r="B1182" s="250"/>
    </row>
    <row r="1183" ht="21" hidden="1" customHeight="1" spans="1:2">
      <c r="A1183" s="249" t="s">
        <v>1041</v>
      </c>
      <c r="B1183" s="250"/>
    </row>
    <row r="1184" ht="21" hidden="1" customHeight="1" spans="1:2">
      <c r="A1184" s="249" t="s">
        <v>1042</v>
      </c>
      <c r="B1184" s="250"/>
    </row>
    <row r="1185" ht="21" hidden="1" customHeight="1" spans="1:2">
      <c r="A1185" s="248" t="s">
        <v>1043</v>
      </c>
      <c r="B1185" s="250"/>
    </row>
    <row r="1186" ht="21" hidden="1" customHeight="1" spans="1:2">
      <c r="A1186" s="249" t="s">
        <v>1044</v>
      </c>
      <c r="B1186" s="250"/>
    </row>
    <row r="1187" ht="21" hidden="1" customHeight="1" spans="1:2">
      <c r="A1187" s="249" t="s">
        <v>1045</v>
      </c>
      <c r="B1187" s="250"/>
    </row>
    <row r="1188" ht="21" hidden="1" customHeight="1" spans="1:2">
      <c r="A1188" s="249" t="s">
        <v>1046</v>
      </c>
      <c r="B1188" s="250"/>
    </row>
    <row r="1189" ht="21" hidden="1" customHeight="1" spans="1:2">
      <c r="A1189" s="249" t="s">
        <v>1047</v>
      </c>
      <c r="B1189" s="250"/>
    </row>
    <row r="1190" ht="21" hidden="1" customHeight="1" spans="1:2">
      <c r="A1190" s="249" t="s">
        <v>1043</v>
      </c>
      <c r="B1190" s="250"/>
    </row>
    <row r="1191" ht="21" hidden="1" customHeight="1" spans="1:2">
      <c r="A1191" s="246" t="s">
        <v>99</v>
      </c>
      <c r="B1191" s="250"/>
    </row>
    <row r="1192" ht="21" hidden="1" customHeight="1" spans="1:2">
      <c r="A1192" s="248" t="s">
        <v>1048</v>
      </c>
      <c r="B1192" s="250"/>
    </row>
    <row r="1193" ht="21" hidden="1" customHeight="1" spans="1:2">
      <c r="A1193" s="249" t="s">
        <v>150</v>
      </c>
      <c r="B1193" s="250"/>
    </row>
    <row r="1194" ht="21" hidden="1" customHeight="1" spans="1:2">
      <c r="A1194" s="249" t="s">
        <v>151</v>
      </c>
      <c r="B1194" s="250"/>
    </row>
    <row r="1195" ht="21" hidden="1" customHeight="1" spans="1:2">
      <c r="A1195" s="249" t="s">
        <v>152</v>
      </c>
      <c r="B1195" s="250"/>
    </row>
    <row r="1196" ht="21" hidden="1" customHeight="1" spans="1:2">
      <c r="A1196" s="249" t="s">
        <v>1049</v>
      </c>
      <c r="B1196" s="250"/>
    </row>
    <row r="1197" ht="21" hidden="1" customHeight="1" spans="1:2">
      <c r="A1197" s="249" t="s">
        <v>1050</v>
      </c>
      <c r="B1197" s="250"/>
    </row>
    <row r="1198" ht="21" hidden="1" customHeight="1" spans="1:2">
      <c r="A1198" s="249" t="s">
        <v>1051</v>
      </c>
      <c r="B1198" s="250"/>
    </row>
    <row r="1199" ht="21" hidden="1" customHeight="1" spans="1:2">
      <c r="A1199" s="249" t="s">
        <v>1052</v>
      </c>
      <c r="B1199" s="250"/>
    </row>
    <row r="1200" ht="21" hidden="1" customHeight="1" spans="1:2">
      <c r="A1200" s="249" t="s">
        <v>159</v>
      </c>
      <c r="B1200" s="250"/>
    </row>
    <row r="1201" ht="21" hidden="1" customHeight="1" spans="1:2">
      <c r="A1201" s="249" t="s">
        <v>1053</v>
      </c>
      <c r="B1201" s="250"/>
    </row>
    <row r="1202" ht="21" hidden="1" customHeight="1" spans="1:2">
      <c r="A1202" s="248" t="s">
        <v>1054</v>
      </c>
      <c r="B1202" s="250"/>
    </row>
    <row r="1203" ht="21" hidden="1" customHeight="1" spans="1:2">
      <c r="A1203" s="249" t="s">
        <v>150</v>
      </c>
      <c r="B1203" s="250"/>
    </row>
    <row r="1204" ht="21" hidden="1" customHeight="1" spans="1:2">
      <c r="A1204" s="249" t="s">
        <v>151</v>
      </c>
      <c r="B1204" s="250"/>
    </row>
    <row r="1205" ht="21" hidden="1" customHeight="1" spans="1:2">
      <c r="A1205" s="249" t="s">
        <v>152</v>
      </c>
      <c r="B1205" s="250"/>
    </row>
    <row r="1206" ht="21" hidden="1" customHeight="1" spans="1:2">
      <c r="A1206" s="249" t="s">
        <v>1055</v>
      </c>
      <c r="B1206" s="250"/>
    </row>
    <row r="1207" ht="21" hidden="1" customHeight="1" spans="1:2">
      <c r="A1207" s="249" t="s">
        <v>1056</v>
      </c>
      <c r="B1207" s="250"/>
    </row>
    <row r="1208" ht="21" hidden="1" customHeight="1" spans="1:2">
      <c r="A1208" s="248" t="s">
        <v>1057</v>
      </c>
      <c r="B1208" s="250"/>
    </row>
    <row r="1209" ht="21" hidden="1" customHeight="1" spans="1:2">
      <c r="A1209" s="249" t="s">
        <v>1058</v>
      </c>
      <c r="B1209" s="250"/>
    </row>
    <row r="1210" ht="21" hidden="1" customHeight="1" spans="1:2">
      <c r="A1210" s="249" t="s">
        <v>1057</v>
      </c>
      <c r="B1210" s="250"/>
    </row>
    <row r="1211" ht="21" hidden="1" customHeight="1" spans="1:2">
      <c r="A1211" s="246" t="s">
        <v>100</v>
      </c>
      <c r="B1211" s="250"/>
    </row>
    <row r="1212" ht="21" hidden="1" customHeight="1" spans="1:2">
      <c r="A1212" s="248" t="s">
        <v>1059</v>
      </c>
      <c r="B1212" s="250"/>
    </row>
    <row r="1213" ht="21" hidden="1" customHeight="1" spans="1:2">
      <c r="A1213" s="249" t="s">
        <v>150</v>
      </c>
      <c r="B1213" s="250"/>
    </row>
    <row r="1214" ht="21" hidden="1" customHeight="1" spans="1:2">
      <c r="A1214" s="249" t="s">
        <v>151</v>
      </c>
      <c r="B1214" s="250"/>
    </row>
    <row r="1215" ht="21" hidden="1" customHeight="1" spans="1:2">
      <c r="A1215" s="249" t="s">
        <v>152</v>
      </c>
      <c r="B1215" s="250"/>
    </row>
    <row r="1216" ht="21" hidden="1" customHeight="1" spans="1:2">
      <c r="A1216" s="249" t="s">
        <v>1060</v>
      </c>
      <c r="B1216" s="250"/>
    </row>
    <row r="1217" ht="21" hidden="1" customHeight="1" spans="1:2">
      <c r="A1217" s="249" t="s">
        <v>159</v>
      </c>
      <c r="B1217" s="250"/>
    </row>
    <row r="1218" ht="21" hidden="1" customHeight="1" spans="1:2">
      <c r="A1218" s="249" t="s">
        <v>1061</v>
      </c>
      <c r="B1218" s="250"/>
    </row>
    <row r="1219" ht="21" hidden="1" customHeight="1" spans="1:2">
      <c r="A1219" s="248" t="s">
        <v>1062</v>
      </c>
      <c r="B1219" s="250"/>
    </row>
    <row r="1220" ht="21" hidden="1" customHeight="1" spans="1:2">
      <c r="A1220" s="249" t="s">
        <v>1063</v>
      </c>
      <c r="B1220" s="250"/>
    </row>
    <row r="1221" ht="21" hidden="1" customHeight="1" spans="1:2">
      <c r="A1221" s="249" t="s">
        <v>1064</v>
      </c>
      <c r="B1221" s="250"/>
    </row>
    <row r="1222" ht="21" hidden="1" customHeight="1" spans="1:2">
      <c r="A1222" s="249" t="s">
        <v>1065</v>
      </c>
      <c r="B1222" s="250"/>
    </row>
    <row r="1223" ht="21" hidden="1" customHeight="1" spans="1:2">
      <c r="A1223" s="249" t="s">
        <v>1066</v>
      </c>
      <c r="B1223" s="250"/>
    </row>
    <row r="1224" ht="21" hidden="1" customHeight="1" spans="1:2">
      <c r="A1224" s="249" t="s">
        <v>1067</v>
      </c>
      <c r="B1224" s="250"/>
    </row>
    <row r="1225" ht="21" hidden="1" customHeight="1" spans="1:2">
      <c r="A1225" s="249" t="s">
        <v>1068</v>
      </c>
      <c r="B1225" s="250"/>
    </row>
    <row r="1226" ht="21" hidden="1" customHeight="1" spans="1:2">
      <c r="A1226" s="249" t="s">
        <v>1069</v>
      </c>
      <c r="B1226" s="250"/>
    </row>
    <row r="1227" ht="21" hidden="1" customHeight="1" spans="1:2">
      <c r="A1227" s="249" t="s">
        <v>1070</v>
      </c>
      <c r="B1227" s="250"/>
    </row>
    <row r="1228" ht="21" hidden="1" customHeight="1" spans="1:2">
      <c r="A1228" s="249" t="s">
        <v>1071</v>
      </c>
      <c r="B1228" s="250"/>
    </row>
    <row r="1229" ht="21" hidden="1" customHeight="1" spans="1:2">
      <c r="A1229" s="248" t="s">
        <v>1072</v>
      </c>
      <c r="B1229" s="250"/>
    </row>
    <row r="1230" ht="21" hidden="1" customHeight="1" spans="1:2">
      <c r="A1230" s="249" t="s">
        <v>1073</v>
      </c>
      <c r="B1230" s="250"/>
    </row>
    <row r="1231" ht="21" hidden="1" customHeight="1" spans="1:2">
      <c r="A1231" s="249" t="s">
        <v>1074</v>
      </c>
      <c r="B1231" s="250"/>
    </row>
    <row r="1232" ht="21" hidden="1" customHeight="1" spans="1:2">
      <c r="A1232" s="249" t="s">
        <v>1075</v>
      </c>
      <c r="B1232" s="250"/>
    </row>
    <row r="1233" ht="21" hidden="1" customHeight="1" spans="1:2">
      <c r="A1233" s="249" t="s">
        <v>1076</v>
      </c>
      <c r="B1233" s="250"/>
    </row>
    <row r="1234" ht="21" hidden="1" customHeight="1" spans="1:2">
      <c r="A1234" s="249" t="s">
        <v>1077</v>
      </c>
      <c r="B1234" s="250"/>
    </row>
    <row r="1235" ht="21" hidden="1" customHeight="1" spans="1:2">
      <c r="A1235" s="248" t="s">
        <v>1078</v>
      </c>
      <c r="B1235" s="250"/>
    </row>
    <row r="1236" ht="21" hidden="1" customHeight="1" spans="1:2">
      <c r="A1236" s="249" t="s">
        <v>1079</v>
      </c>
      <c r="B1236" s="250"/>
    </row>
    <row r="1237" ht="21" hidden="1" customHeight="1" spans="1:2">
      <c r="A1237" s="249" t="s">
        <v>1080</v>
      </c>
      <c r="B1237" s="250"/>
    </row>
    <row r="1238" ht="21" hidden="1" customHeight="1" spans="1:2">
      <c r="A1238" s="249" t="s">
        <v>1081</v>
      </c>
      <c r="B1238" s="250"/>
    </row>
    <row r="1239" ht="21" hidden="1" customHeight="1" spans="1:2">
      <c r="A1239" s="249" t="s">
        <v>1082</v>
      </c>
      <c r="B1239" s="250"/>
    </row>
    <row r="1240" ht="21" hidden="1" customHeight="1" spans="1:2">
      <c r="A1240" s="248" t="s">
        <v>1083</v>
      </c>
      <c r="B1240" s="250"/>
    </row>
    <row r="1241" ht="21" hidden="1" customHeight="1" spans="1:2">
      <c r="A1241" s="249" t="s">
        <v>1083</v>
      </c>
      <c r="B1241" s="250"/>
    </row>
    <row r="1242" ht="21" hidden="1" customHeight="1" spans="1:2">
      <c r="A1242" s="246" t="s">
        <v>102</v>
      </c>
      <c r="B1242" s="250"/>
    </row>
    <row r="1243" ht="21" hidden="1" customHeight="1" spans="1:2">
      <c r="A1243" s="248" t="s">
        <v>1084</v>
      </c>
      <c r="B1243" s="250"/>
    </row>
    <row r="1244" ht="21" hidden="1" customHeight="1" spans="1:2">
      <c r="A1244" s="248" t="s">
        <v>1085</v>
      </c>
      <c r="B1244" s="250"/>
    </row>
    <row r="1245" ht="21" hidden="1" customHeight="1" spans="1:2">
      <c r="A1245" s="248" t="s">
        <v>1086</v>
      </c>
      <c r="B1245" s="250"/>
    </row>
    <row r="1246" ht="21" hidden="1" customHeight="1" spans="1:2">
      <c r="A1246" s="248" t="s">
        <v>1087</v>
      </c>
      <c r="B1246" s="250"/>
    </row>
    <row r="1247" ht="21" hidden="1" customHeight="1" spans="1:2">
      <c r="A1247" s="248" t="s">
        <v>1088</v>
      </c>
      <c r="B1247" s="250"/>
    </row>
    <row r="1248" ht="21" hidden="1" customHeight="1" spans="1:2">
      <c r="A1248" s="248" t="s">
        <v>789</v>
      </c>
      <c r="B1248" s="250"/>
    </row>
    <row r="1249" ht="21" hidden="1" customHeight="1" spans="1:2">
      <c r="A1249" s="248" t="s">
        <v>1089</v>
      </c>
      <c r="B1249" s="250"/>
    </row>
    <row r="1250" ht="21" hidden="1" customHeight="1" spans="1:2">
      <c r="A1250" s="248" t="s">
        <v>1090</v>
      </c>
      <c r="B1250" s="250"/>
    </row>
    <row r="1251" ht="21" hidden="1" customHeight="1" spans="1:2">
      <c r="A1251" s="248" t="s">
        <v>54</v>
      </c>
      <c r="B1251" s="250"/>
    </row>
    <row r="1252" ht="21" hidden="1" customHeight="1" spans="1:2">
      <c r="A1252" s="246" t="s">
        <v>104</v>
      </c>
      <c r="B1252" s="250"/>
    </row>
    <row r="1253" ht="21" hidden="1" customHeight="1" spans="1:2">
      <c r="A1253" s="248" t="s">
        <v>1091</v>
      </c>
      <c r="B1253" s="250"/>
    </row>
    <row r="1254" ht="21" hidden="1" customHeight="1" spans="1:2">
      <c r="A1254" s="249" t="s">
        <v>150</v>
      </c>
      <c r="B1254" s="250"/>
    </row>
    <row r="1255" ht="21" hidden="1" customHeight="1" spans="1:2">
      <c r="A1255" s="249" t="s">
        <v>151</v>
      </c>
      <c r="B1255" s="250"/>
    </row>
    <row r="1256" ht="21" hidden="1" customHeight="1" spans="1:2">
      <c r="A1256" s="249" t="s">
        <v>152</v>
      </c>
      <c r="B1256" s="250"/>
    </row>
    <row r="1257" ht="21" hidden="1" customHeight="1" spans="1:2">
      <c r="A1257" s="249" t="s">
        <v>1092</v>
      </c>
      <c r="B1257" s="250"/>
    </row>
    <row r="1258" ht="21" hidden="1" customHeight="1" spans="1:2">
      <c r="A1258" s="249" t="s">
        <v>1559</v>
      </c>
      <c r="B1258" s="250"/>
    </row>
    <row r="1259" ht="21" hidden="1" customHeight="1" spans="1:2">
      <c r="A1259" s="249" t="s">
        <v>1095</v>
      </c>
      <c r="B1259" s="250"/>
    </row>
    <row r="1260" ht="21" hidden="1" customHeight="1" spans="1:2">
      <c r="A1260" s="249" t="s">
        <v>1096</v>
      </c>
      <c r="B1260" s="250"/>
    </row>
    <row r="1261" ht="21" hidden="1" customHeight="1" spans="1:2">
      <c r="A1261" s="249" t="s">
        <v>1560</v>
      </c>
      <c r="B1261" s="250"/>
    </row>
    <row r="1262" ht="21" hidden="1" customHeight="1" spans="1:2">
      <c r="A1262" s="249" t="s">
        <v>1099</v>
      </c>
      <c r="B1262" s="250"/>
    </row>
    <row r="1263" ht="21" hidden="1" customHeight="1" spans="1:2">
      <c r="A1263" s="249" t="s">
        <v>1100</v>
      </c>
      <c r="B1263" s="250"/>
    </row>
    <row r="1264" ht="21" hidden="1" customHeight="1" spans="1:2">
      <c r="A1264" s="249" t="s">
        <v>1561</v>
      </c>
      <c r="B1264" s="250"/>
    </row>
    <row r="1265" ht="21" hidden="1" customHeight="1" spans="1:2">
      <c r="A1265" s="249" t="s">
        <v>1102</v>
      </c>
      <c r="B1265" s="250"/>
    </row>
    <row r="1266" ht="21" hidden="1" customHeight="1" spans="1:2">
      <c r="A1266" s="249" t="s">
        <v>1103</v>
      </c>
      <c r="B1266" s="250"/>
    </row>
    <row r="1267" ht="21" hidden="1" customHeight="1" spans="1:2">
      <c r="A1267" s="249" t="s">
        <v>1104</v>
      </c>
      <c r="B1267" s="250"/>
    </row>
    <row r="1268" ht="21" hidden="1" customHeight="1" spans="1:2">
      <c r="A1268" s="249" t="s">
        <v>159</v>
      </c>
      <c r="B1268" s="250"/>
    </row>
    <row r="1269" ht="21" hidden="1" customHeight="1" spans="1:2">
      <c r="A1269" s="249" t="s">
        <v>1105</v>
      </c>
      <c r="B1269" s="250"/>
    </row>
    <row r="1270" ht="21" hidden="1" customHeight="1" spans="1:2">
      <c r="A1270" s="248" t="s">
        <v>1126</v>
      </c>
      <c r="B1270" s="250"/>
    </row>
    <row r="1271" ht="21" hidden="1" customHeight="1" spans="1:2">
      <c r="A1271" s="249" t="s">
        <v>150</v>
      </c>
      <c r="B1271" s="250"/>
    </row>
    <row r="1272" ht="21" hidden="1" customHeight="1" spans="1:2">
      <c r="A1272" s="249" t="s">
        <v>151</v>
      </c>
      <c r="B1272" s="250"/>
    </row>
    <row r="1273" ht="21" hidden="1" customHeight="1" spans="1:2">
      <c r="A1273" s="249" t="s">
        <v>152</v>
      </c>
      <c r="B1273" s="250"/>
    </row>
    <row r="1274" ht="21" hidden="1" customHeight="1" spans="1:2">
      <c r="A1274" s="249" t="s">
        <v>1127</v>
      </c>
      <c r="B1274" s="250"/>
    </row>
    <row r="1275" ht="21" hidden="1" customHeight="1" spans="1:2">
      <c r="A1275" s="249" t="s">
        <v>1128</v>
      </c>
      <c r="B1275" s="250"/>
    </row>
    <row r="1276" ht="21" hidden="1" customHeight="1" spans="1:2">
      <c r="A1276" s="249" t="s">
        <v>1129</v>
      </c>
      <c r="B1276" s="250"/>
    </row>
    <row r="1277" ht="21" hidden="1" customHeight="1" spans="1:2">
      <c r="A1277" s="249" t="s">
        <v>1130</v>
      </c>
      <c r="B1277" s="250"/>
    </row>
    <row r="1278" ht="21" hidden="1" customHeight="1" spans="1:2">
      <c r="A1278" s="249" t="s">
        <v>1131</v>
      </c>
      <c r="B1278" s="250"/>
    </row>
    <row r="1279" ht="21" hidden="1" customHeight="1" spans="1:2">
      <c r="A1279" s="249" t="s">
        <v>1132</v>
      </c>
      <c r="B1279" s="250"/>
    </row>
    <row r="1280" ht="21" hidden="1" customHeight="1" spans="1:2">
      <c r="A1280" s="249" t="s">
        <v>1133</v>
      </c>
      <c r="B1280" s="250"/>
    </row>
    <row r="1281" ht="21" hidden="1" customHeight="1" spans="1:2">
      <c r="A1281" s="249" t="s">
        <v>1134</v>
      </c>
      <c r="B1281" s="250"/>
    </row>
    <row r="1282" ht="21" hidden="1" customHeight="1" spans="1:2">
      <c r="A1282" s="249" t="s">
        <v>1135</v>
      </c>
      <c r="B1282" s="250"/>
    </row>
    <row r="1283" ht="21" hidden="1" customHeight="1" spans="1:2">
      <c r="A1283" s="249" t="s">
        <v>1136</v>
      </c>
      <c r="B1283" s="250"/>
    </row>
    <row r="1284" ht="21" hidden="1" customHeight="1" spans="1:2">
      <c r="A1284" s="249" t="s">
        <v>1137</v>
      </c>
      <c r="B1284" s="250"/>
    </row>
    <row r="1285" ht="21" hidden="1" customHeight="1" spans="1:2">
      <c r="A1285" s="248" t="s">
        <v>1138</v>
      </c>
      <c r="B1285" s="250"/>
    </row>
    <row r="1286" ht="21" hidden="1" customHeight="1" spans="1:2">
      <c r="A1286" s="249" t="s">
        <v>1138</v>
      </c>
      <c r="B1286" s="250"/>
    </row>
    <row r="1287" ht="25" customHeight="1" spans="1:2">
      <c r="A1287" s="246" t="s">
        <v>106</v>
      </c>
      <c r="B1287" s="251">
        <f>B1288+B1297</f>
        <v>186.93</v>
      </c>
    </row>
    <row r="1288" ht="25" customHeight="1" spans="1:2">
      <c r="A1288" s="248" t="s">
        <v>1139</v>
      </c>
      <c r="B1288" s="251">
        <f>B1293+B1294</f>
        <v>50.68</v>
      </c>
    </row>
    <row r="1289" ht="12" hidden="1" customHeight="1" spans="1:2">
      <c r="A1289" s="249" t="s">
        <v>1140</v>
      </c>
      <c r="B1289" s="250"/>
    </row>
    <row r="1290" ht="21" hidden="1" customHeight="1" spans="1:2">
      <c r="A1290" s="249" t="s">
        <v>1141</v>
      </c>
      <c r="B1290" s="250"/>
    </row>
    <row r="1291" ht="13" hidden="1" customHeight="1" spans="1:2">
      <c r="A1291" s="249" t="s">
        <v>1142</v>
      </c>
      <c r="B1291" s="250"/>
    </row>
    <row r="1292" ht="1" hidden="1" customHeight="1" spans="1:2">
      <c r="A1292" s="249" t="s">
        <v>1143</v>
      </c>
      <c r="B1292" s="250"/>
    </row>
    <row r="1293" ht="25" customHeight="1" spans="1:2">
      <c r="A1293" s="249" t="s">
        <v>1144</v>
      </c>
      <c r="B1293" s="251">
        <v>24.22</v>
      </c>
    </row>
    <row r="1294" ht="25" customHeight="1" spans="1:2">
      <c r="A1294" s="249" t="s">
        <v>1145</v>
      </c>
      <c r="B1294" s="251">
        <v>26.46</v>
      </c>
    </row>
    <row r="1295" ht="31" hidden="1" customHeight="1" spans="1:2">
      <c r="A1295" s="249" t="s">
        <v>765</v>
      </c>
      <c r="B1295" s="250"/>
    </row>
    <row r="1296" ht="31" hidden="1" customHeight="1" spans="1:2">
      <c r="A1296" s="249" t="s">
        <v>1146</v>
      </c>
      <c r="B1296" s="250"/>
    </row>
    <row r="1297" ht="25" customHeight="1" spans="1:2">
      <c r="A1297" s="248" t="s">
        <v>1147</v>
      </c>
      <c r="B1297" s="251">
        <f>B1298</f>
        <v>136.25</v>
      </c>
    </row>
    <row r="1298" ht="25" customHeight="1" spans="1:2">
      <c r="A1298" s="249" t="s">
        <v>1148</v>
      </c>
      <c r="B1298" s="251">
        <v>136.25</v>
      </c>
    </row>
    <row r="1299" ht="21" hidden="1" customHeight="1" spans="1:2">
      <c r="A1299" s="249" t="s">
        <v>1149</v>
      </c>
      <c r="B1299" s="250"/>
    </row>
    <row r="1300" ht="21" hidden="1" customHeight="1" spans="1:2">
      <c r="A1300" s="249" t="s">
        <v>1150</v>
      </c>
      <c r="B1300" s="250"/>
    </row>
    <row r="1301" ht="21" hidden="1" customHeight="1" spans="1:2">
      <c r="A1301" s="248" t="s">
        <v>1151</v>
      </c>
      <c r="B1301" s="250"/>
    </row>
    <row r="1302" ht="21" hidden="1" customHeight="1" spans="1:2">
      <c r="A1302" s="249" t="s">
        <v>1152</v>
      </c>
      <c r="B1302" s="250"/>
    </row>
    <row r="1303" ht="21" hidden="1" customHeight="1" spans="1:2">
      <c r="A1303" s="249" t="s">
        <v>1153</v>
      </c>
      <c r="B1303" s="250"/>
    </row>
    <row r="1304" ht="21" hidden="1" customHeight="1" spans="1:2">
      <c r="A1304" s="249" t="s">
        <v>1154</v>
      </c>
      <c r="B1304" s="250"/>
    </row>
    <row r="1305" ht="21" hidden="1" customHeight="1" spans="1:2">
      <c r="A1305" s="246" t="s">
        <v>108</v>
      </c>
      <c r="B1305" s="250"/>
    </row>
    <row r="1306" ht="21" hidden="1" customHeight="1" spans="1:2">
      <c r="A1306" s="248" t="s">
        <v>1155</v>
      </c>
      <c r="B1306" s="250"/>
    </row>
    <row r="1307" ht="21" hidden="1" customHeight="1" spans="1:2">
      <c r="A1307" s="249" t="s">
        <v>150</v>
      </c>
      <c r="B1307" s="250"/>
    </row>
    <row r="1308" ht="21" hidden="1" customHeight="1" spans="1:2">
      <c r="A1308" s="249" t="s">
        <v>151</v>
      </c>
      <c r="B1308" s="250"/>
    </row>
    <row r="1309" ht="21" hidden="1" customHeight="1" spans="1:2">
      <c r="A1309" s="249" t="s">
        <v>152</v>
      </c>
      <c r="B1309" s="250"/>
    </row>
    <row r="1310" ht="21" hidden="1" customHeight="1" spans="1:2">
      <c r="A1310" s="249" t="s">
        <v>1156</v>
      </c>
      <c r="B1310" s="250"/>
    </row>
    <row r="1311" ht="21" hidden="1" customHeight="1" spans="1:2">
      <c r="A1311" s="249" t="s">
        <v>1157</v>
      </c>
      <c r="B1311" s="250"/>
    </row>
    <row r="1312" ht="21" hidden="1" customHeight="1" spans="1:2">
      <c r="A1312" s="249" t="s">
        <v>1158</v>
      </c>
      <c r="B1312" s="250"/>
    </row>
    <row r="1313" ht="21" hidden="1" customHeight="1" spans="1:2">
      <c r="A1313" s="249" t="s">
        <v>1159</v>
      </c>
      <c r="B1313" s="250"/>
    </row>
    <row r="1314" ht="21" hidden="1" customHeight="1" spans="1:2">
      <c r="A1314" s="249" t="s">
        <v>1160</v>
      </c>
      <c r="B1314" s="250"/>
    </row>
    <row r="1315" ht="21" hidden="1" customHeight="1" spans="1:2">
      <c r="A1315" s="249" t="s">
        <v>1161</v>
      </c>
      <c r="B1315" s="250"/>
    </row>
    <row r="1316" ht="21" hidden="1" customHeight="1" spans="1:2">
      <c r="A1316" s="249" t="s">
        <v>1162</v>
      </c>
      <c r="B1316" s="250"/>
    </row>
    <row r="1317" ht="21" hidden="1" customHeight="1" spans="1:2">
      <c r="A1317" s="249" t="s">
        <v>1163</v>
      </c>
      <c r="B1317" s="250"/>
    </row>
    <row r="1318" ht="21" hidden="1" customHeight="1" spans="1:2">
      <c r="A1318" s="249" t="s">
        <v>1164</v>
      </c>
      <c r="B1318" s="250"/>
    </row>
    <row r="1319" ht="21" hidden="1" customHeight="1" spans="1:2">
      <c r="A1319" s="249" t="s">
        <v>159</v>
      </c>
      <c r="B1319" s="250"/>
    </row>
    <row r="1320" ht="21" hidden="1" customHeight="1" spans="1:2">
      <c r="A1320" s="249" t="s">
        <v>1165</v>
      </c>
      <c r="B1320" s="250"/>
    </row>
    <row r="1321" ht="21" hidden="1" customHeight="1" spans="1:2">
      <c r="A1321" s="248" t="s">
        <v>1166</v>
      </c>
      <c r="B1321" s="250"/>
    </row>
    <row r="1322" ht="21" hidden="1" customHeight="1" spans="1:2">
      <c r="A1322" s="249" t="s">
        <v>150</v>
      </c>
      <c r="B1322" s="250"/>
    </row>
    <row r="1323" ht="21" hidden="1" customHeight="1" spans="1:2">
      <c r="A1323" s="249" t="s">
        <v>151</v>
      </c>
      <c r="B1323" s="250"/>
    </row>
    <row r="1324" ht="21" hidden="1" customHeight="1" spans="1:2">
      <c r="A1324" s="249" t="s">
        <v>152</v>
      </c>
      <c r="B1324" s="250"/>
    </row>
    <row r="1325" ht="21" hidden="1" customHeight="1" spans="1:2">
      <c r="A1325" s="249" t="s">
        <v>1167</v>
      </c>
      <c r="B1325" s="250"/>
    </row>
    <row r="1326" ht="21" hidden="1" customHeight="1" spans="1:2">
      <c r="A1326" s="249" t="s">
        <v>1168</v>
      </c>
      <c r="B1326" s="250"/>
    </row>
    <row r="1327" ht="21" hidden="1" customHeight="1" spans="1:2">
      <c r="A1327" s="249" t="s">
        <v>1169</v>
      </c>
      <c r="B1327" s="250"/>
    </row>
    <row r="1328" ht="21" hidden="1" customHeight="1" spans="1:2">
      <c r="A1328" s="249" t="s">
        <v>1170</v>
      </c>
      <c r="B1328" s="250"/>
    </row>
    <row r="1329" ht="21" hidden="1" customHeight="1" spans="1:2">
      <c r="A1329" s="249" t="s">
        <v>1171</v>
      </c>
      <c r="B1329" s="250"/>
    </row>
    <row r="1330" ht="21" hidden="1" customHeight="1" spans="1:2">
      <c r="A1330" s="249" t="s">
        <v>1172</v>
      </c>
      <c r="B1330" s="250"/>
    </row>
    <row r="1331" ht="21" hidden="1" customHeight="1" spans="1:2">
      <c r="A1331" s="249" t="s">
        <v>1173</v>
      </c>
      <c r="B1331" s="250"/>
    </row>
    <row r="1332" ht="21" hidden="1" customHeight="1" spans="1:2">
      <c r="A1332" s="249" t="s">
        <v>1174</v>
      </c>
      <c r="B1332" s="250"/>
    </row>
    <row r="1333" ht="21" hidden="1" customHeight="1" spans="1:2">
      <c r="A1333" s="249" t="s">
        <v>159</v>
      </c>
      <c r="B1333" s="250"/>
    </row>
    <row r="1334" ht="21" hidden="1" customHeight="1" spans="1:2">
      <c r="A1334" s="249" t="s">
        <v>1175</v>
      </c>
      <c r="B1334" s="250"/>
    </row>
    <row r="1335" ht="21" hidden="1" customHeight="1" spans="1:2">
      <c r="A1335" s="248" t="s">
        <v>1176</v>
      </c>
      <c r="B1335" s="250"/>
    </row>
    <row r="1336" ht="21" hidden="1" customHeight="1" spans="1:2">
      <c r="A1336" s="249" t="s">
        <v>1177</v>
      </c>
      <c r="B1336" s="250"/>
    </row>
    <row r="1337" ht="21" hidden="1" customHeight="1" spans="1:2">
      <c r="A1337" s="249" t="s">
        <v>1178</v>
      </c>
      <c r="B1337" s="250"/>
    </row>
    <row r="1338" ht="21" hidden="1" customHeight="1" spans="1:2">
      <c r="A1338" s="249" t="s">
        <v>1179</v>
      </c>
      <c r="B1338" s="250"/>
    </row>
    <row r="1339" ht="21" hidden="1" customHeight="1" spans="1:2">
      <c r="A1339" s="249" t="s">
        <v>1180</v>
      </c>
      <c r="B1339" s="250"/>
    </row>
    <row r="1340" ht="21" hidden="1" customHeight="1" spans="1:2">
      <c r="A1340" s="248" t="s">
        <v>1181</v>
      </c>
      <c r="B1340" s="250"/>
    </row>
    <row r="1341" ht="21" hidden="1" customHeight="1" spans="1:2">
      <c r="A1341" s="249" t="s">
        <v>1182</v>
      </c>
      <c r="B1341" s="250"/>
    </row>
    <row r="1342" ht="21" hidden="1" customHeight="1" spans="1:2">
      <c r="A1342" s="249" t="s">
        <v>1183</v>
      </c>
      <c r="B1342" s="250"/>
    </row>
    <row r="1343" ht="21" hidden="1" customHeight="1" spans="1:2">
      <c r="A1343" s="249" t="s">
        <v>1184</v>
      </c>
      <c r="B1343" s="250"/>
    </row>
    <row r="1344" ht="21" hidden="1" customHeight="1" spans="1:2">
      <c r="A1344" s="249" t="s">
        <v>1185</v>
      </c>
      <c r="B1344" s="250"/>
    </row>
    <row r="1345" ht="21" hidden="1" customHeight="1" spans="1:2">
      <c r="A1345" s="249" t="s">
        <v>1186</v>
      </c>
      <c r="B1345" s="250"/>
    </row>
    <row r="1346" ht="21" hidden="1" customHeight="1" spans="1:2">
      <c r="A1346" s="248" t="s">
        <v>1187</v>
      </c>
      <c r="B1346" s="250"/>
    </row>
    <row r="1347" ht="21" hidden="1" customHeight="1" spans="1:2">
      <c r="A1347" s="249" t="s">
        <v>1188</v>
      </c>
      <c r="B1347" s="250"/>
    </row>
    <row r="1348" ht="21" hidden="1" customHeight="1" spans="1:2">
      <c r="A1348" s="249" t="s">
        <v>1189</v>
      </c>
      <c r="B1348" s="250"/>
    </row>
    <row r="1349" ht="21" hidden="1" customHeight="1" spans="1:2">
      <c r="A1349" s="249" t="s">
        <v>1190</v>
      </c>
      <c r="B1349" s="250"/>
    </row>
    <row r="1350" ht="21" hidden="1" customHeight="1" spans="1:2">
      <c r="A1350" s="249" t="s">
        <v>1191</v>
      </c>
      <c r="B1350" s="250"/>
    </row>
    <row r="1351" ht="21" hidden="1" customHeight="1" spans="1:2">
      <c r="A1351" s="249" t="s">
        <v>1192</v>
      </c>
      <c r="B1351" s="250"/>
    </row>
    <row r="1352" ht="21" hidden="1" customHeight="1" spans="1:2">
      <c r="A1352" s="249" t="s">
        <v>1193</v>
      </c>
      <c r="B1352" s="250"/>
    </row>
    <row r="1353" ht="21" hidden="1" customHeight="1" spans="1:2">
      <c r="A1353" s="249" t="s">
        <v>1194</v>
      </c>
      <c r="B1353" s="250"/>
    </row>
    <row r="1354" ht="21" hidden="1" customHeight="1" spans="1:2">
      <c r="A1354" s="249" t="s">
        <v>1195</v>
      </c>
      <c r="B1354" s="250"/>
    </row>
    <row r="1355" ht="21" hidden="1" customHeight="1" spans="1:2">
      <c r="A1355" s="249" t="s">
        <v>1196</v>
      </c>
      <c r="B1355" s="250"/>
    </row>
    <row r="1356" ht="21" hidden="1" customHeight="1" spans="1:2">
      <c r="A1356" s="249" t="s">
        <v>1197</v>
      </c>
      <c r="B1356" s="250"/>
    </row>
    <row r="1357" ht="21" hidden="1" customHeight="1" spans="1:2">
      <c r="A1357" s="249" t="s">
        <v>1198</v>
      </c>
      <c r="B1357" s="250"/>
    </row>
    <row r="1358" ht="25" customHeight="1" spans="1:2">
      <c r="A1358" s="246" t="s">
        <v>110</v>
      </c>
      <c r="B1358" s="251">
        <f>B1404</f>
        <v>12.22</v>
      </c>
    </row>
    <row r="1359" ht="23" hidden="1" customHeight="1" spans="1:2">
      <c r="A1359" s="248" t="s">
        <v>1199</v>
      </c>
      <c r="B1359" s="251"/>
    </row>
    <row r="1360" ht="23" hidden="1" customHeight="1" spans="1:2">
      <c r="A1360" s="249" t="s">
        <v>150</v>
      </c>
      <c r="B1360" s="251"/>
    </row>
    <row r="1361" ht="21" hidden="1" customHeight="1" spans="1:2">
      <c r="A1361" s="249" t="s">
        <v>151</v>
      </c>
      <c r="B1361" s="250"/>
    </row>
    <row r="1362" ht="21" hidden="1" customHeight="1" spans="1:2">
      <c r="A1362" s="249" t="s">
        <v>152</v>
      </c>
      <c r="B1362" s="250"/>
    </row>
    <row r="1363" ht="21" hidden="1" customHeight="1" spans="1:2">
      <c r="A1363" s="249" t="s">
        <v>1200</v>
      </c>
      <c r="B1363" s="250"/>
    </row>
    <row r="1364" ht="21" hidden="1" customHeight="1" spans="1:2">
      <c r="A1364" s="249" t="s">
        <v>1201</v>
      </c>
      <c r="B1364" s="250"/>
    </row>
    <row r="1365" ht="21" hidden="1" customHeight="1" spans="1:2">
      <c r="A1365" s="249" t="s">
        <v>1202</v>
      </c>
      <c r="B1365" s="250"/>
    </row>
    <row r="1366" ht="21" hidden="1" customHeight="1" spans="1:2">
      <c r="A1366" s="249" t="s">
        <v>1203</v>
      </c>
      <c r="B1366" s="250"/>
    </row>
    <row r="1367" ht="21" hidden="1" customHeight="1" spans="1:2">
      <c r="A1367" s="249" t="s">
        <v>1204</v>
      </c>
      <c r="B1367" s="250"/>
    </row>
    <row r="1368" ht="21" hidden="1" customHeight="1" spans="1:2">
      <c r="A1368" s="249" t="s">
        <v>1205</v>
      </c>
      <c r="B1368" s="250"/>
    </row>
    <row r="1369" ht="21" hidden="1" customHeight="1" spans="1:2">
      <c r="A1369" s="249" t="s">
        <v>159</v>
      </c>
      <c r="B1369" s="250"/>
    </row>
    <row r="1370" ht="21" hidden="1" customHeight="1" spans="1:2">
      <c r="A1370" s="249" t="s">
        <v>1206</v>
      </c>
      <c r="B1370" s="250"/>
    </row>
    <row r="1371" ht="21" hidden="1" customHeight="1" spans="1:2">
      <c r="A1371" s="248" t="s">
        <v>1207</v>
      </c>
      <c r="B1371" s="250"/>
    </row>
    <row r="1372" ht="21" hidden="1" customHeight="1" spans="1:2">
      <c r="A1372" s="249" t="s">
        <v>150</v>
      </c>
      <c r="B1372" s="250"/>
    </row>
    <row r="1373" ht="21" hidden="1" customHeight="1" spans="1:2">
      <c r="A1373" s="249" t="s">
        <v>151</v>
      </c>
      <c r="B1373" s="250"/>
    </row>
    <row r="1374" ht="21" hidden="1" customHeight="1" spans="1:2">
      <c r="A1374" s="249" t="s">
        <v>152</v>
      </c>
      <c r="B1374" s="250"/>
    </row>
    <row r="1375" ht="21" hidden="1" customHeight="1" spans="1:2">
      <c r="A1375" s="249" t="s">
        <v>1208</v>
      </c>
      <c r="B1375" s="250"/>
    </row>
    <row r="1376" ht="21" hidden="1" customHeight="1" spans="1:2">
      <c r="A1376" s="249" t="s">
        <v>1209</v>
      </c>
      <c r="B1376" s="250"/>
    </row>
    <row r="1377" ht="21" hidden="1" customHeight="1" spans="1:2">
      <c r="A1377" s="248" t="s">
        <v>1210</v>
      </c>
      <c r="B1377" s="250"/>
    </row>
    <row r="1378" ht="21" hidden="1" customHeight="1" spans="1:2">
      <c r="A1378" s="249" t="s">
        <v>150</v>
      </c>
      <c r="B1378" s="250"/>
    </row>
    <row r="1379" ht="21" hidden="1" customHeight="1" spans="1:2">
      <c r="A1379" s="249" t="s">
        <v>151</v>
      </c>
      <c r="B1379" s="250"/>
    </row>
    <row r="1380" ht="21" hidden="1" customHeight="1" spans="1:2">
      <c r="A1380" s="249" t="s">
        <v>152</v>
      </c>
      <c r="B1380" s="250"/>
    </row>
    <row r="1381" ht="21" hidden="1" customHeight="1" spans="1:2">
      <c r="A1381" s="249" t="s">
        <v>1211</v>
      </c>
      <c r="B1381" s="250"/>
    </row>
    <row r="1382" ht="21" hidden="1" customHeight="1" spans="1:2">
      <c r="A1382" s="249" t="s">
        <v>1212</v>
      </c>
      <c r="B1382" s="250"/>
    </row>
    <row r="1383" ht="21" hidden="1" customHeight="1" spans="1:2">
      <c r="A1383" s="248" t="s">
        <v>1213</v>
      </c>
      <c r="B1383" s="250"/>
    </row>
    <row r="1384" ht="21" hidden="1" customHeight="1" spans="1:2">
      <c r="A1384" s="249" t="s">
        <v>150</v>
      </c>
      <c r="B1384" s="250"/>
    </row>
    <row r="1385" ht="21" hidden="1" customHeight="1" spans="1:2">
      <c r="A1385" s="249" t="s">
        <v>151</v>
      </c>
      <c r="B1385" s="250"/>
    </row>
    <row r="1386" ht="21" hidden="1" customHeight="1" spans="1:2">
      <c r="A1386" s="249" t="s">
        <v>152</v>
      </c>
      <c r="B1386" s="250"/>
    </row>
    <row r="1387" ht="21" hidden="1" customHeight="1" spans="1:2">
      <c r="A1387" s="249" t="s">
        <v>1214</v>
      </c>
      <c r="B1387" s="250"/>
    </row>
    <row r="1388" ht="21" hidden="1" customHeight="1" spans="1:2">
      <c r="A1388" s="249" t="s">
        <v>1215</v>
      </c>
      <c r="B1388" s="250"/>
    </row>
    <row r="1389" ht="21" hidden="1" customHeight="1" spans="1:2">
      <c r="A1389" s="249" t="s">
        <v>159</v>
      </c>
      <c r="B1389" s="250"/>
    </row>
    <row r="1390" ht="21" hidden="1" customHeight="1" spans="1:2">
      <c r="A1390" s="249" t="s">
        <v>1216</v>
      </c>
      <c r="B1390" s="250"/>
    </row>
    <row r="1391" ht="21" hidden="1" customHeight="1" spans="1:2">
      <c r="A1391" s="248" t="s">
        <v>1217</v>
      </c>
      <c r="B1391" s="250"/>
    </row>
    <row r="1392" ht="21" hidden="1" customHeight="1" spans="1:2">
      <c r="A1392" s="249" t="s">
        <v>150</v>
      </c>
      <c r="B1392" s="250"/>
    </row>
    <row r="1393" ht="21" hidden="1" customHeight="1" spans="1:2">
      <c r="A1393" s="249" t="s">
        <v>151</v>
      </c>
      <c r="B1393" s="250"/>
    </row>
    <row r="1394" ht="21" hidden="1" customHeight="1" spans="1:2">
      <c r="A1394" s="249" t="s">
        <v>152</v>
      </c>
      <c r="B1394" s="250"/>
    </row>
    <row r="1395" ht="21" hidden="1" customHeight="1" spans="1:2">
      <c r="A1395" s="249" t="s">
        <v>1218</v>
      </c>
      <c r="B1395" s="250"/>
    </row>
    <row r="1396" ht="21" hidden="1" customHeight="1" spans="1:2">
      <c r="A1396" s="249" t="s">
        <v>1219</v>
      </c>
      <c r="B1396" s="250"/>
    </row>
    <row r="1397" ht="21" hidden="1" customHeight="1" spans="1:2">
      <c r="A1397" s="249" t="s">
        <v>1220</v>
      </c>
      <c r="B1397" s="250"/>
    </row>
    <row r="1398" ht="21" hidden="1" customHeight="1" spans="1:2">
      <c r="A1398" s="249" t="s">
        <v>1221</v>
      </c>
      <c r="B1398" s="250"/>
    </row>
    <row r="1399" ht="21" hidden="1" customHeight="1" spans="1:2">
      <c r="A1399" s="249" t="s">
        <v>1222</v>
      </c>
      <c r="B1399" s="250"/>
    </row>
    <row r="1400" ht="21" hidden="1" customHeight="1" spans="1:2">
      <c r="A1400" s="249" t="s">
        <v>1223</v>
      </c>
      <c r="B1400" s="250"/>
    </row>
    <row r="1401" ht="21" hidden="1" customHeight="1" spans="1:2">
      <c r="A1401" s="249" t="s">
        <v>1224</v>
      </c>
      <c r="B1401" s="250"/>
    </row>
    <row r="1402" ht="21" hidden="1" customHeight="1" spans="1:2">
      <c r="A1402" s="249" t="s">
        <v>1225</v>
      </c>
      <c r="B1402" s="250"/>
    </row>
    <row r="1403" ht="21" hidden="1" customHeight="1" spans="1:2">
      <c r="A1403" s="249" t="s">
        <v>1226</v>
      </c>
      <c r="B1403" s="250"/>
    </row>
    <row r="1404" ht="25" customHeight="1" spans="1:2">
      <c r="A1404" s="248" t="s">
        <v>1227</v>
      </c>
      <c r="B1404" s="251">
        <f>B1405</f>
        <v>12.22</v>
      </c>
    </row>
    <row r="1405" ht="25" customHeight="1" spans="1:2">
      <c r="A1405" s="249" t="s">
        <v>1228</v>
      </c>
      <c r="B1405" s="251">
        <v>12.22</v>
      </c>
    </row>
    <row r="1406" ht="21" hidden="1" customHeight="1" spans="1:2">
      <c r="A1406" s="249" t="s">
        <v>1229</v>
      </c>
      <c r="B1406" s="250"/>
    </row>
    <row r="1407" ht="22" hidden="1" customHeight="1" spans="1:2">
      <c r="A1407" s="249" t="s">
        <v>1230</v>
      </c>
      <c r="B1407" s="250"/>
    </row>
    <row r="1408" ht="55" hidden="1" customHeight="1" spans="1:2">
      <c r="A1408" s="248" t="s">
        <v>1231</v>
      </c>
      <c r="B1408" s="250"/>
    </row>
    <row r="1409" ht="18" hidden="1" customHeight="1" spans="1:2">
      <c r="A1409" s="249" t="s">
        <v>1562</v>
      </c>
      <c r="B1409" s="250"/>
    </row>
    <row r="1410" ht="23" hidden="1" customHeight="1" spans="1:2">
      <c r="A1410" s="249" t="s">
        <v>1563</v>
      </c>
      <c r="B1410" s="250"/>
    </row>
    <row r="1411" ht="23" hidden="1" customHeight="1" spans="1:2">
      <c r="A1411" s="249" t="s">
        <v>1235</v>
      </c>
      <c r="B1411" s="250"/>
    </row>
    <row r="1412" ht="21" hidden="1" customHeight="1" spans="1:2">
      <c r="A1412" s="249" t="s">
        <v>1564</v>
      </c>
      <c r="B1412" s="250"/>
    </row>
    <row r="1413" ht="21" hidden="1" customHeight="1" spans="1:2">
      <c r="A1413" s="248" t="s">
        <v>1237</v>
      </c>
      <c r="B1413" s="250"/>
    </row>
    <row r="1414" ht="25" customHeight="1" spans="1:2">
      <c r="A1414" s="246" t="s">
        <v>112</v>
      </c>
      <c r="B1414" s="251">
        <v>50</v>
      </c>
    </row>
    <row r="1415" ht="25" customHeight="1" spans="1:2">
      <c r="A1415" s="246" t="s">
        <v>114</v>
      </c>
      <c r="B1415" s="251">
        <f>B1416</f>
        <v>50</v>
      </c>
    </row>
    <row r="1416" ht="25" customHeight="1" spans="1:2">
      <c r="A1416" s="248" t="s">
        <v>54</v>
      </c>
      <c r="B1416" s="251">
        <f>B1417</f>
        <v>50</v>
      </c>
    </row>
    <row r="1417" ht="25" customHeight="1" spans="1:2">
      <c r="A1417" s="249" t="s">
        <v>54</v>
      </c>
      <c r="B1417" s="251">
        <v>50</v>
      </c>
    </row>
    <row r="1418" ht="21" hidden="1" customHeight="1" spans="1:2">
      <c r="A1418" s="246" t="s">
        <v>116</v>
      </c>
      <c r="B1418" s="250"/>
    </row>
    <row r="1419" ht="21" hidden="1" customHeight="1" spans="1:2">
      <c r="A1419" s="248" t="s">
        <v>1238</v>
      </c>
      <c r="B1419" s="250"/>
    </row>
    <row r="1420" ht="21" hidden="1" customHeight="1" spans="1:2">
      <c r="A1420" s="249" t="s">
        <v>1239</v>
      </c>
      <c r="B1420" s="250"/>
    </row>
    <row r="1421" ht="21" hidden="1" customHeight="1" spans="1:2">
      <c r="A1421" s="246" t="s">
        <v>117</v>
      </c>
      <c r="B1421" s="250"/>
    </row>
    <row r="1422" ht="3" customHeight="1" spans="1:2">
      <c r="A1422" s="248" t="s">
        <v>1240</v>
      </c>
      <c r="B1422" s="250"/>
    </row>
    <row r="1423" ht="25.5" customHeight="1" spans="1:2">
      <c r="A1423" s="253" t="s">
        <v>1565</v>
      </c>
      <c r="B1423" s="253"/>
    </row>
  </sheetData>
  <autoFilter ref="A4:C1423">
    <filterColumn colId="1">
      <filters>
        <filter val="2.1"/>
        <filter val="13.5"/>
        <filter val="471.6"/>
        <filter val="93.7"/>
        <filter val="2.00"/>
        <filter val="10.00"/>
        <filter val="21.00"/>
        <filter val="31.00"/>
        <filter val="50.00"/>
        <filter val="86.00"/>
        <filter val="124.00"/>
        <filter val="200.00"/>
        <filter val="5.03"/>
        <filter val="197.05"/>
        <filter val="75.06"/>
        <filter val="17.07"/>
        <filter val="89.08"/>
        <filter val="141.08"/>
        <filter val="24.10"/>
        <filter val="391.10"/>
        <filter val="17.11"/>
        <filter val="217.11"/>
        <filter val="24.14"/>
        <filter val="13.15"/>
        <filter val="129.16"/>
        <filter val="7.17"/>
        <filter val="898.17"/>
        <filter val="10.20"/>
        <filter val="343.20"/>
        <filter val="154.23"/>
        <filter val="386.26"/>
        <filter val="16.28"/>
        <filter val="51.29"/>
        <filter val="243.31"/>
        <filter val="4.32"/>
        <filter val="30.35"/>
        <filter val="243.38"/>
        <filter val="100.39"/>
        <filter val="110.39"/>
        <filter val="49.40"/>
        <filter val="21.42"/>
        <filter val="858.42"/>
        <filter val="52.46"/>
        <filter val="1.48"/>
        <filter val="503.49"/>
        <filter val="52.50"/>
        <filter val="152.52"/>
        <filter val="18.54"/>
        <filter val="202.56"/>
        <filter val="1.59"/>
        <filter val="22.59"/>
        <filter val="31.60"/>
        <filter val="31.62"/>
        <filter val="76.63"/>
        <filter val="40.64"/>
        <filter val="116.67"/>
        <filter val="281.68"/>
        <filter val="59.70"/>
        <filter val="54.72"/>
        <filter val="9.75"/>
        <filter val="6.79"/>
        <filter val="45.79"/>
        <filter val="47.79"/>
        <filter val="436.79"/>
        <filter val="11.80"/>
        <filter val="519.82"/>
        <filter val="注：本表详细反映2021年一般公共预算支出情况，按预算法要求细化到功能分类项级科目。"/>
        <filter val="202.84"/>
        <filter val="35.85"/>
        <filter val="3860.55"/>
        <filter val="42.87"/>
        <filter val="31.89"/>
        <filter val="97.89"/>
        <filter val="313.89"/>
        <filter val="19.92"/>
        <filter val="50.92"/>
        <filter val="104.92"/>
        <filter val="73.97"/>
        <filter val="20.98"/>
      </filters>
    </filterColumn>
    <extLst/>
  </autoFilter>
  <mergeCells count="4">
    <mergeCell ref="A1:B1"/>
    <mergeCell ref="A2:B2"/>
    <mergeCell ref="A3:B3"/>
    <mergeCell ref="A1423:B1423"/>
  </mergeCells>
  <printOptions horizontalCentered="1"/>
  <pageMargins left="0.236220472440945" right="0.236220472440945" top="0.511811023622047" bottom="0.590551181102362" header="0.78740157480315" footer="0.236220472440945"/>
  <pageSetup paperSize="9" orientation="portrait" blackAndWhite="1" errors="blank"/>
  <headerFooter alignWithMargins="0">
    <oddFooter>&amp;C&amp;P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FF00"/>
    <pageSetUpPr autoPageBreaks="0"/>
  </sheetPr>
  <dimension ref="A1:J37"/>
  <sheetViews>
    <sheetView showZeros="0" workbookViewId="0">
      <selection activeCell="C9" sqref="C9"/>
    </sheetView>
  </sheetViews>
  <sheetFormatPr defaultColWidth="9" defaultRowHeight="20.45" customHeight="1"/>
  <cols>
    <col min="1" max="1" width="28.875" style="519" customWidth="1"/>
    <col min="2" max="2" width="19.25" style="519" customWidth="1"/>
    <col min="3" max="3" width="19.25" style="520" customWidth="1"/>
    <col min="4" max="4" width="17" style="521" customWidth="1"/>
    <col min="5" max="16384" width="9" style="519"/>
  </cols>
  <sheetData>
    <row r="1" s="207" customFormat="1" ht="27.75" customHeight="1" spans="1:10">
      <c r="A1" s="522" t="s">
        <v>30</v>
      </c>
      <c r="B1" s="522"/>
      <c r="C1" s="523"/>
      <c r="D1" s="524"/>
      <c r="E1" s="456"/>
      <c r="F1" s="456"/>
      <c r="G1" s="456"/>
      <c r="H1" s="456"/>
      <c r="I1" s="456"/>
      <c r="J1" s="456"/>
    </row>
    <row r="2" s="516" customFormat="1" ht="24" spans="1:4">
      <c r="A2" s="566" t="s">
        <v>31</v>
      </c>
      <c r="B2" s="525"/>
      <c r="C2" s="526"/>
      <c r="D2" s="527"/>
    </row>
    <row r="3" s="516" customFormat="1" customHeight="1" spans="1:4">
      <c r="A3" s="519"/>
      <c r="B3" s="519"/>
      <c r="C3" s="528"/>
      <c r="D3" s="529" t="s">
        <v>2</v>
      </c>
    </row>
    <row r="4" s="516" customFormat="1" ht="23.25" customHeight="1" spans="1:4">
      <c r="A4" s="530" t="s">
        <v>32</v>
      </c>
      <c r="B4" s="530" t="s">
        <v>4</v>
      </c>
      <c r="C4" s="531" t="s">
        <v>5</v>
      </c>
      <c r="D4" s="532" t="s">
        <v>6</v>
      </c>
    </row>
    <row r="5" s="516" customFormat="1" ht="23.25" customHeight="1" spans="1:4">
      <c r="A5" s="533" t="s">
        <v>33</v>
      </c>
      <c r="B5" s="534">
        <f>SUM(B6:B28)</f>
        <v>5967.14</v>
      </c>
      <c r="C5" s="535">
        <f>SUM(C6:C28)</f>
        <v>6198.86</v>
      </c>
      <c r="D5" s="536">
        <v>3.9</v>
      </c>
    </row>
    <row r="6" s="516" customFormat="1" ht="23.25" customHeight="1" spans="1:4">
      <c r="A6" s="537" t="s">
        <v>34</v>
      </c>
      <c r="B6" s="538">
        <v>880.11</v>
      </c>
      <c r="C6" s="538">
        <v>995.96</v>
      </c>
      <c r="D6" s="492">
        <v>13.2</v>
      </c>
    </row>
    <row r="7" s="516" customFormat="1" ht="23.25" customHeight="1" spans="1:4">
      <c r="A7" s="537" t="s">
        <v>35</v>
      </c>
      <c r="B7" s="494"/>
      <c r="C7" s="494"/>
      <c r="D7" s="539">
        <v>0</v>
      </c>
    </row>
    <row r="8" s="516" customFormat="1" ht="23.25" customHeight="1" spans="1:4">
      <c r="A8" s="537" t="s">
        <v>36</v>
      </c>
      <c r="B8" s="538">
        <v>8.26</v>
      </c>
      <c r="C8" s="538">
        <v>7.18</v>
      </c>
      <c r="D8" s="539">
        <v>-13.1</v>
      </c>
    </row>
    <row r="9" s="516" customFormat="1" ht="23.25" customHeight="1" spans="1:4">
      <c r="A9" s="537" t="s">
        <v>37</v>
      </c>
      <c r="B9" s="538"/>
      <c r="C9" s="538">
        <v>20</v>
      </c>
      <c r="D9" s="539">
        <v>0</v>
      </c>
    </row>
    <row r="10" s="516" customFormat="1" ht="23.25" customHeight="1" spans="1:4">
      <c r="A10" s="537" t="s">
        <v>38</v>
      </c>
      <c r="B10" s="538"/>
      <c r="C10" s="538"/>
      <c r="D10" s="539">
        <v>0</v>
      </c>
    </row>
    <row r="11" s="516" customFormat="1" ht="23.25" customHeight="1" spans="1:4">
      <c r="A11" s="537" t="s">
        <v>39</v>
      </c>
      <c r="B11" s="538"/>
      <c r="C11" s="538"/>
      <c r="D11" s="539">
        <v>0</v>
      </c>
    </row>
    <row r="12" s="516" customFormat="1" ht="23.25" customHeight="1" spans="1:4">
      <c r="A12" s="537" t="s">
        <v>40</v>
      </c>
      <c r="B12" s="538">
        <v>106.59</v>
      </c>
      <c r="C12" s="538">
        <v>107.57</v>
      </c>
      <c r="D12" s="539">
        <v>0.9</v>
      </c>
    </row>
    <row r="13" s="516" customFormat="1" ht="23.25" customHeight="1" spans="1:4">
      <c r="A13" s="537" t="s">
        <v>41</v>
      </c>
      <c r="B13" s="538">
        <v>1125.07</v>
      </c>
      <c r="C13" s="538">
        <v>1338.79</v>
      </c>
      <c r="D13" s="492">
        <v>19</v>
      </c>
    </row>
    <row r="14" s="516" customFormat="1" ht="23.25" customHeight="1" spans="1:4">
      <c r="A14" s="537" t="s">
        <v>42</v>
      </c>
      <c r="B14" s="538">
        <v>295.02</v>
      </c>
      <c r="C14" s="538">
        <v>245.59</v>
      </c>
      <c r="D14" s="539">
        <v>-16.8</v>
      </c>
    </row>
    <row r="15" s="516" customFormat="1" ht="23.25" customHeight="1" spans="1:4">
      <c r="A15" s="537" t="s">
        <v>43</v>
      </c>
      <c r="B15" s="538">
        <v>227.6</v>
      </c>
      <c r="C15" s="538">
        <v>41.2</v>
      </c>
      <c r="D15" s="539">
        <v>-81.9</v>
      </c>
    </row>
    <row r="16" s="516" customFormat="1" ht="23.25" customHeight="1" spans="1:4">
      <c r="A16" s="537" t="s">
        <v>44</v>
      </c>
      <c r="B16" s="538">
        <v>880.49</v>
      </c>
      <c r="C16" s="538">
        <v>701.13</v>
      </c>
      <c r="D16" s="492">
        <v>-20.4</v>
      </c>
    </row>
    <row r="17" s="516" customFormat="1" ht="23.25" customHeight="1" spans="1:4">
      <c r="A17" s="537" t="s">
        <v>45</v>
      </c>
      <c r="B17" s="538">
        <v>1356.12</v>
      </c>
      <c r="C17" s="538">
        <v>1255.73</v>
      </c>
      <c r="D17" s="539">
        <v>-7.4</v>
      </c>
    </row>
    <row r="18" s="516" customFormat="1" ht="23.25" customHeight="1" spans="1:4">
      <c r="A18" s="537" t="s">
        <v>46</v>
      </c>
      <c r="B18" s="538">
        <v>570.29</v>
      </c>
      <c r="C18" s="538">
        <v>542.12</v>
      </c>
      <c r="D18" s="539">
        <v>-4.9</v>
      </c>
    </row>
    <row r="19" s="516" customFormat="1" ht="23.25" customHeight="1" spans="1:4">
      <c r="A19" s="537" t="s">
        <v>47</v>
      </c>
      <c r="B19" s="538"/>
      <c r="C19" s="538"/>
      <c r="D19" s="539">
        <v>0</v>
      </c>
    </row>
    <row r="20" s="516" customFormat="1" ht="23.25" customHeight="1" spans="1:4">
      <c r="A20" s="537" t="s">
        <v>48</v>
      </c>
      <c r="B20" s="538"/>
      <c r="C20" s="538"/>
      <c r="D20" s="539">
        <v>0</v>
      </c>
    </row>
    <row r="21" s="516" customFormat="1" ht="23.25" customHeight="1" spans="1:4">
      <c r="A21" s="537" t="s">
        <v>49</v>
      </c>
      <c r="B21" s="538"/>
      <c r="C21" s="538"/>
      <c r="D21" s="539">
        <v>0</v>
      </c>
    </row>
    <row r="22" s="516" customFormat="1" ht="23.25" customHeight="1" spans="1:4">
      <c r="A22" s="537" t="s">
        <v>50</v>
      </c>
      <c r="B22" s="538"/>
      <c r="C22" s="538"/>
      <c r="D22" s="539">
        <v>0</v>
      </c>
    </row>
    <row r="23" s="517" customFormat="1" ht="23.25" customHeight="1" spans="1:4">
      <c r="A23" s="537" t="s">
        <v>51</v>
      </c>
      <c r="B23" s="538"/>
      <c r="C23" s="538"/>
      <c r="D23" s="539">
        <v>0</v>
      </c>
    </row>
    <row r="24" s="517" customFormat="1" ht="23.25" customHeight="1" spans="1:4">
      <c r="A24" s="537" t="s">
        <v>52</v>
      </c>
      <c r="B24" s="538">
        <v>309.69</v>
      </c>
      <c r="C24" s="538">
        <v>486.1</v>
      </c>
      <c r="D24" s="539">
        <v>57</v>
      </c>
    </row>
    <row r="25" s="517" customFormat="1" ht="23.25" customHeight="1" spans="1:4">
      <c r="A25" s="537" t="s">
        <v>53</v>
      </c>
      <c r="B25" s="538">
        <v>207.9</v>
      </c>
      <c r="C25" s="538">
        <v>457.49</v>
      </c>
      <c r="D25" s="539">
        <v>120.1</v>
      </c>
    </row>
    <row r="26" s="517" customFormat="1" ht="23.25" customHeight="1" spans="1:4">
      <c r="A26" s="537" t="s">
        <v>54</v>
      </c>
      <c r="B26" s="538"/>
      <c r="C26" s="538"/>
      <c r="D26" s="539">
        <v>0</v>
      </c>
    </row>
    <row r="27" s="518" customFormat="1" ht="23.25" customHeight="1" spans="1:4">
      <c r="A27" s="537" t="s">
        <v>55</v>
      </c>
      <c r="B27" s="538"/>
      <c r="C27" s="538"/>
      <c r="D27" s="539">
        <v>0</v>
      </c>
    </row>
    <row r="28" s="518" customFormat="1" ht="23.25" customHeight="1" spans="1:4">
      <c r="A28" s="537" t="s">
        <v>56</v>
      </c>
      <c r="B28" s="538"/>
      <c r="C28" s="538"/>
      <c r="D28" s="539">
        <v>0</v>
      </c>
    </row>
    <row r="29" s="518" customFormat="1" ht="23.25" customHeight="1" spans="1:4">
      <c r="A29" s="540" t="s">
        <v>57</v>
      </c>
      <c r="B29" s="535">
        <v>864.32</v>
      </c>
      <c r="C29" s="535">
        <v>2015.46</v>
      </c>
      <c r="D29" s="488">
        <v>133.2</v>
      </c>
    </row>
    <row r="30" s="517" customFormat="1" ht="23.25" customHeight="1" spans="1:4">
      <c r="A30" s="540" t="s">
        <v>58</v>
      </c>
      <c r="B30" s="541"/>
      <c r="C30" s="542"/>
      <c r="D30" s="543"/>
    </row>
    <row r="31" s="517" customFormat="1" ht="23.25" customHeight="1" spans="1:4">
      <c r="A31" s="540" t="s">
        <v>59</v>
      </c>
      <c r="B31" s="541"/>
      <c r="C31" s="542"/>
      <c r="D31" s="543"/>
    </row>
    <row r="32" s="517" customFormat="1" ht="24.6" customHeight="1" spans="1:4">
      <c r="A32" s="519"/>
      <c r="B32" s="519"/>
      <c r="C32" s="520"/>
      <c r="D32" s="521"/>
    </row>
    <row r="33" s="517" customFormat="1" ht="24.6" customHeight="1" spans="1:4">
      <c r="A33" s="519"/>
      <c r="B33" s="519"/>
      <c r="C33" s="520"/>
      <c r="D33" s="544"/>
    </row>
    <row r="34" s="516" customFormat="1" ht="24.6" customHeight="1" spans="1:4">
      <c r="A34" s="519"/>
      <c r="B34" s="519"/>
      <c r="C34" s="520"/>
      <c r="D34" s="521"/>
    </row>
    <row r="35" s="517" customFormat="1" customHeight="1" spans="1:4">
      <c r="A35" s="519"/>
      <c r="B35" s="519"/>
      <c r="C35" s="520"/>
      <c r="D35" s="521"/>
    </row>
    <row r="36" s="517" customFormat="1" customHeight="1" spans="1:4">
      <c r="A36" s="519"/>
      <c r="B36" s="519"/>
      <c r="C36" s="520"/>
      <c r="D36" s="521"/>
    </row>
    <row r="37" s="517" customFormat="1" customHeight="1" spans="1:4">
      <c r="A37" s="519"/>
      <c r="B37" s="519"/>
      <c r="C37" s="520"/>
      <c r="D37" s="521"/>
    </row>
  </sheetData>
  <mergeCells count="1">
    <mergeCell ref="A2:D2"/>
  </mergeCells>
  <printOptions horizontalCentered="1"/>
  <pageMargins left="0.236220472440945" right="0.236220472440945" top="0.511811023622047" bottom="0.31496062992126" header="0.31496062992126" footer="0.31496062992126"/>
  <pageSetup paperSize="9" orientation="portrait" blackAndWhite="1" errors="blank"/>
  <headerFooter alignWithMargins="0">
    <oddFooter>&amp;C&amp;P</oddFooter>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7030A0"/>
  </sheetPr>
  <dimension ref="A1:D33"/>
  <sheetViews>
    <sheetView showZeros="0" zoomScale="115" zoomScaleNormal="115" topLeftCell="A5" workbookViewId="0">
      <selection activeCell="A19" sqref="$A19:$XFD19"/>
    </sheetView>
  </sheetViews>
  <sheetFormatPr defaultColWidth="9" defaultRowHeight="12.75" outlineLevelCol="3"/>
  <cols>
    <col min="1" max="1" width="37" style="219" customWidth="1"/>
    <col min="2" max="4" width="18.125" style="220" customWidth="1"/>
    <col min="5" max="5" width="16.5" style="219" customWidth="1"/>
    <col min="6" max="16384" width="9" style="219"/>
  </cols>
  <sheetData>
    <row r="1" ht="20.25" customHeight="1" spans="1:4">
      <c r="A1" s="4" t="s">
        <v>1566</v>
      </c>
      <c r="B1" s="4"/>
      <c r="C1" s="4"/>
      <c r="D1" s="4"/>
    </row>
    <row r="2" ht="29.25" customHeight="1" spans="1:4">
      <c r="A2" s="118" t="s">
        <v>1529</v>
      </c>
      <c r="B2" s="118"/>
      <c r="C2" s="118"/>
      <c r="D2" s="118"/>
    </row>
    <row r="3" ht="18" customHeight="1" spans="1:4">
      <c r="A3" s="221" t="s">
        <v>1567</v>
      </c>
      <c r="B3" s="221"/>
      <c r="C3" s="221"/>
      <c r="D3" s="221"/>
    </row>
    <row r="4" ht="21" customHeight="1" spans="1:4">
      <c r="A4" s="222"/>
      <c r="B4" s="222"/>
      <c r="C4" s="222"/>
      <c r="D4" s="223" t="s">
        <v>2</v>
      </c>
    </row>
    <row r="5" s="218" customFormat="1" ht="24" customHeight="1" spans="1:4">
      <c r="A5" s="224" t="s">
        <v>1568</v>
      </c>
      <c r="B5" s="225" t="s">
        <v>1569</v>
      </c>
      <c r="C5" s="225"/>
      <c r="D5" s="225"/>
    </row>
    <row r="6" s="218" customFormat="1" ht="24" customHeight="1" spans="1:4">
      <c r="A6" s="224"/>
      <c r="B6" s="225" t="s">
        <v>1570</v>
      </c>
      <c r="C6" s="225" t="s">
        <v>1571</v>
      </c>
      <c r="D6" s="225" t="s">
        <v>1572</v>
      </c>
    </row>
    <row r="7" ht="24" customHeight="1" spans="1:4">
      <c r="A7" s="224" t="s">
        <v>70</v>
      </c>
      <c r="B7" s="226">
        <f>C7+D7</f>
        <v>3660.88</v>
      </c>
      <c r="C7" s="226">
        <f>SUM(C8:C32)</f>
        <v>2141.56</v>
      </c>
      <c r="D7" s="226">
        <f>SUM(D8:D32)</f>
        <v>1519.32</v>
      </c>
    </row>
    <row r="8" ht="20.1" customHeight="1" spans="1:4">
      <c r="A8" s="227" t="s">
        <v>34</v>
      </c>
      <c r="B8" s="228">
        <f>C8+D8</f>
        <v>1114.15</v>
      </c>
      <c r="C8" s="228">
        <v>991.75</v>
      </c>
      <c r="D8" s="228">
        <v>122.4</v>
      </c>
    </row>
    <row r="9" ht="20.1" customHeight="1" spans="1:4">
      <c r="A9" s="227" t="s">
        <v>35</v>
      </c>
      <c r="B9" s="229"/>
      <c r="C9" s="230"/>
      <c r="D9" s="229"/>
    </row>
    <row r="10" ht="20.1" customHeight="1" spans="1:4">
      <c r="A10" s="227" t="s">
        <v>36</v>
      </c>
      <c r="B10" s="228">
        <f>C10+D10</f>
        <v>0</v>
      </c>
      <c r="C10" s="230"/>
      <c r="D10" s="228"/>
    </row>
    <row r="11" ht="20.1" customHeight="1" spans="1:4">
      <c r="A11" s="227" t="s">
        <v>37</v>
      </c>
      <c r="B11" s="229"/>
      <c r="C11" s="229"/>
      <c r="D11" s="229"/>
    </row>
    <row r="12" ht="20.1" customHeight="1" spans="1:4">
      <c r="A12" s="227" t="s">
        <v>38</v>
      </c>
      <c r="B12" s="229"/>
      <c r="C12" s="229"/>
      <c r="D12" s="229"/>
    </row>
    <row r="13" ht="20.1" customHeight="1" spans="1:4">
      <c r="A13" s="227" t="s">
        <v>39</v>
      </c>
      <c r="B13" s="229"/>
      <c r="C13" s="229"/>
      <c r="D13" s="229"/>
    </row>
    <row r="14" ht="20.1" customHeight="1" spans="1:4">
      <c r="A14" s="140" t="s">
        <v>40</v>
      </c>
      <c r="B14" s="231">
        <f t="shared" ref="B14:B20" si="0">C14+D14</f>
        <v>85.69</v>
      </c>
      <c r="C14" s="231">
        <v>85.69</v>
      </c>
      <c r="D14" s="231"/>
    </row>
    <row r="15" ht="20.1" customHeight="1" spans="1:4">
      <c r="A15" s="140" t="s">
        <v>41</v>
      </c>
      <c r="B15" s="231">
        <f t="shared" si="0"/>
        <v>516.34</v>
      </c>
      <c r="C15" s="231">
        <v>375.85</v>
      </c>
      <c r="D15" s="231">
        <v>140.49</v>
      </c>
    </row>
    <row r="16" ht="20.1" customHeight="1" spans="1:4">
      <c r="A16" s="140" t="s">
        <v>1573</v>
      </c>
      <c r="B16" s="231">
        <f t="shared" si="0"/>
        <v>102.03</v>
      </c>
      <c r="C16" s="231">
        <v>102.03</v>
      </c>
      <c r="D16" s="231"/>
    </row>
    <row r="17" ht="20.1" customHeight="1" spans="1:4">
      <c r="A17" s="140" t="s">
        <v>43</v>
      </c>
      <c r="B17" s="231">
        <f t="shared" si="0"/>
        <v>8</v>
      </c>
      <c r="C17" s="232"/>
      <c r="D17" s="231">
        <v>8</v>
      </c>
    </row>
    <row r="18" ht="20.1" customHeight="1" spans="1:4">
      <c r="A18" s="140" t="s">
        <v>44</v>
      </c>
      <c r="B18" s="231">
        <f t="shared" si="0"/>
        <v>207.01</v>
      </c>
      <c r="C18" s="231">
        <v>79.77</v>
      </c>
      <c r="D18" s="231">
        <v>127.24</v>
      </c>
    </row>
    <row r="19" ht="20.1" customHeight="1" spans="1:4">
      <c r="A19" s="140" t="s">
        <v>45</v>
      </c>
      <c r="B19" s="231">
        <f t="shared" si="0"/>
        <v>1323.01</v>
      </c>
      <c r="C19" s="231">
        <v>370.22</v>
      </c>
      <c r="D19" s="231">
        <v>952.79</v>
      </c>
    </row>
    <row r="20" ht="20.1" customHeight="1" spans="1:4">
      <c r="A20" s="140" t="s">
        <v>46</v>
      </c>
      <c r="B20" s="231">
        <f t="shared" si="0"/>
        <v>5.5</v>
      </c>
      <c r="C20" s="232"/>
      <c r="D20" s="231">
        <v>5.5</v>
      </c>
    </row>
    <row r="21" ht="20.1" customHeight="1" spans="1:4">
      <c r="A21" s="140" t="s">
        <v>1574</v>
      </c>
      <c r="B21" s="232"/>
      <c r="C21" s="232"/>
      <c r="D21" s="232"/>
    </row>
    <row r="22" ht="20.1" customHeight="1" spans="1:4">
      <c r="A22" s="140" t="s">
        <v>48</v>
      </c>
      <c r="B22" s="232"/>
      <c r="C22" s="232"/>
      <c r="D22" s="232"/>
    </row>
    <row r="23" ht="20.1" customHeight="1" spans="1:4">
      <c r="A23" s="140" t="s">
        <v>49</v>
      </c>
      <c r="B23" s="232"/>
      <c r="C23" s="232"/>
      <c r="D23" s="232"/>
    </row>
    <row r="24" ht="20.1" customHeight="1" spans="1:4">
      <c r="A24" s="140" t="s">
        <v>50</v>
      </c>
      <c r="B24" s="232"/>
      <c r="C24" s="233"/>
      <c r="D24" s="232"/>
    </row>
    <row r="25" ht="20.1" customHeight="1" spans="1:4">
      <c r="A25" s="140" t="s">
        <v>1575</v>
      </c>
      <c r="B25" s="232"/>
      <c r="C25" s="232"/>
      <c r="D25" s="232"/>
    </row>
    <row r="26" ht="20.1" customHeight="1" spans="1:4">
      <c r="A26" s="140" t="s">
        <v>52</v>
      </c>
      <c r="B26" s="231">
        <f>C26+D26</f>
        <v>186.93</v>
      </c>
      <c r="C26" s="231">
        <v>136.25</v>
      </c>
      <c r="D26" s="231">
        <v>50.68</v>
      </c>
    </row>
    <row r="27" ht="20.1" customHeight="1" spans="1:4">
      <c r="A27" s="140" t="s">
        <v>1576</v>
      </c>
      <c r="B27" s="232"/>
      <c r="C27" s="232"/>
      <c r="D27" s="232"/>
    </row>
    <row r="28" ht="20.1" customHeight="1" spans="1:4">
      <c r="A28" s="140" t="s">
        <v>53</v>
      </c>
      <c r="B28" s="231">
        <f>C28+D28</f>
        <v>12.22</v>
      </c>
      <c r="C28" s="231">
        <v>0</v>
      </c>
      <c r="D28" s="231">
        <v>12.22</v>
      </c>
    </row>
    <row r="29" ht="20.1" customHeight="1" spans="1:4">
      <c r="A29" s="140" t="s">
        <v>1577</v>
      </c>
      <c r="B29" s="231">
        <f>C29+D29</f>
        <v>50</v>
      </c>
      <c r="C29" s="233"/>
      <c r="D29" s="231">
        <v>50</v>
      </c>
    </row>
    <row r="30" ht="20.1" customHeight="1" spans="1:4">
      <c r="A30" s="140" t="s">
        <v>54</v>
      </c>
      <c r="B30" s="231">
        <f>C30+D30</f>
        <v>50</v>
      </c>
      <c r="C30" s="231"/>
      <c r="D30" s="231">
        <v>50</v>
      </c>
    </row>
    <row r="31" ht="20.1" customHeight="1" spans="1:4">
      <c r="A31" s="140" t="s">
        <v>55</v>
      </c>
      <c r="B31" s="232"/>
      <c r="C31" s="233"/>
      <c r="D31" s="232"/>
    </row>
    <row r="32" ht="20.1" customHeight="1" spans="1:4">
      <c r="A32" s="140" t="s">
        <v>56</v>
      </c>
      <c r="B32" s="232"/>
      <c r="C32" s="233"/>
      <c r="D32" s="232"/>
    </row>
    <row r="33" ht="52.5" customHeight="1" spans="1:4">
      <c r="A33" s="234" t="s">
        <v>1578</v>
      </c>
      <c r="B33" s="235"/>
      <c r="C33" s="235"/>
      <c r="D33" s="235"/>
    </row>
  </sheetData>
  <mergeCells count="7">
    <mergeCell ref="A1:D1"/>
    <mergeCell ref="A2:D2"/>
    <mergeCell ref="A3:D3"/>
    <mergeCell ref="A4:C4"/>
    <mergeCell ref="B5:D5"/>
    <mergeCell ref="A33:D33"/>
    <mergeCell ref="A5:A6"/>
  </mergeCells>
  <printOptions horizontalCentered="1"/>
  <pageMargins left="0.236220472440945" right="0.236220472440945" top="0.511811023622047" bottom="0.31496062992126" header="0.31496062992126" footer="0.31496062992126"/>
  <pageSetup paperSize="9" orientation="portrait" blackAndWhite="1" errors="blank"/>
  <headerFooter alignWithMargins="0">
    <oddFooter>&amp;C&amp;P</oddFooter>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7030A0"/>
  </sheetPr>
  <dimension ref="A1:B89"/>
  <sheetViews>
    <sheetView zoomScale="115" zoomScaleNormal="115" workbookViewId="0">
      <selection activeCell="C55" sqref="C55"/>
    </sheetView>
  </sheetViews>
  <sheetFormatPr defaultColWidth="21.5" defaultRowHeight="21.95" customHeight="1" outlineLevelCol="1"/>
  <cols>
    <col min="1" max="1" width="52.25" style="207" customWidth="1"/>
    <col min="2" max="2" width="32.5" style="207" customWidth="1"/>
    <col min="3" max="256" width="21.5" style="207"/>
    <col min="257" max="257" width="52.25" style="207" customWidth="1"/>
    <col min="258" max="258" width="32.5" style="207" customWidth="1"/>
    <col min="259" max="512" width="21.5" style="207"/>
    <col min="513" max="513" width="52.25" style="207" customWidth="1"/>
    <col min="514" max="514" width="32.5" style="207" customWidth="1"/>
    <col min="515" max="768" width="21.5" style="207"/>
    <col min="769" max="769" width="52.25" style="207" customWidth="1"/>
    <col min="770" max="770" width="32.5" style="207" customWidth="1"/>
    <col min="771" max="1024" width="21.5" style="207"/>
    <col min="1025" max="1025" width="52.25" style="207" customWidth="1"/>
    <col min="1026" max="1026" width="32.5" style="207" customWidth="1"/>
    <col min="1027" max="1280" width="21.5" style="207"/>
    <col min="1281" max="1281" width="52.25" style="207" customWidth="1"/>
    <col min="1282" max="1282" width="32.5" style="207" customWidth="1"/>
    <col min="1283" max="1536" width="21.5" style="207"/>
    <col min="1537" max="1537" width="52.25" style="207" customWidth="1"/>
    <col min="1538" max="1538" width="32.5" style="207" customWidth="1"/>
    <col min="1539" max="1792" width="21.5" style="207"/>
    <col min="1793" max="1793" width="52.25" style="207" customWidth="1"/>
    <col min="1794" max="1794" width="32.5" style="207" customWidth="1"/>
    <col min="1795" max="2048" width="21.5" style="207"/>
    <col min="2049" max="2049" width="52.25" style="207" customWidth="1"/>
    <col min="2050" max="2050" width="32.5" style="207" customWidth="1"/>
    <col min="2051" max="2304" width="21.5" style="207"/>
    <col min="2305" max="2305" width="52.25" style="207" customWidth="1"/>
    <col min="2306" max="2306" width="32.5" style="207" customWidth="1"/>
    <col min="2307" max="2560" width="21.5" style="207"/>
    <col min="2561" max="2561" width="52.25" style="207" customWidth="1"/>
    <col min="2562" max="2562" width="32.5" style="207" customWidth="1"/>
    <col min="2563" max="2816" width="21.5" style="207"/>
    <col min="2817" max="2817" width="52.25" style="207" customWidth="1"/>
    <col min="2818" max="2818" width="32.5" style="207" customWidth="1"/>
    <col min="2819" max="3072" width="21.5" style="207"/>
    <col min="3073" max="3073" width="52.25" style="207" customWidth="1"/>
    <col min="3074" max="3074" width="32.5" style="207" customWidth="1"/>
    <col min="3075" max="3328" width="21.5" style="207"/>
    <col min="3329" max="3329" width="52.25" style="207" customWidth="1"/>
    <col min="3330" max="3330" width="32.5" style="207" customWidth="1"/>
    <col min="3331" max="3584" width="21.5" style="207"/>
    <col min="3585" max="3585" width="52.25" style="207" customWidth="1"/>
    <col min="3586" max="3586" width="32.5" style="207" customWidth="1"/>
    <col min="3587" max="3840" width="21.5" style="207"/>
    <col min="3841" max="3841" width="52.25" style="207" customWidth="1"/>
    <col min="3842" max="3842" width="32.5" style="207" customWidth="1"/>
    <col min="3843" max="4096" width="21.5" style="207"/>
    <col min="4097" max="4097" width="52.25" style="207" customWidth="1"/>
    <col min="4098" max="4098" width="32.5" style="207" customWidth="1"/>
    <col min="4099" max="4352" width="21.5" style="207"/>
    <col min="4353" max="4353" width="52.25" style="207" customWidth="1"/>
    <col min="4354" max="4354" width="32.5" style="207" customWidth="1"/>
    <col min="4355" max="4608" width="21.5" style="207"/>
    <col min="4609" max="4609" width="52.25" style="207" customWidth="1"/>
    <col min="4610" max="4610" width="32.5" style="207" customWidth="1"/>
    <col min="4611" max="4864" width="21.5" style="207"/>
    <col min="4865" max="4865" width="52.25" style="207" customWidth="1"/>
    <col min="4866" max="4866" width="32.5" style="207" customWidth="1"/>
    <col min="4867" max="5120" width="21.5" style="207"/>
    <col min="5121" max="5121" width="52.25" style="207" customWidth="1"/>
    <col min="5122" max="5122" width="32.5" style="207" customWidth="1"/>
    <col min="5123" max="5376" width="21.5" style="207"/>
    <col min="5377" max="5377" width="52.25" style="207" customWidth="1"/>
    <col min="5378" max="5378" width="32.5" style="207" customWidth="1"/>
    <col min="5379" max="5632" width="21.5" style="207"/>
    <col min="5633" max="5633" width="52.25" style="207" customWidth="1"/>
    <col min="5634" max="5634" width="32.5" style="207" customWidth="1"/>
    <col min="5635" max="5888" width="21.5" style="207"/>
    <col min="5889" max="5889" width="52.25" style="207" customWidth="1"/>
    <col min="5890" max="5890" width="32.5" style="207" customWidth="1"/>
    <col min="5891" max="6144" width="21.5" style="207"/>
    <col min="6145" max="6145" width="52.25" style="207" customWidth="1"/>
    <col min="6146" max="6146" width="32.5" style="207" customWidth="1"/>
    <col min="6147" max="6400" width="21.5" style="207"/>
    <col min="6401" max="6401" width="52.25" style="207" customWidth="1"/>
    <col min="6402" max="6402" width="32.5" style="207" customWidth="1"/>
    <col min="6403" max="6656" width="21.5" style="207"/>
    <col min="6657" max="6657" width="52.25" style="207" customWidth="1"/>
    <col min="6658" max="6658" width="32.5" style="207" customWidth="1"/>
    <col min="6659" max="6912" width="21.5" style="207"/>
    <col min="6913" max="6913" width="52.25" style="207" customWidth="1"/>
    <col min="6914" max="6914" width="32.5" style="207" customWidth="1"/>
    <col min="6915" max="7168" width="21.5" style="207"/>
    <col min="7169" max="7169" width="52.25" style="207" customWidth="1"/>
    <col min="7170" max="7170" width="32.5" style="207" customWidth="1"/>
    <col min="7171" max="7424" width="21.5" style="207"/>
    <col min="7425" max="7425" width="52.25" style="207" customWidth="1"/>
    <col min="7426" max="7426" width="32.5" style="207" customWidth="1"/>
    <col min="7427" max="7680" width="21.5" style="207"/>
    <col min="7681" max="7681" width="52.25" style="207" customWidth="1"/>
    <col min="7682" max="7682" width="32.5" style="207" customWidth="1"/>
    <col min="7683" max="7936" width="21.5" style="207"/>
    <col min="7937" max="7937" width="52.25" style="207" customWidth="1"/>
    <col min="7938" max="7938" width="32.5" style="207" customWidth="1"/>
    <col min="7939" max="8192" width="21.5" style="207"/>
    <col min="8193" max="8193" width="52.25" style="207" customWidth="1"/>
    <col min="8194" max="8194" width="32.5" style="207" customWidth="1"/>
    <col min="8195" max="8448" width="21.5" style="207"/>
    <col min="8449" max="8449" width="52.25" style="207" customWidth="1"/>
    <col min="8450" max="8450" width="32.5" style="207" customWidth="1"/>
    <col min="8451" max="8704" width="21.5" style="207"/>
    <col min="8705" max="8705" width="52.25" style="207" customWidth="1"/>
    <col min="8706" max="8706" width="32.5" style="207" customWidth="1"/>
    <col min="8707" max="8960" width="21.5" style="207"/>
    <col min="8961" max="8961" width="52.25" style="207" customWidth="1"/>
    <col min="8962" max="8962" width="32.5" style="207" customWidth="1"/>
    <col min="8963" max="9216" width="21.5" style="207"/>
    <col min="9217" max="9217" width="52.25" style="207" customWidth="1"/>
    <col min="9218" max="9218" width="32.5" style="207" customWidth="1"/>
    <col min="9219" max="9472" width="21.5" style="207"/>
    <col min="9473" max="9473" width="52.25" style="207" customWidth="1"/>
    <col min="9474" max="9474" width="32.5" style="207" customWidth="1"/>
    <col min="9475" max="9728" width="21.5" style="207"/>
    <col min="9729" max="9729" width="52.25" style="207" customWidth="1"/>
    <col min="9730" max="9730" width="32.5" style="207" customWidth="1"/>
    <col min="9731" max="9984" width="21.5" style="207"/>
    <col min="9985" max="9985" width="52.25" style="207" customWidth="1"/>
    <col min="9986" max="9986" width="32.5" style="207" customWidth="1"/>
    <col min="9987" max="10240" width="21.5" style="207"/>
    <col min="10241" max="10241" width="52.25" style="207" customWidth="1"/>
    <col min="10242" max="10242" width="32.5" style="207" customWidth="1"/>
    <col min="10243" max="10496" width="21.5" style="207"/>
    <col min="10497" max="10497" width="52.25" style="207" customWidth="1"/>
    <col min="10498" max="10498" width="32.5" style="207" customWidth="1"/>
    <col min="10499" max="10752" width="21.5" style="207"/>
    <col min="10753" max="10753" width="52.25" style="207" customWidth="1"/>
    <col min="10754" max="10754" width="32.5" style="207" customWidth="1"/>
    <col min="10755" max="11008" width="21.5" style="207"/>
    <col min="11009" max="11009" width="52.25" style="207" customWidth="1"/>
    <col min="11010" max="11010" width="32.5" style="207" customWidth="1"/>
    <col min="11011" max="11264" width="21.5" style="207"/>
    <col min="11265" max="11265" width="52.25" style="207" customWidth="1"/>
    <col min="11266" max="11266" width="32.5" style="207" customWidth="1"/>
    <col min="11267" max="11520" width="21.5" style="207"/>
    <col min="11521" max="11521" width="52.25" style="207" customWidth="1"/>
    <col min="11522" max="11522" width="32.5" style="207" customWidth="1"/>
    <col min="11523" max="11776" width="21.5" style="207"/>
    <col min="11777" max="11777" width="52.25" style="207" customWidth="1"/>
    <col min="11778" max="11778" width="32.5" style="207" customWidth="1"/>
    <col min="11779" max="12032" width="21.5" style="207"/>
    <col min="12033" max="12033" width="52.25" style="207" customWidth="1"/>
    <col min="12034" max="12034" width="32.5" style="207" customWidth="1"/>
    <col min="12035" max="12288" width="21.5" style="207"/>
    <col min="12289" max="12289" width="52.25" style="207" customWidth="1"/>
    <col min="12290" max="12290" width="32.5" style="207" customWidth="1"/>
    <col min="12291" max="12544" width="21.5" style="207"/>
    <col min="12545" max="12545" width="52.25" style="207" customWidth="1"/>
    <col min="12546" max="12546" width="32.5" style="207" customWidth="1"/>
    <col min="12547" max="12800" width="21.5" style="207"/>
    <col min="12801" max="12801" width="52.25" style="207" customWidth="1"/>
    <col min="12802" max="12802" width="32.5" style="207" customWidth="1"/>
    <col min="12803" max="13056" width="21.5" style="207"/>
    <col min="13057" max="13057" width="52.25" style="207" customWidth="1"/>
    <col min="13058" max="13058" width="32.5" style="207" customWidth="1"/>
    <col min="13059" max="13312" width="21.5" style="207"/>
    <col min="13313" max="13313" width="52.25" style="207" customWidth="1"/>
    <col min="13314" max="13314" width="32.5" style="207" customWidth="1"/>
    <col min="13315" max="13568" width="21.5" style="207"/>
    <col min="13569" max="13569" width="52.25" style="207" customWidth="1"/>
    <col min="13570" max="13570" width="32.5" style="207" customWidth="1"/>
    <col min="13571" max="13824" width="21.5" style="207"/>
    <col min="13825" max="13825" width="52.25" style="207" customWidth="1"/>
    <col min="13826" max="13826" width="32.5" style="207" customWidth="1"/>
    <col min="13827" max="14080" width="21.5" style="207"/>
    <col min="14081" max="14081" width="52.25" style="207" customWidth="1"/>
    <col min="14082" max="14082" width="32.5" style="207" customWidth="1"/>
    <col min="14083" max="14336" width="21.5" style="207"/>
    <col min="14337" max="14337" width="52.25" style="207" customWidth="1"/>
    <col min="14338" max="14338" width="32.5" style="207" customWidth="1"/>
    <col min="14339" max="14592" width="21.5" style="207"/>
    <col min="14593" max="14593" width="52.25" style="207" customWidth="1"/>
    <col min="14594" max="14594" width="32.5" style="207" customWidth="1"/>
    <col min="14595" max="14848" width="21.5" style="207"/>
    <col min="14849" max="14849" width="52.25" style="207" customWidth="1"/>
    <col min="14850" max="14850" width="32.5" style="207" customWidth="1"/>
    <col min="14851" max="15104" width="21.5" style="207"/>
    <col min="15105" max="15105" width="52.25" style="207" customWidth="1"/>
    <col min="15106" max="15106" width="32.5" style="207" customWidth="1"/>
    <col min="15107" max="15360" width="21.5" style="207"/>
    <col min="15361" max="15361" width="52.25" style="207" customWidth="1"/>
    <col min="15362" max="15362" width="32.5" style="207" customWidth="1"/>
    <col min="15363" max="15616" width="21.5" style="207"/>
    <col min="15617" max="15617" width="52.25" style="207" customWidth="1"/>
    <col min="15618" max="15618" width="32.5" style="207" customWidth="1"/>
    <col min="15619" max="15872" width="21.5" style="207"/>
    <col min="15873" max="15873" width="52.25" style="207" customWidth="1"/>
    <col min="15874" max="15874" width="32.5" style="207" customWidth="1"/>
    <col min="15875" max="16128" width="21.5" style="207"/>
    <col min="16129" max="16129" width="52.25" style="207" customWidth="1"/>
    <col min="16130" max="16130" width="32.5" style="207" customWidth="1"/>
    <col min="16131" max="16384" width="21.5" style="207"/>
  </cols>
  <sheetData>
    <row r="1" ht="23.25" customHeight="1" spans="1:2">
      <c r="A1" s="4" t="s">
        <v>1579</v>
      </c>
      <c r="B1" s="4"/>
    </row>
    <row r="2" s="206" customFormat="1" ht="30.75" customHeight="1" spans="1:2">
      <c r="A2" s="118" t="s">
        <v>1580</v>
      </c>
      <c r="B2" s="118"/>
    </row>
    <row r="3" s="206" customFormat="1" ht="21" customHeight="1" spans="1:2">
      <c r="A3" s="208" t="s">
        <v>1581</v>
      </c>
      <c r="B3" s="208"/>
    </row>
    <row r="4" customHeight="1" spans="1:2">
      <c r="A4" s="209"/>
      <c r="B4" s="210" t="s">
        <v>2</v>
      </c>
    </row>
    <row r="5" ht="24" customHeight="1" spans="1:2">
      <c r="A5" s="211" t="s">
        <v>1582</v>
      </c>
      <c r="B5" s="183" t="s">
        <v>1583</v>
      </c>
    </row>
    <row r="6" ht="24" customHeight="1" spans="1:2">
      <c r="A6" s="212" t="s">
        <v>1584</v>
      </c>
      <c r="B6" s="213">
        <f>B7+B12+B38+B52</f>
        <v>2141.56</v>
      </c>
    </row>
    <row r="7" ht="20.1" customHeight="1" spans="1:2">
      <c r="A7" s="214" t="s">
        <v>1585</v>
      </c>
      <c r="B7" s="215">
        <f>B8+B9+B10+B11</f>
        <v>1291.84</v>
      </c>
    </row>
    <row r="8" ht="20.1" customHeight="1" spans="1:2">
      <c r="A8" s="214" t="s">
        <v>1586</v>
      </c>
      <c r="B8" s="215">
        <v>567.76</v>
      </c>
    </row>
    <row r="9" ht="20.1" customHeight="1" spans="1:2">
      <c r="A9" s="214" t="s">
        <v>1587</v>
      </c>
      <c r="B9" s="215">
        <v>247.02</v>
      </c>
    </row>
    <row r="10" ht="20.1" customHeight="1" spans="1:2">
      <c r="A10" s="214" t="s">
        <v>1588</v>
      </c>
      <c r="B10" s="215">
        <v>136.25</v>
      </c>
    </row>
    <row r="11" ht="20.1" customHeight="1" spans="1:2">
      <c r="A11" s="214" t="s">
        <v>1589</v>
      </c>
      <c r="B11" s="215">
        <v>340.81</v>
      </c>
    </row>
    <row r="12" ht="20.1" customHeight="1" spans="1:2">
      <c r="A12" s="214" t="s">
        <v>1590</v>
      </c>
      <c r="B12" s="215">
        <f>SUM(B13:B22)</f>
        <v>409.07</v>
      </c>
    </row>
    <row r="13" ht="20.1" customHeight="1" spans="1:2">
      <c r="A13" s="214" t="s">
        <v>1591</v>
      </c>
      <c r="B13" s="215">
        <v>349.32</v>
      </c>
    </row>
    <row r="14" ht="20.1" customHeight="1" spans="1:2">
      <c r="A14" s="214" t="s">
        <v>1592</v>
      </c>
      <c r="B14" s="216"/>
    </row>
    <row r="15" ht="20.1" customHeight="1" spans="1:2">
      <c r="A15" s="214" t="s">
        <v>1593</v>
      </c>
      <c r="B15" s="215">
        <v>5.05</v>
      </c>
    </row>
    <row r="16" ht="20.1" customHeight="1" spans="1:2">
      <c r="A16" s="214" t="s">
        <v>1594</v>
      </c>
      <c r="B16" s="216"/>
    </row>
    <row r="17" ht="20.1" customHeight="1" spans="1:2">
      <c r="A17" s="214" t="s">
        <v>1595</v>
      </c>
      <c r="B17" s="215">
        <v>12.7</v>
      </c>
    </row>
    <row r="18" ht="20.1" customHeight="1" spans="1:2">
      <c r="A18" s="214" t="s">
        <v>1596</v>
      </c>
      <c r="B18" s="216"/>
    </row>
    <row r="19" ht="20.1" customHeight="1" spans="1:2">
      <c r="A19" s="214" t="s">
        <v>1597</v>
      </c>
      <c r="B19" s="216"/>
    </row>
    <row r="20" ht="20.1" customHeight="1" spans="1:2">
      <c r="A20" s="214" t="s">
        <v>1598</v>
      </c>
      <c r="B20" s="215">
        <v>16.5</v>
      </c>
    </row>
    <row r="21" ht="20.1" customHeight="1" spans="1:2">
      <c r="A21" s="214" t="s">
        <v>1599</v>
      </c>
      <c r="B21" s="215">
        <v>8</v>
      </c>
    </row>
    <row r="22" ht="20.1" customHeight="1" spans="1:2">
      <c r="A22" s="214" t="s">
        <v>1600</v>
      </c>
      <c r="B22" s="215">
        <v>17.5</v>
      </c>
    </row>
    <row r="23" ht="20.1" customHeight="1" spans="1:2">
      <c r="A23" s="214" t="s">
        <v>1601</v>
      </c>
      <c r="B23" s="216"/>
    </row>
    <row r="24" ht="20.1" customHeight="1" spans="1:2">
      <c r="A24" s="214" t="s">
        <v>1602</v>
      </c>
      <c r="B24" s="216"/>
    </row>
    <row r="25" ht="20.1" customHeight="1" spans="1:2">
      <c r="A25" s="214" t="s">
        <v>1603</v>
      </c>
      <c r="B25" s="216"/>
    </row>
    <row r="26" ht="20.1" customHeight="1" spans="1:2">
      <c r="A26" s="214" t="s">
        <v>1604</v>
      </c>
      <c r="B26" s="216"/>
    </row>
    <row r="27" ht="20.1" customHeight="1" spans="1:2">
      <c r="A27" s="214" t="s">
        <v>1605</v>
      </c>
      <c r="B27" s="216"/>
    </row>
    <row r="28" ht="20.1" customHeight="1" spans="1:2">
      <c r="A28" s="214" t="s">
        <v>1606</v>
      </c>
      <c r="B28" s="216"/>
    </row>
    <row r="29" ht="20.1" customHeight="1" spans="1:2">
      <c r="A29" s="214" t="s">
        <v>1607</v>
      </c>
      <c r="B29" s="216"/>
    </row>
    <row r="30" ht="20.1" customHeight="1" spans="1:2">
      <c r="A30" s="214" t="s">
        <v>1608</v>
      </c>
      <c r="B30" s="216"/>
    </row>
    <row r="31" ht="20.1" customHeight="1" spans="1:2">
      <c r="A31" s="214" t="s">
        <v>1609</v>
      </c>
      <c r="B31" s="216"/>
    </row>
    <row r="32" ht="20.1" customHeight="1" spans="1:2">
      <c r="A32" s="214" t="s">
        <v>1602</v>
      </c>
      <c r="B32" s="216"/>
    </row>
    <row r="33" ht="20.1" customHeight="1" spans="1:2">
      <c r="A33" s="214" t="s">
        <v>1603</v>
      </c>
      <c r="B33" s="216"/>
    </row>
    <row r="34" ht="20.1" customHeight="1" spans="1:2">
      <c r="A34" s="214" t="s">
        <v>1604</v>
      </c>
      <c r="B34" s="216"/>
    </row>
    <row r="35" ht="20.1" customHeight="1" spans="1:2">
      <c r="A35" s="214" t="s">
        <v>1606</v>
      </c>
      <c r="B35" s="216"/>
    </row>
    <row r="36" ht="20.1" customHeight="1" spans="1:2">
      <c r="A36" s="214" t="s">
        <v>1607</v>
      </c>
      <c r="B36" s="216"/>
    </row>
    <row r="37" ht="20.1" customHeight="1" spans="1:2">
      <c r="A37" s="214" t="s">
        <v>1608</v>
      </c>
      <c r="B37" s="216"/>
    </row>
    <row r="38" ht="20.1" customHeight="1" spans="1:2">
      <c r="A38" s="214" t="s">
        <v>1610</v>
      </c>
      <c r="B38" s="215">
        <f>B39</f>
        <v>328.93</v>
      </c>
    </row>
    <row r="39" ht="20.1" customHeight="1" spans="1:2">
      <c r="A39" s="214" t="s">
        <v>1611</v>
      </c>
      <c r="B39" s="215">
        <v>328.93</v>
      </c>
    </row>
    <row r="40" ht="20.1" customHeight="1" spans="1:2">
      <c r="A40" s="214" t="s">
        <v>1612</v>
      </c>
      <c r="B40" s="216"/>
    </row>
    <row r="41" ht="20.1" customHeight="1" spans="1:2">
      <c r="A41" s="214" t="s">
        <v>1613</v>
      </c>
      <c r="B41" s="216"/>
    </row>
    <row r="42" ht="20.1" customHeight="1" spans="1:2">
      <c r="A42" s="214" t="s">
        <v>1614</v>
      </c>
      <c r="B42" s="216"/>
    </row>
    <row r="43" ht="20.1" customHeight="1" spans="1:2">
      <c r="A43" s="214" t="s">
        <v>1615</v>
      </c>
      <c r="B43" s="216"/>
    </row>
    <row r="44" ht="20.1" customHeight="1" spans="1:2">
      <c r="A44" s="214" t="s">
        <v>1616</v>
      </c>
      <c r="B44" s="216"/>
    </row>
    <row r="45" ht="20.1" customHeight="1" spans="1:2">
      <c r="A45" s="214" t="s">
        <v>1617</v>
      </c>
      <c r="B45" s="216"/>
    </row>
    <row r="46" ht="20.1" customHeight="1" spans="1:2">
      <c r="A46" s="214" t="s">
        <v>1618</v>
      </c>
      <c r="B46" s="216"/>
    </row>
    <row r="47" ht="20.1" customHeight="1" spans="1:2">
      <c r="A47" s="214" t="s">
        <v>1619</v>
      </c>
      <c r="B47" s="216"/>
    </row>
    <row r="48" ht="20.1" customHeight="1" spans="1:2">
      <c r="A48" s="214" t="s">
        <v>1620</v>
      </c>
      <c r="B48" s="216"/>
    </row>
    <row r="49" ht="20.1" customHeight="1" spans="1:2">
      <c r="A49" s="214" t="s">
        <v>1621</v>
      </c>
      <c r="B49" s="216"/>
    </row>
    <row r="50" ht="20.1" customHeight="1" spans="1:2">
      <c r="A50" s="214" t="s">
        <v>1622</v>
      </c>
      <c r="B50" s="216"/>
    </row>
    <row r="51" ht="20.1" customHeight="1" spans="1:2">
      <c r="A51" s="214" t="s">
        <v>1623</v>
      </c>
      <c r="B51" s="216"/>
    </row>
    <row r="52" ht="20.1" customHeight="1" spans="1:2">
      <c r="A52" s="214" t="s">
        <v>1624</v>
      </c>
      <c r="B52" s="215">
        <f>B53+B57</f>
        <v>111.72</v>
      </c>
    </row>
    <row r="53" ht="20.1" customHeight="1" spans="1:2">
      <c r="A53" s="214" t="s">
        <v>1625</v>
      </c>
      <c r="B53" s="215"/>
    </row>
    <row r="54" ht="20.1" customHeight="1" spans="1:2">
      <c r="A54" s="214" t="s">
        <v>1626</v>
      </c>
      <c r="B54" s="216"/>
    </row>
    <row r="55" ht="20.1" customHeight="1" spans="1:2">
      <c r="A55" s="214" t="s">
        <v>1627</v>
      </c>
      <c r="B55" s="216"/>
    </row>
    <row r="56" ht="20.1" customHeight="1" spans="1:2">
      <c r="A56" s="214" t="s">
        <v>1628</v>
      </c>
      <c r="B56" s="216"/>
    </row>
    <row r="57" ht="20.1" customHeight="1" spans="1:2">
      <c r="A57" s="214" t="s">
        <v>1629</v>
      </c>
      <c r="B57" s="215">
        <v>111.72</v>
      </c>
    </row>
    <row r="58" ht="20.1" customHeight="1" spans="1:2">
      <c r="A58" s="214" t="s">
        <v>1630</v>
      </c>
      <c r="B58" s="216"/>
    </row>
    <row r="59" ht="20.1" customHeight="1" spans="1:2">
      <c r="A59" s="214" t="s">
        <v>1631</v>
      </c>
      <c r="B59" s="216"/>
    </row>
    <row r="60" ht="20.1" customHeight="1" spans="1:2">
      <c r="A60" s="214" t="s">
        <v>1632</v>
      </c>
      <c r="B60" s="216"/>
    </row>
    <row r="61" ht="20.1" customHeight="1" spans="1:2">
      <c r="A61" s="214" t="s">
        <v>1633</v>
      </c>
      <c r="B61" s="216"/>
    </row>
    <row r="62" ht="20.1" customHeight="1" spans="1:2">
      <c r="A62" s="214" t="s">
        <v>1634</v>
      </c>
      <c r="B62" s="216"/>
    </row>
    <row r="63" ht="20.1" customHeight="1" spans="1:2">
      <c r="A63" s="214" t="s">
        <v>1635</v>
      </c>
      <c r="B63" s="216"/>
    </row>
    <row r="64" ht="20.1" customHeight="1" spans="1:2">
      <c r="A64" s="214" t="s">
        <v>1636</v>
      </c>
      <c r="B64" s="216"/>
    </row>
    <row r="65" ht="20.1" customHeight="1" spans="1:2">
      <c r="A65" s="214" t="s">
        <v>1637</v>
      </c>
      <c r="B65" s="216"/>
    </row>
    <row r="66" ht="20.1" customHeight="1" spans="1:2">
      <c r="A66" s="214" t="s">
        <v>1638</v>
      </c>
      <c r="B66" s="216"/>
    </row>
    <row r="67" ht="20.1" customHeight="1" spans="1:2">
      <c r="A67" s="214" t="s">
        <v>1639</v>
      </c>
      <c r="B67" s="216"/>
    </row>
    <row r="68" ht="20.1" customHeight="1" spans="1:2">
      <c r="A68" s="214" t="s">
        <v>1640</v>
      </c>
      <c r="B68" s="216"/>
    </row>
    <row r="69" ht="20.1" customHeight="1" spans="1:2">
      <c r="A69" s="214" t="s">
        <v>1641</v>
      </c>
      <c r="B69" s="216"/>
    </row>
    <row r="70" ht="20.1" customHeight="1" spans="1:2">
      <c r="A70" s="214" t="s">
        <v>1642</v>
      </c>
      <c r="B70" s="216"/>
    </row>
    <row r="71" ht="20.1" customHeight="1" spans="1:2">
      <c r="A71" s="214" t="s">
        <v>1643</v>
      </c>
      <c r="B71" s="216"/>
    </row>
    <row r="72" ht="20.1" customHeight="1" spans="1:2">
      <c r="A72" s="214" t="s">
        <v>1644</v>
      </c>
      <c r="B72" s="216"/>
    </row>
    <row r="73" ht="20.1" customHeight="1" spans="1:2">
      <c r="A73" s="214" t="s">
        <v>1645</v>
      </c>
      <c r="B73" s="216"/>
    </row>
    <row r="74" ht="20.1" customHeight="1" spans="1:2">
      <c r="A74" s="214" t="s">
        <v>1646</v>
      </c>
      <c r="B74" s="216"/>
    </row>
    <row r="75" ht="20.1" customHeight="1" spans="1:2">
      <c r="A75" s="214" t="s">
        <v>1647</v>
      </c>
      <c r="B75" s="216"/>
    </row>
    <row r="76" ht="20.1" customHeight="1" spans="1:2">
      <c r="A76" s="214" t="s">
        <v>1648</v>
      </c>
      <c r="B76" s="216"/>
    </row>
    <row r="77" ht="20.1" customHeight="1" spans="1:2">
      <c r="A77" s="214" t="s">
        <v>1649</v>
      </c>
      <c r="B77" s="216"/>
    </row>
    <row r="78" ht="20.1" customHeight="1" spans="1:2">
      <c r="A78" s="214" t="s">
        <v>1650</v>
      </c>
      <c r="B78" s="216"/>
    </row>
    <row r="79" ht="20.1" customHeight="1" spans="1:2">
      <c r="A79" s="214" t="s">
        <v>1651</v>
      </c>
      <c r="B79" s="216"/>
    </row>
    <row r="80" ht="20.1" customHeight="1" spans="1:2">
      <c r="A80" s="214" t="s">
        <v>1652</v>
      </c>
      <c r="B80" s="216"/>
    </row>
    <row r="81" ht="20.1" customHeight="1" spans="1:2">
      <c r="A81" s="214" t="s">
        <v>1653</v>
      </c>
      <c r="B81" s="216"/>
    </row>
    <row r="82" ht="20.1" customHeight="1" spans="1:2">
      <c r="A82" s="214" t="s">
        <v>1654</v>
      </c>
      <c r="B82" s="216"/>
    </row>
    <row r="83" ht="20.1" customHeight="1" spans="1:2">
      <c r="A83" s="214" t="s">
        <v>1655</v>
      </c>
      <c r="B83" s="216"/>
    </row>
    <row r="84" ht="67.5" customHeight="1" spans="1:2">
      <c r="A84" s="217" t="s">
        <v>1656</v>
      </c>
      <c r="B84" s="217"/>
    </row>
    <row r="85" ht="13.5"/>
    <row r="86" ht="13.5"/>
    <row r="87" ht="13.5"/>
    <row r="88" ht="13.5"/>
    <row r="89" ht="13.5"/>
  </sheetData>
  <mergeCells count="4">
    <mergeCell ref="A1:B1"/>
    <mergeCell ref="A2:B2"/>
    <mergeCell ref="A3:B3"/>
    <mergeCell ref="A84:B84"/>
  </mergeCells>
  <printOptions horizontalCentered="1"/>
  <pageMargins left="0" right="0" top="0.511811023622047" bottom="0.31496062992126" header="0.31496062992126" footer="0.31496062992126"/>
  <pageSetup paperSize="9" orientation="portrait" blackAndWhite="1" errors="blank"/>
  <headerFooter alignWithMargins="0">
    <oddFooter>&amp;C&amp;P</oddFooter>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7030A0"/>
  </sheetPr>
  <dimension ref="A1:E105"/>
  <sheetViews>
    <sheetView showZeros="0" zoomScale="115" zoomScaleNormal="115" workbookViewId="0">
      <selection activeCell="B16" sqref="B16"/>
    </sheetView>
  </sheetViews>
  <sheetFormatPr defaultColWidth="9" defaultRowHeight="14.25" outlineLevelCol="4"/>
  <cols>
    <col min="1" max="1" width="39.75" style="189" customWidth="1"/>
    <col min="2" max="2" width="14.875" style="189" customWidth="1"/>
    <col min="3" max="3" width="37.375" style="190" customWidth="1"/>
    <col min="4" max="4" width="15.625" style="190" customWidth="1"/>
    <col min="5" max="16384" width="9" style="190"/>
  </cols>
  <sheetData>
    <row r="1" ht="20.25" customHeight="1" spans="1:4">
      <c r="A1" s="4" t="s">
        <v>1657</v>
      </c>
      <c r="B1" s="4"/>
      <c r="C1" s="4"/>
      <c r="D1" s="4"/>
    </row>
    <row r="2" ht="22.5" spans="1:4">
      <c r="A2" s="118" t="s">
        <v>1658</v>
      </c>
      <c r="B2" s="118"/>
      <c r="C2" s="118"/>
      <c r="D2" s="118"/>
    </row>
    <row r="3" ht="20.25" customHeight="1" spans="1:4">
      <c r="A3" s="119"/>
      <c r="B3" s="119"/>
      <c r="D3" s="191" t="s">
        <v>2</v>
      </c>
    </row>
    <row r="4" ht="24" customHeight="1" spans="1:4">
      <c r="A4" s="183" t="s">
        <v>1245</v>
      </c>
      <c r="B4" s="183" t="s">
        <v>62</v>
      </c>
      <c r="C4" s="183" t="s">
        <v>147</v>
      </c>
      <c r="D4" s="183" t="s">
        <v>62</v>
      </c>
    </row>
    <row r="5" ht="20.1" customHeight="1" spans="1:4">
      <c r="A5" s="192" t="s">
        <v>1659</v>
      </c>
      <c r="B5" s="193">
        <f>B6</f>
        <v>2708.66</v>
      </c>
      <c r="C5" s="192" t="s">
        <v>1660</v>
      </c>
      <c r="D5" s="194"/>
    </row>
    <row r="6" ht="20.1" customHeight="1" spans="1:4">
      <c r="A6" s="195" t="s">
        <v>1248</v>
      </c>
      <c r="B6" s="193">
        <f>B16+B21</f>
        <v>2708.66</v>
      </c>
      <c r="C6" s="195" t="s">
        <v>1249</v>
      </c>
      <c r="D6" s="194"/>
    </row>
    <row r="7" ht="20.1" customHeight="1" spans="1:4">
      <c r="A7" s="195" t="s">
        <v>1661</v>
      </c>
      <c r="B7" s="196"/>
      <c r="C7" s="197" t="s">
        <v>1662</v>
      </c>
      <c r="D7" s="196"/>
    </row>
    <row r="8" ht="20.1" customHeight="1" spans="1:4">
      <c r="A8" s="195" t="s">
        <v>1663</v>
      </c>
      <c r="B8" s="196"/>
      <c r="C8" s="198" t="s">
        <v>1664</v>
      </c>
      <c r="D8" s="196"/>
    </row>
    <row r="9" ht="20.1" customHeight="1" spans="1:4">
      <c r="A9" s="195" t="s">
        <v>1665</v>
      </c>
      <c r="B9" s="196"/>
      <c r="C9" s="198" t="s">
        <v>1666</v>
      </c>
      <c r="D9" s="196"/>
    </row>
    <row r="10" ht="20.1" customHeight="1" spans="1:4">
      <c r="A10" s="195" t="s">
        <v>1667</v>
      </c>
      <c r="B10" s="196"/>
      <c r="C10" s="198" t="s">
        <v>1668</v>
      </c>
      <c r="D10" s="196"/>
    </row>
    <row r="11" ht="20.1" customHeight="1" spans="1:4">
      <c r="A11" s="195" t="s">
        <v>1669</v>
      </c>
      <c r="B11" s="196"/>
      <c r="C11" s="198" t="s">
        <v>1670</v>
      </c>
      <c r="D11" s="196"/>
    </row>
    <row r="12" ht="20.1" customHeight="1" spans="1:4">
      <c r="A12" s="199" t="s">
        <v>1671</v>
      </c>
      <c r="B12" s="196"/>
      <c r="C12" s="198" t="s">
        <v>1672</v>
      </c>
      <c r="D12" s="196"/>
    </row>
    <row r="13" ht="20.1" customHeight="1" spans="1:4">
      <c r="A13" s="199" t="s">
        <v>1673</v>
      </c>
      <c r="B13" s="196"/>
      <c r="C13" s="198" t="s">
        <v>1674</v>
      </c>
      <c r="D13" s="196"/>
    </row>
    <row r="14" ht="20.1" customHeight="1" spans="1:4">
      <c r="A14" s="195" t="s">
        <v>1675</v>
      </c>
      <c r="B14" s="196"/>
      <c r="C14" s="198" t="s">
        <v>1676</v>
      </c>
      <c r="D14" s="196"/>
    </row>
    <row r="15" ht="20.1" customHeight="1" spans="1:4">
      <c r="A15" s="195" t="s">
        <v>1677</v>
      </c>
      <c r="B15" s="196"/>
      <c r="C15" s="198" t="s">
        <v>1678</v>
      </c>
      <c r="D15" s="196"/>
    </row>
    <row r="16" ht="20.1" customHeight="1" spans="1:4">
      <c r="A16" s="195" t="s">
        <v>1679</v>
      </c>
      <c r="B16" s="200">
        <v>2039</v>
      </c>
      <c r="C16" s="198" t="s">
        <v>1680</v>
      </c>
      <c r="D16" s="196"/>
    </row>
    <row r="17" ht="20.1" customHeight="1" spans="1:4">
      <c r="A17" s="195" t="s">
        <v>1681</v>
      </c>
      <c r="B17" s="196"/>
      <c r="C17" s="198" t="s">
        <v>1682</v>
      </c>
      <c r="D17" s="196"/>
    </row>
    <row r="18" ht="20.1" customHeight="1" spans="1:4">
      <c r="A18" s="195" t="s">
        <v>1683</v>
      </c>
      <c r="B18" s="196"/>
      <c r="C18" s="198" t="s">
        <v>1684</v>
      </c>
      <c r="D18" s="196"/>
    </row>
    <row r="19" ht="20.1" customHeight="1" spans="1:4">
      <c r="A19" s="195" t="s">
        <v>1685</v>
      </c>
      <c r="B19" s="196"/>
      <c r="C19" s="198" t="s">
        <v>1686</v>
      </c>
      <c r="D19" s="196"/>
    </row>
    <row r="20" ht="20.1" customHeight="1" spans="1:4">
      <c r="A20" s="195" t="s">
        <v>1687</v>
      </c>
      <c r="B20" s="196"/>
      <c r="C20" s="198" t="s">
        <v>1688</v>
      </c>
      <c r="D20" s="196"/>
    </row>
    <row r="21" ht="20.1" customHeight="1" spans="1:4">
      <c r="A21" s="195" t="s">
        <v>1689</v>
      </c>
      <c r="B21" s="200">
        <v>669.66</v>
      </c>
      <c r="C21" s="198" t="s">
        <v>1690</v>
      </c>
      <c r="D21" s="196"/>
    </row>
    <row r="22" ht="20.1" customHeight="1" spans="1:4">
      <c r="A22" s="195" t="s">
        <v>1691</v>
      </c>
      <c r="B22" s="196"/>
      <c r="C22" s="198" t="s">
        <v>1692</v>
      </c>
      <c r="D22" s="196"/>
    </row>
    <row r="23" ht="20.1" customHeight="1" spans="1:4">
      <c r="A23" s="195" t="s">
        <v>1693</v>
      </c>
      <c r="B23" s="196"/>
      <c r="C23" s="198" t="s">
        <v>1694</v>
      </c>
      <c r="D23" s="196"/>
    </row>
    <row r="24" ht="20.1" customHeight="1" spans="1:4">
      <c r="A24" s="195" t="s">
        <v>1695</v>
      </c>
      <c r="B24" s="196"/>
      <c r="C24" s="195" t="s">
        <v>1693</v>
      </c>
      <c r="D24" s="196"/>
    </row>
    <row r="25" ht="20.1" customHeight="1" spans="1:4">
      <c r="A25" s="195" t="s">
        <v>1696</v>
      </c>
      <c r="B25" s="196"/>
      <c r="C25" s="195" t="s">
        <v>1695</v>
      </c>
      <c r="D25" s="196"/>
    </row>
    <row r="26" ht="20.1" customHeight="1" spans="1:4">
      <c r="A26" s="195" t="s">
        <v>1697</v>
      </c>
      <c r="B26" s="196"/>
      <c r="C26" s="195" t="s">
        <v>1696</v>
      </c>
      <c r="D26" s="196"/>
    </row>
    <row r="27" ht="20.1" customHeight="1" spans="1:4">
      <c r="A27" s="195" t="s">
        <v>1698</v>
      </c>
      <c r="B27" s="196"/>
      <c r="C27" s="195" t="s">
        <v>1697</v>
      </c>
      <c r="D27" s="201"/>
    </row>
    <row r="28" ht="20.1" customHeight="1" spans="1:4">
      <c r="A28" s="195" t="s">
        <v>1699</v>
      </c>
      <c r="B28" s="196"/>
      <c r="C28" s="195" t="s">
        <v>1698</v>
      </c>
      <c r="D28" s="201"/>
    </row>
    <row r="29" ht="20.1" customHeight="1" spans="1:4">
      <c r="A29" s="201"/>
      <c r="B29" s="196"/>
      <c r="C29" s="195" t="s">
        <v>1699</v>
      </c>
      <c r="D29" s="201"/>
    </row>
    <row r="30" ht="20.1" customHeight="1" spans="1:4">
      <c r="A30" s="199" t="s">
        <v>1286</v>
      </c>
      <c r="B30" s="196"/>
      <c r="C30" s="199" t="s">
        <v>1287</v>
      </c>
      <c r="D30" s="201"/>
    </row>
    <row r="31" ht="20.1" customHeight="1" spans="1:4">
      <c r="A31" s="195" t="s">
        <v>1700</v>
      </c>
      <c r="B31" s="196"/>
      <c r="C31" s="202" t="s">
        <v>1084</v>
      </c>
      <c r="D31" s="201"/>
    </row>
    <row r="32" ht="20.1" customHeight="1" spans="1:4">
      <c r="A32" s="195" t="s">
        <v>1701</v>
      </c>
      <c r="B32" s="196"/>
      <c r="C32" s="202" t="s">
        <v>1702</v>
      </c>
      <c r="D32" s="196"/>
    </row>
    <row r="33" ht="20.1" customHeight="1" spans="1:4">
      <c r="A33" s="195" t="s">
        <v>1703</v>
      </c>
      <c r="B33" s="196"/>
      <c r="C33" s="202" t="s">
        <v>1085</v>
      </c>
      <c r="D33" s="196"/>
    </row>
    <row r="34" ht="20.1" customHeight="1" spans="1:4">
      <c r="A34" s="195" t="s">
        <v>1704</v>
      </c>
      <c r="B34" s="196"/>
      <c r="C34" s="202" t="s">
        <v>1705</v>
      </c>
      <c r="D34" s="196"/>
    </row>
    <row r="35" ht="20.1" customHeight="1" spans="1:4">
      <c r="A35" s="195" t="s">
        <v>1706</v>
      </c>
      <c r="B35" s="196"/>
      <c r="C35" s="202" t="s">
        <v>1707</v>
      </c>
      <c r="D35" s="196"/>
    </row>
    <row r="36" ht="20.1" customHeight="1" spans="1:4">
      <c r="A36" s="195" t="s">
        <v>1708</v>
      </c>
      <c r="B36" s="196"/>
      <c r="C36" s="202" t="s">
        <v>1709</v>
      </c>
      <c r="D36" s="196"/>
    </row>
    <row r="37" ht="20.1" customHeight="1" spans="1:4">
      <c r="A37" s="195" t="s">
        <v>1710</v>
      </c>
      <c r="B37" s="196"/>
      <c r="C37" s="202" t="s">
        <v>1088</v>
      </c>
      <c r="D37" s="196"/>
    </row>
    <row r="38" ht="20.1" customHeight="1" spans="1:4">
      <c r="A38" s="199" t="s">
        <v>1711</v>
      </c>
      <c r="B38" s="196"/>
      <c r="C38" s="202" t="s">
        <v>1712</v>
      </c>
      <c r="D38" s="196"/>
    </row>
    <row r="39" ht="20.1" customHeight="1" spans="1:4">
      <c r="A39" s="195" t="s">
        <v>1713</v>
      </c>
      <c r="B39" s="196"/>
      <c r="C39" s="202" t="s">
        <v>1714</v>
      </c>
      <c r="D39" s="196"/>
    </row>
    <row r="40" ht="20.1" customHeight="1" spans="1:4">
      <c r="A40" s="195" t="s">
        <v>1715</v>
      </c>
      <c r="B40" s="196"/>
      <c r="C40" s="202" t="s">
        <v>1089</v>
      </c>
      <c r="D40" s="196"/>
    </row>
    <row r="41" ht="20.1" customHeight="1" spans="1:4">
      <c r="A41" s="195" t="s">
        <v>1716</v>
      </c>
      <c r="B41" s="196"/>
      <c r="C41" s="202" t="s">
        <v>1717</v>
      </c>
      <c r="D41" s="196"/>
    </row>
    <row r="42" ht="20.1" customHeight="1" spans="1:4">
      <c r="A42" s="195" t="s">
        <v>1718</v>
      </c>
      <c r="B42" s="196"/>
      <c r="C42" s="202" t="s">
        <v>1719</v>
      </c>
      <c r="D42" s="196"/>
    </row>
    <row r="43" ht="20.1" customHeight="1" spans="1:4">
      <c r="A43" s="195" t="s">
        <v>1720</v>
      </c>
      <c r="B43" s="196"/>
      <c r="C43" s="202" t="s">
        <v>1721</v>
      </c>
      <c r="D43" s="196"/>
    </row>
    <row r="44" ht="20.1" customHeight="1" spans="1:4">
      <c r="A44" s="195" t="s">
        <v>1722</v>
      </c>
      <c r="B44" s="196"/>
      <c r="C44" s="202" t="s">
        <v>52</v>
      </c>
      <c r="D44" s="196"/>
    </row>
    <row r="45" ht="45.75" customHeight="1" spans="1:5">
      <c r="A45" s="203" t="s">
        <v>1723</v>
      </c>
      <c r="B45" s="203"/>
      <c r="C45" s="203"/>
      <c r="D45" s="203"/>
      <c r="E45" s="204"/>
    </row>
    <row r="46" ht="19.5" customHeight="1" spans="3:4">
      <c r="C46" s="205"/>
      <c r="D46" s="205"/>
    </row>
    <row r="47" ht="20.1" customHeight="1"/>
    <row r="48" ht="20.1" customHeight="1"/>
    <row r="49" ht="20.1" customHeight="1" spans="1:2">
      <c r="A49" s="190"/>
      <c r="B49" s="190"/>
    </row>
    <row r="50" ht="20.1" customHeight="1" spans="1:2">
      <c r="A50" s="190"/>
      <c r="B50" s="190"/>
    </row>
    <row r="51" ht="20.1" customHeight="1" spans="1:2">
      <c r="A51" s="190"/>
      <c r="B51" s="190"/>
    </row>
    <row r="52" ht="20.1" customHeight="1" spans="1:2">
      <c r="A52" s="190"/>
      <c r="B52" s="190"/>
    </row>
    <row r="53" ht="20.1" customHeight="1" spans="1:2">
      <c r="A53" s="190"/>
      <c r="B53" s="190"/>
    </row>
    <row r="54" ht="20.1" customHeight="1" spans="1:2">
      <c r="A54" s="190"/>
      <c r="B54" s="190"/>
    </row>
    <row r="55" ht="20.1" customHeight="1" spans="1:2">
      <c r="A55" s="190"/>
      <c r="B55" s="190"/>
    </row>
    <row r="56" ht="20.1" customHeight="1" spans="1:2">
      <c r="A56" s="190"/>
      <c r="B56" s="190"/>
    </row>
    <row r="57" ht="20.1" customHeight="1" spans="1:2">
      <c r="A57" s="190"/>
      <c r="B57" s="190"/>
    </row>
    <row r="58" ht="20.1" customHeight="1" spans="1:2">
      <c r="A58" s="190"/>
      <c r="B58" s="190"/>
    </row>
    <row r="59" ht="20.1" customHeight="1" spans="1:2">
      <c r="A59" s="190"/>
      <c r="B59" s="190"/>
    </row>
    <row r="60" ht="20.1" customHeight="1" spans="1:2">
      <c r="A60" s="190"/>
      <c r="B60" s="190"/>
    </row>
    <row r="61" ht="20.1" customHeight="1" spans="1:2">
      <c r="A61" s="190"/>
      <c r="B61" s="190"/>
    </row>
    <row r="62" ht="20.1" customHeight="1" spans="1:2">
      <c r="A62" s="190"/>
      <c r="B62" s="190"/>
    </row>
    <row r="63" ht="20.1" customHeight="1" spans="1:2">
      <c r="A63" s="190"/>
      <c r="B63" s="190"/>
    </row>
    <row r="64" ht="20.1" customHeight="1" spans="1:2">
      <c r="A64" s="190"/>
      <c r="B64" s="190"/>
    </row>
    <row r="65" ht="20.1" customHeight="1" spans="1:2">
      <c r="A65" s="190"/>
      <c r="B65" s="190"/>
    </row>
    <row r="66" ht="20.1" customHeight="1" spans="1:2">
      <c r="A66" s="190"/>
      <c r="B66" s="190"/>
    </row>
    <row r="67" ht="20.1" customHeight="1" spans="1:2">
      <c r="A67" s="190"/>
      <c r="B67" s="190"/>
    </row>
    <row r="68" ht="20.1" customHeight="1" spans="1:2">
      <c r="A68" s="190"/>
      <c r="B68" s="190"/>
    </row>
    <row r="69" ht="20.1" customHeight="1" spans="1:2">
      <c r="A69" s="190"/>
      <c r="B69" s="190"/>
    </row>
    <row r="70" ht="20.1" customHeight="1" spans="1:2">
      <c r="A70" s="190"/>
      <c r="B70" s="190"/>
    </row>
    <row r="71" ht="20.1" customHeight="1" spans="1:2">
      <c r="A71" s="190"/>
      <c r="B71" s="190"/>
    </row>
    <row r="72" ht="20.1" customHeight="1" spans="1:2">
      <c r="A72" s="190"/>
      <c r="B72" s="190"/>
    </row>
    <row r="73" ht="20.1" customHeight="1" spans="1:2">
      <c r="A73" s="190"/>
      <c r="B73" s="190"/>
    </row>
    <row r="74" ht="20.1" customHeight="1" spans="1:2">
      <c r="A74" s="190"/>
      <c r="B74" s="190"/>
    </row>
    <row r="75" ht="20.1" customHeight="1" spans="1:2">
      <c r="A75" s="190"/>
      <c r="B75" s="190"/>
    </row>
    <row r="76" ht="20.1" customHeight="1" spans="1:2">
      <c r="A76" s="190"/>
      <c r="B76" s="190"/>
    </row>
    <row r="77" ht="20.1" customHeight="1" spans="1:2">
      <c r="A77" s="190"/>
      <c r="B77" s="190"/>
    </row>
    <row r="78" ht="20.1" customHeight="1" spans="1:2">
      <c r="A78" s="190"/>
      <c r="B78" s="190"/>
    </row>
    <row r="79" ht="20.1" customHeight="1" spans="1:2">
      <c r="A79" s="190"/>
      <c r="B79" s="190"/>
    </row>
    <row r="80" ht="20.1" customHeight="1" spans="1:2">
      <c r="A80" s="190"/>
      <c r="B80" s="190"/>
    </row>
    <row r="81" ht="20.1" customHeight="1" spans="1:2">
      <c r="A81" s="190"/>
      <c r="B81" s="190"/>
    </row>
    <row r="82" ht="20.1" customHeight="1" spans="1:2">
      <c r="A82" s="190"/>
      <c r="B82" s="190"/>
    </row>
    <row r="83" ht="20.1" customHeight="1" spans="1:2">
      <c r="A83" s="190"/>
      <c r="B83" s="190"/>
    </row>
    <row r="84" ht="20.1" customHeight="1" spans="1:2">
      <c r="A84" s="190"/>
      <c r="B84" s="190"/>
    </row>
    <row r="85" ht="20.1" customHeight="1" spans="1:2">
      <c r="A85" s="190"/>
      <c r="B85" s="190"/>
    </row>
    <row r="86" ht="20.1" customHeight="1" spans="1:2">
      <c r="A86" s="190"/>
      <c r="B86" s="190"/>
    </row>
    <row r="87" ht="20.1" customHeight="1"/>
    <row r="88" ht="20.1" customHeight="1"/>
    <row r="89" ht="20.1" customHeight="1"/>
    <row r="90" ht="20.1" customHeight="1"/>
    <row r="91" ht="20.1" customHeight="1"/>
    <row r="92" ht="20.1" customHeight="1"/>
    <row r="93" ht="20.1" customHeight="1"/>
    <row r="94" ht="20.1" customHeight="1"/>
    <row r="95" ht="20.1" customHeight="1"/>
    <row r="96" ht="20.1" customHeight="1"/>
    <row r="97" ht="20.1" customHeight="1"/>
    <row r="98" ht="20.1" customHeight="1"/>
    <row r="99" ht="20.1" customHeight="1"/>
    <row r="100" ht="20.1" customHeight="1"/>
    <row r="101" ht="20.1" customHeight="1"/>
    <row r="102" ht="20.1" customHeight="1"/>
    <row r="103" ht="20.1" customHeight="1"/>
    <row r="104" ht="20.1" customHeight="1"/>
    <row r="105" ht="20.1" customHeight="1"/>
  </sheetData>
  <autoFilter ref="A4:E45">
    <extLst/>
  </autoFilter>
  <mergeCells count="4">
    <mergeCell ref="A1:D1"/>
    <mergeCell ref="A2:D2"/>
    <mergeCell ref="A3:B3"/>
    <mergeCell ref="A45:D45"/>
  </mergeCells>
  <printOptions horizontalCentered="1"/>
  <pageMargins left="0.236220472440945" right="0.236220472440945" top="0.31496062992126" bottom="0.275590551181102" header="0.31496062992126" footer="0.196850393700787"/>
  <pageSetup paperSize="9" scale="83" orientation="portrait" blackAndWhite="1" errors="blank"/>
  <headerFooter alignWithMargins="0">
    <oddFooter>&amp;C&amp;P</oddFooter>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7030A0"/>
  </sheetPr>
  <dimension ref="A1:B56"/>
  <sheetViews>
    <sheetView zoomScale="130" zoomScaleNormal="130" topLeftCell="A4" workbookViewId="0">
      <selection activeCell="A64" sqref="A64"/>
    </sheetView>
  </sheetViews>
  <sheetFormatPr defaultColWidth="9" defaultRowHeight="13.5" outlineLevelCol="1"/>
  <cols>
    <col min="1" max="1" width="50.625" style="182" customWidth="1"/>
    <col min="2" max="2" width="38.25" style="182" customWidth="1"/>
    <col min="3" max="16384" width="9" style="182"/>
  </cols>
  <sheetData>
    <row r="1" ht="18.75" spans="1:2">
      <c r="A1" s="4" t="s">
        <v>1724</v>
      </c>
      <c r="B1" s="4"/>
    </row>
    <row r="2" ht="25.5" customHeight="1" spans="1:2">
      <c r="A2" s="118" t="s">
        <v>1725</v>
      </c>
      <c r="B2" s="118"/>
    </row>
    <row r="3" ht="20.25" customHeight="1" spans="1:2">
      <c r="A3" s="169" t="s">
        <v>1311</v>
      </c>
      <c r="B3" s="169"/>
    </row>
    <row r="4" ht="20.1" customHeight="1" spans="1:2">
      <c r="A4" s="170"/>
      <c r="B4" s="171" t="s">
        <v>2</v>
      </c>
    </row>
    <row r="5" ht="37.5" customHeight="1" spans="1:2">
      <c r="A5" s="172" t="s">
        <v>67</v>
      </c>
      <c r="B5" s="173" t="s">
        <v>62</v>
      </c>
    </row>
    <row r="6" ht="25.5" customHeight="1" spans="1:2">
      <c r="A6" s="172"/>
      <c r="B6" s="173"/>
    </row>
    <row r="7" s="181" customFormat="1" ht="20.1" customHeight="1" spans="1:2">
      <c r="A7" s="183" t="s">
        <v>1317</v>
      </c>
      <c r="B7" s="183"/>
    </row>
    <row r="8" s="181" customFormat="1" ht="15.75" customHeight="1" spans="1:2">
      <c r="A8" s="184" t="s">
        <v>1726</v>
      </c>
      <c r="B8" s="184"/>
    </row>
    <row r="9" s="181" customFormat="1" ht="15.75" customHeight="1" spans="1:2">
      <c r="A9" s="185" t="s">
        <v>1727</v>
      </c>
      <c r="B9" s="185"/>
    </row>
    <row r="10" s="181" customFormat="1" ht="15.75" customHeight="1" spans="1:2">
      <c r="A10" s="185" t="s">
        <v>1728</v>
      </c>
      <c r="B10" s="185"/>
    </row>
    <row r="11" ht="15.75" customHeight="1" spans="1:2">
      <c r="A11" s="185" t="s">
        <v>1729</v>
      </c>
      <c r="B11" s="185"/>
    </row>
    <row r="12" ht="15.75" customHeight="1" spans="1:2">
      <c r="A12" s="185" t="s">
        <v>1730</v>
      </c>
      <c r="B12" s="185"/>
    </row>
    <row r="13" ht="15.75" customHeight="1" spans="1:2">
      <c r="A13" s="185" t="s">
        <v>1731</v>
      </c>
      <c r="B13" s="185"/>
    </row>
    <row r="14" ht="15.75" customHeight="1" spans="1:2">
      <c r="A14" s="185" t="s">
        <v>1732</v>
      </c>
      <c r="B14" s="185"/>
    </row>
    <row r="15" ht="15.75" customHeight="1" spans="1:2">
      <c r="A15" s="185" t="s">
        <v>1733</v>
      </c>
      <c r="B15" s="185"/>
    </row>
    <row r="16" ht="15.75" customHeight="1" spans="1:2">
      <c r="A16" s="185" t="s">
        <v>1734</v>
      </c>
      <c r="B16" s="185"/>
    </row>
    <row r="17" ht="15.75" customHeight="1" spans="1:2">
      <c r="A17" s="185" t="s">
        <v>1735</v>
      </c>
      <c r="B17" s="185"/>
    </row>
    <row r="18" ht="15.75" customHeight="1" spans="1:2">
      <c r="A18" s="185" t="s">
        <v>1736</v>
      </c>
      <c r="B18" s="185"/>
    </row>
    <row r="19" ht="15.75" customHeight="1" spans="1:2">
      <c r="A19" s="185" t="s">
        <v>1737</v>
      </c>
      <c r="B19" s="185"/>
    </row>
    <row r="20" ht="15.75" customHeight="1" spans="1:2">
      <c r="A20" s="185" t="s">
        <v>1738</v>
      </c>
      <c r="B20" s="185"/>
    </row>
    <row r="21" ht="15.75" customHeight="1" spans="1:2">
      <c r="A21" s="185" t="s">
        <v>1739</v>
      </c>
      <c r="B21" s="185"/>
    </row>
    <row r="22" ht="15.75" customHeight="1" spans="1:2">
      <c r="A22" s="185" t="s">
        <v>1740</v>
      </c>
      <c r="B22" s="185"/>
    </row>
    <row r="23" ht="15.75" customHeight="1" spans="1:2">
      <c r="A23" s="185" t="s">
        <v>1741</v>
      </c>
      <c r="B23" s="185"/>
    </row>
    <row r="24" ht="15.75" customHeight="1" spans="1:2">
      <c r="A24" s="185" t="s">
        <v>1742</v>
      </c>
      <c r="B24" s="185"/>
    </row>
    <row r="25" ht="15.75" customHeight="1" spans="1:2">
      <c r="A25" s="185" t="s">
        <v>1743</v>
      </c>
      <c r="B25" s="185"/>
    </row>
    <row r="26" ht="15.75" customHeight="1" spans="1:2">
      <c r="A26" s="185" t="s">
        <v>1744</v>
      </c>
      <c r="B26" s="185"/>
    </row>
    <row r="27" ht="15.75" customHeight="1" spans="1:2">
      <c r="A27" s="186" t="s">
        <v>1745</v>
      </c>
      <c r="B27" s="186"/>
    </row>
    <row r="28" ht="15.75" customHeight="1" spans="1:2">
      <c r="A28" s="185" t="s">
        <v>1746</v>
      </c>
      <c r="B28" s="185"/>
    </row>
    <row r="29" ht="15.75" customHeight="1" spans="1:2">
      <c r="A29" s="185" t="s">
        <v>1747</v>
      </c>
      <c r="B29" s="185"/>
    </row>
    <row r="30" ht="15.75" customHeight="1" spans="1:2">
      <c r="A30" s="185" t="s">
        <v>1748</v>
      </c>
      <c r="B30" s="185"/>
    </row>
    <row r="31" ht="15.75" customHeight="1" spans="1:2">
      <c r="A31" s="185" t="s">
        <v>1749</v>
      </c>
      <c r="B31" s="185"/>
    </row>
    <row r="32" ht="15.75" customHeight="1" spans="1:2">
      <c r="A32" s="185" t="s">
        <v>1750</v>
      </c>
      <c r="B32" s="185"/>
    </row>
    <row r="33" ht="15.75" customHeight="1" spans="1:2">
      <c r="A33" s="185" t="s">
        <v>1751</v>
      </c>
      <c r="B33" s="185"/>
    </row>
    <row r="34" ht="15.75" customHeight="1" spans="1:2">
      <c r="A34" s="184" t="s">
        <v>1752</v>
      </c>
      <c r="B34" s="184"/>
    </row>
    <row r="35" ht="15.75" customHeight="1" spans="1:2">
      <c r="A35" s="185" t="s">
        <v>1753</v>
      </c>
      <c r="B35" s="185"/>
    </row>
    <row r="36" ht="15.75" customHeight="1" spans="1:2">
      <c r="A36" s="185" t="s">
        <v>1754</v>
      </c>
      <c r="B36" s="185"/>
    </row>
    <row r="37" ht="15.75" customHeight="1" spans="1:2">
      <c r="A37" s="185" t="s">
        <v>1755</v>
      </c>
      <c r="B37" s="185"/>
    </row>
    <row r="38" ht="15.75" customHeight="1" spans="1:2">
      <c r="A38" s="185" t="s">
        <v>1756</v>
      </c>
      <c r="B38" s="185"/>
    </row>
    <row r="39" ht="15.75" customHeight="1" spans="1:2">
      <c r="A39" s="185" t="s">
        <v>1757</v>
      </c>
      <c r="B39" s="185"/>
    </row>
    <row r="40" ht="15.75" customHeight="1" spans="1:2">
      <c r="A40" s="185" t="s">
        <v>1758</v>
      </c>
      <c r="B40" s="185"/>
    </row>
    <row r="41" ht="15.75" customHeight="1" spans="1:2">
      <c r="A41" s="185" t="s">
        <v>1759</v>
      </c>
      <c r="B41" s="185"/>
    </row>
    <row r="42" ht="15.75" customHeight="1" spans="1:2">
      <c r="A42" s="185" t="s">
        <v>1760</v>
      </c>
      <c r="B42" s="185"/>
    </row>
    <row r="43" ht="15.75" customHeight="1" spans="1:2">
      <c r="A43" s="185" t="s">
        <v>1761</v>
      </c>
      <c r="B43" s="185"/>
    </row>
    <row r="44" ht="15.75" customHeight="1" spans="1:2">
      <c r="A44" s="185" t="s">
        <v>1762</v>
      </c>
      <c r="B44" s="185"/>
    </row>
    <row r="45" ht="15.75" customHeight="1" spans="1:2">
      <c r="A45" s="185" t="s">
        <v>1763</v>
      </c>
      <c r="B45" s="185"/>
    </row>
    <row r="46" s="181" customFormat="1" ht="15.75" customHeight="1" spans="1:2">
      <c r="A46" s="187" t="s">
        <v>1764</v>
      </c>
      <c r="B46" s="187"/>
    </row>
    <row r="47" ht="15.75" customHeight="1" spans="1:2">
      <c r="A47" s="185" t="s">
        <v>1765</v>
      </c>
      <c r="B47" s="185"/>
    </row>
    <row r="48" ht="15.75" customHeight="1" spans="1:2">
      <c r="A48" s="185" t="s">
        <v>1766</v>
      </c>
      <c r="B48" s="185"/>
    </row>
    <row r="49" ht="15.75" customHeight="1" spans="1:2">
      <c r="A49" s="185" t="s">
        <v>1767</v>
      </c>
      <c r="B49" s="185"/>
    </row>
    <row r="50" ht="15.75" customHeight="1" spans="1:2">
      <c r="A50" s="185" t="s">
        <v>1768</v>
      </c>
      <c r="B50" s="185"/>
    </row>
    <row r="51" s="181" customFormat="1" ht="15.75" customHeight="1" spans="1:2">
      <c r="A51" s="185" t="s">
        <v>1769</v>
      </c>
      <c r="B51" s="185"/>
    </row>
    <row r="52" s="181" customFormat="1" ht="15.75" customHeight="1" spans="1:2">
      <c r="A52" s="185" t="s">
        <v>1770</v>
      </c>
      <c r="B52" s="185"/>
    </row>
    <row r="53" ht="15.75" customHeight="1" spans="1:2">
      <c r="A53" s="187" t="s">
        <v>1771</v>
      </c>
      <c r="B53" s="187"/>
    </row>
    <row r="54" ht="36.75" customHeight="1" spans="1:2">
      <c r="A54" s="188" t="s">
        <v>1772</v>
      </c>
      <c r="B54" s="188"/>
    </row>
    <row r="56" spans="1:1">
      <c r="A56" s="49" t="s">
        <v>1314</v>
      </c>
    </row>
  </sheetData>
  <mergeCells count="5">
    <mergeCell ref="A2:B2"/>
    <mergeCell ref="A3:B3"/>
    <mergeCell ref="A54:B54"/>
    <mergeCell ref="A5:A6"/>
    <mergeCell ref="B5:B6"/>
  </mergeCells>
  <printOptions horizontalCentered="1"/>
  <pageMargins left="0.236220472440945" right="0.236220472440945" top="0.47" bottom="0" header="0.118110236220472" footer="0.0393700787401575"/>
  <pageSetup paperSize="9" scale="85" fitToWidth="0" fitToHeight="0" orientation="portrait" blackAndWhite="1" errors="blank"/>
  <headerFooter alignWithMargins="0">
    <oddFooter>&amp;C&amp;P</oddFooter>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7030A0"/>
    <pageSetUpPr fitToPage="1"/>
  </sheetPr>
  <dimension ref="A1:B100"/>
  <sheetViews>
    <sheetView showZeros="0" zoomScale="115" zoomScaleNormal="115" workbookViewId="0">
      <selection activeCell="A29" sqref="A29"/>
    </sheetView>
  </sheetViews>
  <sheetFormatPr defaultColWidth="10" defaultRowHeight="13.5" outlineLevelCol="1"/>
  <cols>
    <col min="1" max="1" width="58.375" style="168" customWidth="1"/>
    <col min="2" max="2" width="27.875" style="168" customWidth="1"/>
    <col min="3" max="3" width="15.25" style="168" customWidth="1"/>
    <col min="4" max="16384" width="10" style="168"/>
  </cols>
  <sheetData>
    <row r="1" ht="18.75" spans="1:2">
      <c r="A1" s="4" t="s">
        <v>1773</v>
      </c>
      <c r="B1" s="4"/>
    </row>
    <row r="2" ht="22.5" spans="1:2">
      <c r="A2" s="118" t="s">
        <v>1725</v>
      </c>
      <c r="B2" s="118"/>
    </row>
    <row r="3" spans="1:2">
      <c r="A3" s="169" t="s">
        <v>1316</v>
      </c>
      <c r="B3" s="169"/>
    </row>
    <row r="4" ht="20.25" customHeight="1" spans="1:2">
      <c r="A4" s="170"/>
      <c r="B4" s="171" t="s">
        <v>2</v>
      </c>
    </row>
    <row r="5" ht="24" customHeight="1" spans="1:2">
      <c r="A5" s="172" t="s">
        <v>67</v>
      </c>
      <c r="B5" s="173" t="s">
        <v>1583</v>
      </c>
    </row>
    <row r="6" ht="24" customHeight="1" spans="1:2">
      <c r="A6" s="174" t="s">
        <v>1317</v>
      </c>
      <c r="B6" s="175"/>
    </row>
    <row r="7" s="167" customFormat="1" ht="20.1" customHeight="1" spans="1:2">
      <c r="A7" s="176" t="s">
        <v>1318</v>
      </c>
      <c r="B7" s="177"/>
    </row>
    <row r="8" s="167" customFormat="1" ht="20.1" customHeight="1" spans="1:2">
      <c r="A8" s="176" t="s">
        <v>1319</v>
      </c>
      <c r="B8" s="177"/>
    </row>
    <row r="9" s="167" customFormat="1" ht="20.1" customHeight="1" spans="1:2">
      <c r="A9" s="176" t="s">
        <v>1320</v>
      </c>
      <c r="B9" s="177"/>
    </row>
    <row r="10" s="167" customFormat="1" ht="20.1" customHeight="1" spans="1:2">
      <c r="A10" s="176" t="s">
        <v>1321</v>
      </c>
      <c r="B10" s="177"/>
    </row>
    <row r="11" s="167" customFormat="1" ht="20.1" customHeight="1" spans="1:2">
      <c r="A11" s="176" t="s">
        <v>1322</v>
      </c>
      <c r="B11" s="177"/>
    </row>
    <row r="12" s="167" customFormat="1" ht="20.1" customHeight="1" spans="1:2">
      <c r="A12" s="176" t="s">
        <v>1323</v>
      </c>
      <c r="B12" s="177"/>
    </row>
    <row r="13" s="167" customFormat="1" ht="20.1" customHeight="1" spans="1:2">
      <c r="A13" s="176" t="s">
        <v>1324</v>
      </c>
      <c r="B13" s="177"/>
    </row>
    <row r="14" s="167" customFormat="1" ht="20.1" customHeight="1" spans="1:2">
      <c r="A14" s="176" t="s">
        <v>1325</v>
      </c>
      <c r="B14" s="177"/>
    </row>
    <row r="15" s="167" customFormat="1" ht="20.1" customHeight="1" spans="1:2">
      <c r="A15" s="176" t="s">
        <v>1326</v>
      </c>
      <c r="B15" s="177"/>
    </row>
    <row r="16" s="167" customFormat="1" ht="20.1" customHeight="1" spans="1:2">
      <c r="A16" s="176" t="s">
        <v>1774</v>
      </c>
      <c r="B16" s="177"/>
    </row>
    <row r="17" s="167" customFormat="1" ht="20.1" customHeight="1" spans="1:2">
      <c r="A17" s="176"/>
      <c r="B17" s="177"/>
    </row>
    <row r="18" s="167" customFormat="1" ht="20.1" customHeight="1" spans="1:2">
      <c r="A18" s="176"/>
      <c r="B18" s="177"/>
    </row>
    <row r="19" s="167" customFormat="1" ht="20.1" customHeight="1" spans="1:2">
      <c r="A19" s="176"/>
      <c r="B19" s="177"/>
    </row>
    <row r="20" s="167" customFormat="1" ht="20.1" customHeight="1" spans="1:2">
      <c r="A20" s="176"/>
      <c r="B20" s="177"/>
    </row>
    <row r="21" s="167" customFormat="1" ht="20.1" customHeight="1" spans="1:2">
      <c r="A21" s="176"/>
      <c r="B21" s="177"/>
    </row>
    <row r="22" s="167" customFormat="1" ht="20.1" customHeight="1" spans="1:2">
      <c r="A22" s="176"/>
      <c r="B22" s="177"/>
    </row>
    <row r="23" s="167" customFormat="1" ht="20.1" customHeight="1" spans="1:2">
      <c r="A23" s="176"/>
      <c r="B23" s="177"/>
    </row>
    <row r="24" ht="20.1" customHeight="1" spans="1:2">
      <c r="A24" s="178"/>
      <c r="B24" s="179"/>
    </row>
    <row r="25" ht="20.1" customHeight="1" spans="1:2">
      <c r="A25" s="178"/>
      <c r="B25" s="179"/>
    </row>
    <row r="26" ht="20.1" customHeight="1" spans="1:2">
      <c r="A26" s="178"/>
      <c r="B26" s="179"/>
    </row>
    <row r="27" ht="20.1" customHeight="1" spans="1:2">
      <c r="A27" s="180" t="s">
        <v>1775</v>
      </c>
      <c r="B27" s="180"/>
    </row>
    <row r="28" ht="20.1" customHeight="1"/>
    <row r="29" ht="20.1" customHeight="1" spans="1:1">
      <c r="A29" s="49" t="s">
        <v>1314</v>
      </c>
    </row>
    <row r="30" ht="20.1" customHeight="1"/>
    <row r="31" ht="20.1" customHeight="1"/>
    <row r="32" ht="20.1" customHeight="1"/>
    <row r="33" ht="20.1" customHeight="1"/>
    <row r="34" ht="20.1" customHeight="1"/>
    <row r="35" ht="20.1" customHeight="1"/>
    <row r="36" ht="20.1" customHeight="1"/>
    <row r="37" ht="20.1" customHeight="1"/>
    <row r="38" ht="20.1" customHeight="1"/>
    <row r="39" ht="20.1" customHeight="1"/>
    <row r="40" ht="20.1" customHeight="1"/>
    <row r="41" ht="20.1" customHeight="1"/>
    <row r="42" ht="20.1" customHeight="1"/>
    <row r="43" ht="20.1" customHeight="1"/>
    <row r="44" ht="20.1" customHeight="1"/>
    <row r="45" ht="20.1" customHeight="1"/>
    <row r="46" ht="20.1" customHeight="1"/>
    <row r="47" ht="20.1" customHeight="1"/>
    <row r="48" ht="20.1" customHeight="1"/>
    <row r="49" ht="20.1" customHeight="1"/>
    <row r="50" ht="20.1" customHeight="1"/>
    <row r="51" ht="20.1" customHeight="1"/>
    <row r="52" ht="20.1" customHeight="1"/>
    <row r="53" ht="20.1" customHeight="1"/>
    <row r="54" ht="20.1" customHeight="1"/>
    <row r="55" ht="20.1" customHeight="1"/>
    <row r="56" ht="20.1" customHeight="1"/>
    <row r="57" ht="20.1" customHeight="1"/>
    <row r="58" ht="20.1" customHeight="1"/>
    <row r="59" ht="20.1" customHeight="1"/>
    <row r="60" ht="20.1" customHeight="1"/>
    <row r="61" ht="20.1" customHeight="1"/>
    <row r="62" ht="20.1" customHeight="1"/>
    <row r="63" ht="20.1" customHeight="1"/>
    <row r="64" ht="20.1" customHeight="1"/>
    <row r="65" ht="20.1" customHeight="1"/>
    <row r="66" ht="20.1" customHeight="1"/>
    <row r="67" ht="20.1" customHeight="1"/>
    <row r="68" ht="20.1" customHeight="1"/>
    <row r="69" ht="20.1" customHeight="1"/>
    <row r="70" ht="20.1" customHeight="1"/>
    <row r="71" ht="20.1" customHeight="1"/>
    <row r="72" ht="20.1" customHeight="1"/>
    <row r="73" ht="20.1" customHeight="1"/>
    <row r="74" ht="20.1" customHeight="1"/>
    <row r="75" ht="20.1" customHeight="1"/>
    <row r="76" ht="20.1" customHeight="1"/>
    <row r="77" ht="20.1" customHeight="1"/>
    <row r="78" ht="20.1" customHeight="1"/>
    <row r="79" ht="20.1" customHeight="1"/>
    <row r="80" ht="20.1" customHeight="1"/>
    <row r="81" ht="20.1" customHeight="1"/>
    <row r="82" ht="20.1" customHeight="1"/>
    <row r="83" ht="20.1" customHeight="1"/>
    <row r="84" ht="20.1" customHeight="1"/>
    <row r="85" ht="20.1" customHeight="1"/>
    <row r="86" ht="20.1" customHeight="1"/>
    <row r="87" ht="20.1" customHeight="1"/>
    <row r="88" ht="51.75" customHeight="1"/>
    <row r="89" ht="21.6" customHeight="1"/>
    <row r="90" ht="21.6" customHeight="1"/>
    <row r="91" ht="21.6" customHeight="1"/>
    <row r="92" ht="21.6" customHeight="1"/>
    <row r="94" ht="20.1" customHeight="1"/>
    <row r="95" ht="20.1" customHeight="1"/>
    <row r="96" ht="51.75" customHeight="1"/>
    <row r="97" ht="21.6" customHeight="1"/>
    <row r="98" ht="21.6" customHeight="1"/>
    <row r="99" ht="21.6" customHeight="1"/>
    <row r="100" ht="21.6" customHeight="1"/>
  </sheetData>
  <mergeCells count="4">
    <mergeCell ref="A1:B1"/>
    <mergeCell ref="A2:B2"/>
    <mergeCell ref="A3:B3"/>
    <mergeCell ref="A27:B27"/>
  </mergeCells>
  <printOptions horizontalCentered="1"/>
  <pageMargins left="0.236220472440945" right="0.236220472440945" top="0.511811023622047" bottom="0.47244094488189" header="0.31496062992126" footer="0.196850393700787"/>
  <pageSetup paperSize="9" orientation="portrait" blackAndWhite="1" errors="blank"/>
  <headerFooter alignWithMargins="0">
    <oddFooter>&amp;C&amp;P</oddFooter>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7030A0"/>
  </sheetPr>
  <dimension ref="A1:E27"/>
  <sheetViews>
    <sheetView showZeros="0" zoomScale="115" zoomScaleNormal="115" topLeftCell="A4" workbookViewId="0">
      <selection activeCell="B11" sqref="B11"/>
    </sheetView>
  </sheetViews>
  <sheetFormatPr defaultColWidth="9" defaultRowHeight="20.1" customHeight="1" outlineLevelCol="4"/>
  <cols>
    <col min="1" max="1" width="37.875" style="113" customWidth="1"/>
    <col min="2" max="2" width="12.75" style="142" customWidth="1"/>
    <col min="3" max="3" width="32.5" style="115" customWidth="1"/>
    <col min="4" max="4" width="13.5" style="143" customWidth="1"/>
    <col min="5" max="5" width="13" style="117" customWidth="1"/>
    <col min="6" max="16384" width="9" style="117"/>
  </cols>
  <sheetData>
    <row r="1" customHeight="1" spans="1:4">
      <c r="A1" s="4" t="s">
        <v>1776</v>
      </c>
      <c r="B1" s="144"/>
      <c r="C1" s="4"/>
      <c r="D1" s="144"/>
    </row>
    <row r="2" ht="29.25" customHeight="1" spans="1:4">
      <c r="A2" s="118" t="s">
        <v>1777</v>
      </c>
      <c r="B2" s="145"/>
      <c r="C2" s="118"/>
      <c r="D2" s="145"/>
    </row>
    <row r="3" customHeight="1" spans="1:4">
      <c r="A3" s="119"/>
      <c r="B3" s="146"/>
      <c r="C3" s="119"/>
      <c r="D3" s="147" t="s">
        <v>2</v>
      </c>
    </row>
    <row r="4" ht="24" customHeight="1" spans="1:4">
      <c r="A4" s="121" t="s">
        <v>1245</v>
      </c>
      <c r="B4" s="148" t="s">
        <v>62</v>
      </c>
      <c r="C4" s="121" t="s">
        <v>147</v>
      </c>
      <c r="D4" s="148" t="s">
        <v>62</v>
      </c>
    </row>
    <row r="5" ht="24" customHeight="1" spans="1:5">
      <c r="A5" s="149" t="s">
        <v>68</v>
      </c>
      <c r="B5" s="150">
        <f>SUM(B6,B19)</f>
        <v>506.34</v>
      </c>
      <c r="C5" s="149" t="s">
        <v>68</v>
      </c>
      <c r="D5" s="150">
        <f>SUM(D6,D19)</f>
        <v>506.34</v>
      </c>
      <c r="E5" s="114">
        <v>0</v>
      </c>
    </row>
    <row r="6" ht="24" customHeight="1" spans="1:5">
      <c r="A6" s="109" t="s">
        <v>69</v>
      </c>
      <c r="B6" s="151">
        <f>SUM(B7:B17)</f>
        <v>0</v>
      </c>
      <c r="C6" s="152" t="s">
        <v>70</v>
      </c>
      <c r="D6" s="150">
        <f>SUM(D7:D13)</f>
        <v>506.34</v>
      </c>
      <c r="E6" s="114"/>
    </row>
    <row r="7" customHeight="1" spans="1:4">
      <c r="A7" s="92" t="s">
        <v>1399</v>
      </c>
      <c r="B7" s="153"/>
      <c r="C7" s="92" t="s">
        <v>1400</v>
      </c>
      <c r="D7" s="153"/>
    </row>
    <row r="8" customHeight="1" spans="1:4">
      <c r="A8" s="92" t="s">
        <v>1778</v>
      </c>
      <c r="B8" s="153"/>
      <c r="C8" s="92" t="s">
        <v>1779</v>
      </c>
      <c r="D8" s="154">
        <v>495.34</v>
      </c>
    </row>
    <row r="9" customHeight="1" spans="1:4">
      <c r="A9" s="92" t="s">
        <v>1780</v>
      </c>
      <c r="B9" s="153"/>
      <c r="C9" s="92" t="s">
        <v>1781</v>
      </c>
      <c r="D9" s="153"/>
    </row>
    <row r="10" customHeight="1" spans="1:4">
      <c r="A10" s="92" t="s">
        <v>1782</v>
      </c>
      <c r="B10" s="153">
        <v>0</v>
      </c>
      <c r="C10" s="92" t="s">
        <v>1783</v>
      </c>
      <c r="D10" s="153"/>
    </row>
    <row r="11" customHeight="1" spans="1:4">
      <c r="A11" s="92" t="s">
        <v>1784</v>
      </c>
      <c r="B11" s="153">
        <v>0</v>
      </c>
      <c r="C11" s="92" t="s">
        <v>1785</v>
      </c>
      <c r="D11" s="154">
        <v>11</v>
      </c>
    </row>
    <row r="12" customHeight="1" spans="1:4">
      <c r="A12" s="92" t="s">
        <v>1786</v>
      </c>
      <c r="B12" s="153">
        <v>0</v>
      </c>
      <c r="C12" s="92" t="s">
        <v>1787</v>
      </c>
      <c r="D12" s="153"/>
    </row>
    <row r="13" customHeight="1" spans="1:4">
      <c r="A13" s="92" t="s">
        <v>1788</v>
      </c>
      <c r="B13" s="153"/>
      <c r="C13" s="92" t="s">
        <v>1789</v>
      </c>
      <c r="D13" s="154"/>
    </row>
    <row r="14" customHeight="1" spans="1:4">
      <c r="A14" s="92" t="s">
        <v>1790</v>
      </c>
      <c r="B14" s="153"/>
      <c r="C14" s="92"/>
      <c r="D14" s="153"/>
    </row>
    <row r="15" customHeight="1" spans="1:4">
      <c r="A15" s="92" t="s">
        <v>1791</v>
      </c>
      <c r="B15" s="153">
        <v>0</v>
      </c>
      <c r="C15" s="92"/>
      <c r="D15" s="153"/>
    </row>
    <row r="16" customHeight="1" spans="1:4">
      <c r="A16" s="155" t="s">
        <v>1792</v>
      </c>
      <c r="B16" s="153"/>
      <c r="C16" s="92"/>
      <c r="D16" s="153"/>
    </row>
    <row r="17" customHeight="1" spans="1:4">
      <c r="A17" s="92" t="s">
        <v>1793</v>
      </c>
      <c r="B17" s="156">
        <v>0</v>
      </c>
      <c r="C17" s="157"/>
      <c r="D17" s="158"/>
    </row>
    <row r="18" customHeight="1" spans="1:4">
      <c r="A18" s="92"/>
      <c r="B18" s="156"/>
      <c r="C18" s="157"/>
      <c r="D18" s="158"/>
    </row>
    <row r="19" customHeight="1" spans="1:4">
      <c r="A19" s="109" t="s">
        <v>118</v>
      </c>
      <c r="B19" s="150">
        <f>SUM(B20,B21,B24)</f>
        <v>506.34</v>
      </c>
      <c r="C19" s="109" t="s">
        <v>119</v>
      </c>
      <c r="D19" s="151">
        <f>SUM(D20,D21,D22,D23,D26)</f>
        <v>0</v>
      </c>
    </row>
    <row r="20" customHeight="1" spans="1:4">
      <c r="A20" s="92" t="s">
        <v>121</v>
      </c>
      <c r="B20" s="159">
        <v>0</v>
      </c>
      <c r="C20" s="92" t="s">
        <v>1422</v>
      </c>
      <c r="D20" s="159">
        <v>0</v>
      </c>
    </row>
    <row r="21" customHeight="1" spans="1:4">
      <c r="A21" s="160" t="s">
        <v>1794</v>
      </c>
      <c r="B21" s="159">
        <v>0</v>
      </c>
      <c r="C21" s="92" t="s">
        <v>1423</v>
      </c>
      <c r="D21" s="159">
        <v>0</v>
      </c>
    </row>
    <row r="22" customHeight="1" spans="1:4">
      <c r="A22" s="161" t="s">
        <v>1795</v>
      </c>
      <c r="B22" s="159"/>
      <c r="C22" s="92" t="s">
        <v>1425</v>
      </c>
      <c r="D22" s="159">
        <v>0</v>
      </c>
    </row>
    <row r="23" customHeight="1" spans="1:4">
      <c r="A23" s="162" t="s">
        <v>133</v>
      </c>
      <c r="B23" s="163">
        <v>0</v>
      </c>
      <c r="C23" s="125" t="s">
        <v>1521</v>
      </c>
      <c r="D23" s="159">
        <v>0</v>
      </c>
    </row>
    <row r="24" customHeight="1" spans="1:4">
      <c r="A24" s="162" t="s">
        <v>1796</v>
      </c>
      <c r="B24" s="164">
        <v>506.34</v>
      </c>
      <c r="C24" s="165" t="s">
        <v>136</v>
      </c>
      <c r="D24" s="163"/>
    </row>
    <row r="25" customHeight="1" spans="1:4">
      <c r="A25" s="162"/>
      <c r="B25" s="163"/>
      <c r="C25" s="162" t="s">
        <v>138</v>
      </c>
      <c r="D25" s="163">
        <v>0</v>
      </c>
    </row>
    <row r="26" customHeight="1" spans="1:4">
      <c r="A26" s="162" t="s">
        <v>23</v>
      </c>
      <c r="B26" s="163"/>
      <c r="C26" s="162" t="s">
        <v>1797</v>
      </c>
      <c r="D26" s="163"/>
    </row>
    <row r="27" ht="35.1" customHeight="1" spans="1:4">
      <c r="A27" s="133" t="s">
        <v>1798</v>
      </c>
      <c r="B27" s="166"/>
      <c r="C27" s="133"/>
      <c r="D27" s="166"/>
    </row>
  </sheetData>
  <mergeCells count="5">
    <mergeCell ref="A1:B1"/>
    <mergeCell ref="C1:D1"/>
    <mergeCell ref="A2:D2"/>
    <mergeCell ref="A3:C3"/>
    <mergeCell ref="A27:D27"/>
  </mergeCells>
  <printOptions horizontalCentered="1"/>
  <pageMargins left="0.236220472440945" right="0.236220472440945" top="0.511811023622047" bottom="0.31496062992126" header="0.31496062992126" footer="0.31496062992126"/>
  <pageSetup paperSize="9" orientation="portrait" blackAndWhite="1" errors="blank"/>
  <headerFooter alignWithMargins="0">
    <oddFooter>&amp;C&amp;P</oddFooter>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35"/>
  <sheetViews>
    <sheetView topLeftCell="A18" workbookViewId="0">
      <selection activeCell="F24" sqref="F24"/>
    </sheetView>
  </sheetViews>
  <sheetFormatPr defaultColWidth="9" defaultRowHeight="13.5" outlineLevelCol="3"/>
  <cols>
    <col min="1" max="4" width="22" customWidth="1"/>
    <col min="5" max="5" width="28.875" customWidth="1"/>
  </cols>
  <sheetData>
    <row r="1" ht="75.75" customHeight="1" spans="1:4">
      <c r="A1" s="46" t="s">
        <v>1799</v>
      </c>
      <c r="B1" s="46"/>
      <c r="C1" s="46"/>
      <c r="D1" s="46"/>
    </row>
    <row r="2" spans="1:4">
      <c r="A2" s="73" t="s">
        <v>1800</v>
      </c>
      <c r="B2" s="74"/>
      <c r="C2" s="74"/>
      <c r="D2" s="74"/>
    </row>
    <row r="3" spans="1:4">
      <c r="A3" s="74"/>
      <c r="B3" s="74"/>
      <c r="C3" s="74"/>
      <c r="D3" s="74"/>
    </row>
    <row r="4" spans="1:4">
      <c r="A4" s="74"/>
      <c r="B4" s="74"/>
      <c r="C4" s="74"/>
      <c r="D4" s="74"/>
    </row>
    <row r="5" spans="1:4">
      <c r="A5" s="74"/>
      <c r="B5" s="74"/>
      <c r="C5" s="74"/>
      <c r="D5" s="74"/>
    </row>
    <row r="6" spans="1:4">
      <c r="A6" s="74"/>
      <c r="B6" s="74"/>
      <c r="C6" s="74"/>
      <c r="D6" s="74"/>
    </row>
    <row r="7" spans="1:4">
      <c r="A7" s="74"/>
      <c r="B7" s="74"/>
      <c r="C7" s="74"/>
      <c r="D7" s="74"/>
    </row>
    <row r="8" spans="1:4">
      <c r="A8" s="74"/>
      <c r="B8" s="74"/>
      <c r="C8" s="74"/>
      <c r="D8" s="74"/>
    </row>
    <row r="9" spans="1:4">
      <c r="A9" s="74"/>
      <c r="B9" s="74"/>
      <c r="C9" s="74"/>
      <c r="D9" s="74"/>
    </row>
    <row r="10" spans="1:4">
      <c r="A10" s="74"/>
      <c r="B10" s="74"/>
      <c r="C10" s="74"/>
      <c r="D10" s="74"/>
    </row>
    <row r="11" spans="1:4">
      <c r="A11" s="74"/>
      <c r="B11" s="74"/>
      <c r="C11" s="74"/>
      <c r="D11" s="74"/>
    </row>
    <row r="12" spans="1:4">
      <c r="A12" s="74"/>
      <c r="B12" s="74"/>
      <c r="C12" s="74"/>
      <c r="D12" s="74"/>
    </row>
    <row r="13" spans="1:4">
      <c r="A13" s="74"/>
      <c r="B13" s="74"/>
      <c r="C13" s="74"/>
      <c r="D13" s="74"/>
    </row>
    <row r="14" spans="1:4">
      <c r="A14" s="74"/>
      <c r="B14" s="74"/>
      <c r="C14" s="74"/>
      <c r="D14" s="74"/>
    </row>
    <row r="15" spans="1:4">
      <c r="A15" s="74"/>
      <c r="B15" s="74"/>
      <c r="C15" s="74"/>
      <c r="D15" s="74"/>
    </row>
    <row r="16" spans="1:4">
      <c r="A16" s="74"/>
      <c r="B16" s="74"/>
      <c r="C16" s="74"/>
      <c r="D16" s="74"/>
    </row>
    <row r="17" spans="1:4">
      <c r="A17" s="74"/>
      <c r="B17" s="74"/>
      <c r="C17" s="74"/>
      <c r="D17" s="74"/>
    </row>
    <row r="18" spans="1:4">
      <c r="A18" s="74"/>
      <c r="B18" s="74"/>
      <c r="C18" s="74"/>
      <c r="D18" s="74"/>
    </row>
    <row r="19" spans="1:4">
      <c r="A19" s="74"/>
      <c r="B19" s="74"/>
      <c r="C19" s="74"/>
      <c r="D19" s="74"/>
    </row>
    <row r="20" spans="1:4">
      <c r="A20" s="74"/>
      <c r="B20" s="74"/>
      <c r="C20" s="74"/>
      <c r="D20" s="74"/>
    </row>
    <row r="21" spans="1:4">
      <c r="A21" s="74"/>
      <c r="B21" s="74"/>
      <c r="C21" s="74"/>
      <c r="D21" s="74"/>
    </row>
    <row r="22" spans="1:4">
      <c r="A22" s="74"/>
      <c r="B22" s="74"/>
      <c r="C22" s="74"/>
      <c r="D22" s="74"/>
    </row>
    <row r="23" spans="1:4">
      <c r="A23" s="74"/>
      <c r="B23" s="74"/>
      <c r="C23" s="74"/>
      <c r="D23" s="74"/>
    </row>
    <row r="24" spans="1:4">
      <c r="A24" s="74"/>
      <c r="B24" s="74"/>
      <c r="C24" s="74"/>
      <c r="D24" s="74"/>
    </row>
    <row r="25" spans="1:4">
      <c r="A25" s="74"/>
      <c r="B25" s="74"/>
      <c r="C25" s="74"/>
      <c r="D25" s="74"/>
    </row>
    <row r="26" spans="1:4">
      <c r="A26" s="74"/>
      <c r="B26" s="74"/>
      <c r="C26" s="74"/>
      <c r="D26" s="74"/>
    </row>
    <row r="27" ht="66.75" customHeight="1" spans="1:4">
      <c r="A27" s="74"/>
      <c r="B27" s="74"/>
      <c r="C27" s="74"/>
      <c r="D27" s="74"/>
    </row>
    <row r="28" ht="14.25" hidden="1" customHeight="1" spans="1:4">
      <c r="A28" s="74"/>
      <c r="B28" s="74"/>
      <c r="C28" s="74"/>
      <c r="D28" s="74"/>
    </row>
    <row r="29" ht="14.25" hidden="1" customHeight="1" spans="1:4">
      <c r="A29" s="74"/>
      <c r="B29" s="74"/>
      <c r="C29" s="74"/>
      <c r="D29" s="74"/>
    </row>
    <row r="30" ht="14.25" hidden="1" customHeight="1" spans="1:4">
      <c r="A30" s="74"/>
      <c r="B30" s="74"/>
      <c r="C30" s="74"/>
      <c r="D30" s="74"/>
    </row>
    <row r="31" ht="14.25" hidden="1" customHeight="1" spans="1:4">
      <c r="A31" s="74"/>
      <c r="B31" s="74"/>
      <c r="C31" s="74"/>
      <c r="D31" s="74"/>
    </row>
    <row r="32" ht="14.25" hidden="1" customHeight="1" spans="1:4">
      <c r="A32" s="74"/>
      <c r="B32" s="74"/>
      <c r="C32" s="74"/>
      <c r="D32" s="74"/>
    </row>
    <row r="33" ht="14.25" hidden="1" customHeight="1" spans="1:4">
      <c r="A33" s="74"/>
      <c r="B33" s="74"/>
      <c r="C33" s="74"/>
      <c r="D33" s="74"/>
    </row>
    <row r="34" ht="14.25" hidden="1" customHeight="1" spans="1:4">
      <c r="A34" s="74"/>
      <c r="B34" s="74"/>
      <c r="C34" s="74"/>
      <c r="D34" s="74"/>
    </row>
    <row r="35" ht="18.75" customHeight="1" spans="1:4">
      <c r="A35" s="74"/>
      <c r="B35" s="74"/>
      <c r="C35" s="74"/>
      <c r="D35" s="74"/>
    </row>
  </sheetData>
  <mergeCells count="2">
    <mergeCell ref="A1:D1"/>
    <mergeCell ref="A2:D35"/>
  </mergeCells>
  <pageMargins left="0.708661417322835" right="0.708661417322835" top="1.37795275590551" bottom="0.748031496062992" header="0.31496062992126" footer="0.31496062992126"/>
  <pageSetup paperSize="9" scale="97" orientation="portrait"/>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7030A0"/>
  </sheetPr>
  <dimension ref="A1:D13"/>
  <sheetViews>
    <sheetView topLeftCell="A2" workbookViewId="0">
      <selection activeCell="A6" sqref="$A6:$XFD6"/>
    </sheetView>
  </sheetViews>
  <sheetFormatPr defaultColWidth="9" defaultRowHeight="20.1" customHeight="1" outlineLevelCol="3"/>
  <cols>
    <col min="1" max="1" width="70.75" style="134" customWidth="1"/>
    <col min="2" max="2" width="30.375" style="116" customWidth="1"/>
    <col min="3" max="16384" width="9" style="117"/>
  </cols>
  <sheetData>
    <row r="1" customHeight="1" spans="1:2">
      <c r="A1" s="4" t="s">
        <v>1801</v>
      </c>
      <c r="B1" s="4"/>
    </row>
    <row r="2" ht="35.25" customHeight="1" spans="1:4">
      <c r="A2" s="118" t="s">
        <v>1802</v>
      </c>
      <c r="B2" s="118"/>
      <c r="D2" s="135"/>
    </row>
    <row r="3" customHeight="1" spans="1:2">
      <c r="A3" s="136"/>
      <c r="B3" s="120" t="s">
        <v>2</v>
      </c>
    </row>
    <row r="4" ht="24" customHeight="1" spans="1:2">
      <c r="A4" s="137" t="s">
        <v>147</v>
      </c>
      <c r="B4" s="137" t="s">
        <v>1583</v>
      </c>
    </row>
    <row r="5" ht="21.75" customHeight="1" spans="1:2">
      <c r="A5" s="138" t="s">
        <v>70</v>
      </c>
      <c r="B5" s="139">
        <f>B6+B10</f>
        <v>506.34</v>
      </c>
    </row>
    <row r="6" customHeight="1" spans="1:2">
      <c r="A6" s="140" t="s">
        <v>1434</v>
      </c>
      <c r="B6" s="141">
        <f>B8+B9</f>
        <v>495.34</v>
      </c>
    </row>
    <row r="7" customHeight="1" spans="1:2">
      <c r="A7" s="140" t="s">
        <v>1435</v>
      </c>
      <c r="B7" s="141">
        <f>B8+B9</f>
        <v>495.34</v>
      </c>
    </row>
    <row r="8" customHeight="1" spans="1:2">
      <c r="A8" s="140" t="s">
        <v>1436</v>
      </c>
      <c r="B8" s="141">
        <v>25.6</v>
      </c>
    </row>
    <row r="9" customHeight="1" spans="1:2">
      <c r="A9" s="140" t="s">
        <v>1437</v>
      </c>
      <c r="B9" s="141">
        <v>469.74</v>
      </c>
    </row>
    <row r="10" customHeight="1" spans="1:2">
      <c r="A10" s="140" t="s">
        <v>1803</v>
      </c>
      <c r="B10" s="141">
        <f>B12</f>
        <v>11</v>
      </c>
    </row>
    <row r="11" customHeight="1" spans="1:2">
      <c r="A11" s="140" t="s">
        <v>1442</v>
      </c>
      <c r="B11" s="141">
        <f>B12</f>
        <v>11</v>
      </c>
    </row>
    <row r="12" customHeight="1" spans="1:2">
      <c r="A12" s="140" t="s">
        <v>1443</v>
      </c>
      <c r="B12" s="141">
        <v>11</v>
      </c>
    </row>
    <row r="13" ht="35.1" customHeight="1" spans="1:2">
      <c r="A13" s="131" t="s">
        <v>1804</v>
      </c>
      <c r="B13" s="131"/>
    </row>
  </sheetData>
  <mergeCells count="3">
    <mergeCell ref="A1:B1"/>
    <mergeCell ref="A2:B2"/>
    <mergeCell ref="A13:B13"/>
  </mergeCells>
  <printOptions horizontalCentered="1"/>
  <pageMargins left="0.236220472440945" right="0.236220472440945" top="0.31496062992126" bottom="0.31496062992126" header="0.31496062992126" footer="0.31496062992126"/>
  <pageSetup paperSize="9" scale="84" fitToWidth="0" fitToHeight="0" orientation="portrait" blackAndWhite="1" errors="blank"/>
  <headerFooter alignWithMargins="0">
    <oddFooter>&amp;C&amp;P</oddFooter>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7030A0"/>
  </sheetPr>
  <dimension ref="A1:E17"/>
  <sheetViews>
    <sheetView showZeros="0" zoomScale="115" zoomScaleNormal="115" topLeftCell="A6" workbookViewId="0">
      <selection activeCell="C20" sqref="C20"/>
    </sheetView>
  </sheetViews>
  <sheetFormatPr defaultColWidth="9" defaultRowHeight="20.1" customHeight="1" outlineLevelCol="4"/>
  <cols>
    <col min="1" max="1" width="39.25" style="113" customWidth="1"/>
    <col min="2" max="2" width="11.875" style="114" customWidth="1"/>
    <col min="3" max="3" width="40.125" style="115" customWidth="1"/>
    <col min="4" max="4" width="11.625" style="116" customWidth="1"/>
    <col min="5" max="5" width="13" style="117" customWidth="1"/>
    <col min="6" max="16384" width="9" style="117"/>
  </cols>
  <sheetData>
    <row r="1" customHeight="1" spans="1:4">
      <c r="A1" s="4" t="s">
        <v>1805</v>
      </c>
      <c r="B1" s="4"/>
      <c r="C1" s="4"/>
      <c r="D1" s="4"/>
    </row>
    <row r="2" ht="29.25" customHeight="1" spans="1:4">
      <c r="A2" s="118" t="s">
        <v>1806</v>
      </c>
      <c r="B2" s="118"/>
      <c r="C2" s="118"/>
      <c r="D2" s="118"/>
    </row>
    <row r="3" customHeight="1" spans="1:4">
      <c r="A3" s="119"/>
      <c r="B3" s="119"/>
      <c r="C3" s="119"/>
      <c r="D3" s="120" t="s">
        <v>2</v>
      </c>
    </row>
    <row r="4" ht="24" customHeight="1" spans="1:4">
      <c r="A4" s="121" t="s">
        <v>1447</v>
      </c>
      <c r="B4" s="122" t="s">
        <v>62</v>
      </c>
      <c r="C4" s="121" t="s">
        <v>147</v>
      </c>
      <c r="D4" s="122" t="s">
        <v>62</v>
      </c>
    </row>
    <row r="5" ht="33.75" customHeight="1" spans="1:5">
      <c r="A5" s="123" t="s">
        <v>1659</v>
      </c>
      <c r="B5" s="110">
        <f>SUM(B6:B13)</f>
        <v>0</v>
      </c>
      <c r="C5" s="124" t="s">
        <v>1660</v>
      </c>
      <c r="D5" s="110">
        <f>SUM(D6:D15)</f>
        <v>0</v>
      </c>
      <c r="E5" s="114"/>
    </row>
    <row r="6" ht="33.75" customHeight="1" spans="1:5">
      <c r="A6" s="125" t="s">
        <v>1448</v>
      </c>
      <c r="B6" s="93"/>
      <c r="C6" s="126" t="s">
        <v>579</v>
      </c>
      <c r="D6" s="93"/>
      <c r="E6" s="127"/>
    </row>
    <row r="7" ht="33.75" customHeight="1" spans="1:5">
      <c r="A7" s="125" t="s">
        <v>1449</v>
      </c>
      <c r="B7" s="128"/>
      <c r="C7" s="129" t="s">
        <v>583</v>
      </c>
      <c r="D7" s="128"/>
      <c r="E7" s="127"/>
    </row>
    <row r="8" ht="33.75" customHeight="1" spans="1:4">
      <c r="A8" s="125" t="s">
        <v>1807</v>
      </c>
      <c r="B8" s="128"/>
      <c r="C8" s="129" t="s">
        <v>1451</v>
      </c>
      <c r="D8" s="128"/>
    </row>
    <row r="9" ht="33.75" customHeight="1" spans="1:4">
      <c r="A9" s="125" t="s">
        <v>1453</v>
      </c>
      <c r="B9" s="128"/>
      <c r="C9" s="129" t="s">
        <v>769</v>
      </c>
      <c r="D9" s="128"/>
    </row>
    <row r="10" ht="33.75" customHeight="1" spans="1:4">
      <c r="A10" s="125" t="s">
        <v>1454</v>
      </c>
      <c r="B10" s="128"/>
      <c r="C10" s="129" t="s">
        <v>891</v>
      </c>
      <c r="D10" s="128"/>
    </row>
    <row r="11" ht="33.75" customHeight="1" spans="1:4">
      <c r="A11" s="125" t="s">
        <v>1455</v>
      </c>
      <c r="B11" s="128"/>
      <c r="C11" s="129" t="s">
        <v>895</v>
      </c>
      <c r="D11" s="93"/>
    </row>
    <row r="12" ht="33.75" customHeight="1" spans="1:4">
      <c r="A12" s="125" t="s">
        <v>1457</v>
      </c>
      <c r="B12" s="128"/>
      <c r="C12" s="129" t="s">
        <v>898</v>
      </c>
      <c r="D12" s="128"/>
    </row>
    <row r="13" ht="33.75" customHeight="1" spans="1:4">
      <c r="A13" s="125" t="s">
        <v>1458</v>
      </c>
      <c r="B13" s="128"/>
      <c r="C13" s="129" t="s">
        <v>1039</v>
      </c>
      <c r="D13" s="128"/>
    </row>
    <row r="14" ht="33.75" customHeight="1" spans="1:4">
      <c r="A14" s="130"/>
      <c r="B14" s="131"/>
      <c r="C14" s="129" t="s">
        <v>1460</v>
      </c>
      <c r="D14" s="128"/>
    </row>
    <row r="15" ht="33.75" customHeight="1" spans="1:4">
      <c r="A15" s="130"/>
      <c r="B15" s="132"/>
      <c r="C15" s="129" t="s">
        <v>1461</v>
      </c>
      <c r="D15" s="93"/>
    </row>
    <row r="16" ht="27" customHeight="1" spans="1:4">
      <c r="A16" s="133" t="s">
        <v>1808</v>
      </c>
      <c r="B16" s="133"/>
      <c r="C16" s="133"/>
      <c r="D16" s="133"/>
    </row>
    <row r="17" customHeight="1" spans="1:1">
      <c r="A17" s="49" t="s">
        <v>1314</v>
      </c>
    </row>
  </sheetData>
  <mergeCells count="5">
    <mergeCell ref="A1:B1"/>
    <mergeCell ref="C1:D1"/>
    <mergeCell ref="A2:D2"/>
    <mergeCell ref="A3:C3"/>
    <mergeCell ref="A16:D16"/>
  </mergeCells>
  <printOptions horizontalCentered="1"/>
  <pageMargins left="0.15748031496063" right="0.15748031496063" top="0.511811023622047" bottom="0.31496062992126" header="0.31496062992126" footer="0.31496062992126"/>
  <pageSetup paperSize="9" scale="85" orientation="portrait" blackAndWhite="1" errors="blank"/>
  <headerFooter alignWithMargins="0">
    <oddFooter>&amp;C&amp;P</oddFooter>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7030A0"/>
  </sheetPr>
  <dimension ref="A1:F23"/>
  <sheetViews>
    <sheetView showZeros="0" zoomScale="115" zoomScaleNormal="115" workbookViewId="0">
      <selection activeCell="A23" sqref="A23"/>
    </sheetView>
  </sheetViews>
  <sheetFormatPr defaultColWidth="12.75" defaultRowHeight="13.5" outlineLevelCol="5"/>
  <cols>
    <col min="1" max="1" width="29.625" style="65" customWidth="1"/>
    <col min="2" max="2" width="13.5" style="76" customWidth="1"/>
    <col min="3" max="3" width="35.5" style="77" customWidth="1"/>
    <col min="4" max="4" width="13.5" style="78" customWidth="1"/>
    <col min="5" max="5" width="9" style="65" customWidth="1"/>
    <col min="6" max="6" width="11.25" style="65" customWidth="1"/>
    <col min="7" max="250" width="9" style="65" customWidth="1"/>
    <col min="251" max="251" width="29.625" style="65" customWidth="1"/>
    <col min="252" max="252" width="12.75" style="65"/>
    <col min="253" max="253" width="29.75" style="65" customWidth="1"/>
    <col min="254" max="254" width="17" style="65" customWidth="1"/>
    <col min="255" max="255" width="37" style="65" customWidth="1"/>
    <col min="256" max="256" width="17.375" style="65" customWidth="1"/>
    <col min="257" max="506" width="9" style="65" customWidth="1"/>
    <col min="507" max="507" width="29.625" style="65" customWidth="1"/>
    <col min="508" max="508" width="12.75" style="65"/>
    <col min="509" max="509" width="29.75" style="65" customWidth="1"/>
    <col min="510" max="510" width="17" style="65" customWidth="1"/>
    <col min="511" max="511" width="37" style="65" customWidth="1"/>
    <col min="512" max="512" width="17.375" style="65" customWidth="1"/>
    <col min="513" max="762" width="9" style="65" customWidth="1"/>
    <col min="763" max="763" width="29.625" style="65" customWidth="1"/>
    <col min="764" max="764" width="12.75" style="65"/>
    <col min="765" max="765" width="29.75" style="65" customWidth="1"/>
    <col min="766" max="766" width="17" style="65" customWidth="1"/>
    <col min="767" max="767" width="37" style="65" customWidth="1"/>
    <col min="768" max="768" width="17.375" style="65" customWidth="1"/>
    <col min="769" max="1018" width="9" style="65" customWidth="1"/>
    <col min="1019" max="1019" width="29.625" style="65" customWidth="1"/>
    <col min="1020" max="1020" width="12.75" style="65"/>
    <col min="1021" max="1021" width="29.75" style="65" customWidth="1"/>
    <col min="1022" max="1022" width="17" style="65" customWidth="1"/>
    <col min="1023" max="1023" width="37" style="65" customWidth="1"/>
    <col min="1024" max="1024" width="17.375" style="65" customWidth="1"/>
    <col min="1025" max="1274" width="9" style="65" customWidth="1"/>
    <col min="1275" max="1275" width="29.625" style="65" customWidth="1"/>
    <col min="1276" max="1276" width="12.75" style="65"/>
    <col min="1277" max="1277" width="29.75" style="65" customWidth="1"/>
    <col min="1278" max="1278" width="17" style="65" customWidth="1"/>
    <col min="1279" max="1279" width="37" style="65" customWidth="1"/>
    <col min="1280" max="1280" width="17.375" style="65" customWidth="1"/>
    <col min="1281" max="1530" width="9" style="65" customWidth="1"/>
    <col min="1531" max="1531" width="29.625" style="65" customWidth="1"/>
    <col min="1532" max="1532" width="12.75" style="65"/>
    <col min="1533" max="1533" width="29.75" style="65" customWidth="1"/>
    <col min="1534" max="1534" width="17" style="65" customWidth="1"/>
    <col min="1535" max="1535" width="37" style="65" customWidth="1"/>
    <col min="1536" max="1536" width="17.375" style="65" customWidth="1"/>
    <col min="1537" max="1786" width="9" style="65" customWidth="1"/>
    <col min="1787" max="1787" width="29.625" style="65" customWidth="1"/>
    <col min="1788" max="1788" width="12.75" style="65"/>
    <col min="1789" max="1789" width="29.75" style="65" customWidth="1"/>
    <col min="1790" max="1790" width="17" style="65" customWidth="1"/>
    <col min="1791" max="1791" width="37" style="65" customWidth="1"/>
    <col min="1792" max="1792" width="17.375" style="65" customWidth="1"/>
    <col min="1793" max="2042" width="9" style="65" customWidth="1"/>
    <col min="2043" max="2043" width="29.625" style="65" customWidth="1"/>
    <col min="2044" max="2044" width="12.75" style="65"/>
    <col min="2045" max="2045" width="29.75" style="65" customWidth="1"/>
    <col min="2046" max="2046" width="17" style="65" customWidth="1"/>
    <col min="2047" max="2047" width="37" style="65" customWidth="1"/>
    <col min="2048" max="2048" width="17.375" style="65" customWidth="1"/>
    <col min="2049" max="2298" width="9" style="65" customWidth="1"/>
    <col min="2299" max="2299" width="29.625" style="65" customWidth="1"/>
    <col min="2300" max="2300" width="12.75" style="65"/>
    <col min="2301" max="2301" width="29.75" style="65" customWidth="1"/>
    <col min="2302" max="2302" width="17" style="65" customWidth="1"/>
    <col min="2303" max="2303" width="37" style="65" customWidth="1"/>
    <col min="2304" max="2304" width="17.375" style="65" customWidth="1"/>
    <col min="2305" max="2554" width="9" style="65" customWidth="1"/>
    <col min="2555" max="2555" width="29.625" style="65" customWidth="1"/>
    <col min="2556" max="2556" width="12.75" style="65"/>
    <col min="2557" max="2557" width="29.75" style="65" customWidth="1"/>
    <col min="2558" max="2558" width="17" style="65" customWidth="1"/>
    <col min="2559" max="2559" width="37" style="65" customWidth="1"/>
    <col min="2560" max="2560" width="17.375" style="65" customWidth="1"/>
    <col min="2561" max="2810" width="9" style="65" customWidth="1"/>
    <col min="2811" max="2811" width="29.625" style="65" customWidth="1"/>
    <col min="2812" max="2812" width="12.75" style="65"/>
    <col min="2813" max="2813" width="29.75" style="65" customWidth="1"/>
    <col min="2814" max="2814" width="17" style="65" customWidth="1"/>
    <col min="2815" max="2815" width="37" style="65" customWidth="1"/>
    <col min="2816" max="2816" width="17.375" style="65" customWidth="1"/>
    <col min="2817" max="3066" width="9" style="65" customWidth="1"/>
    <col min="3067" max="3067" width="29.625" style="65" customWidth="1"/>
    <col min="3068" max="3068" width="12.75" style="65"/>
    <col min="3069" max="3069" width="29.75" style="65" customWidth="1"/>
    <col min="3070" max="3070" width="17" style="65" customWidth="1"/>
    <col min="3071" max="3071" width="37" style="65" customWidth="1"/>
    <col min="3072" max="3072" width="17.375" style="65" customWidth="1"/>
    <col min="3073" max="3322" width="9" style="65" customWidth="1"/>
    <col min="3323" max="3323" width="29.625" style="65" customWidth="1"/>
    <col min="3324" max="3324" width="12.75" style="65"/>
    <col min="3325" max="3325" width="29.75" style="65" customWidth="1"/>
    <col min="3326" max="3326" width="17" style="65" customWidth="1"/>
    <col min="3327" max="3327" width="37" style="65" customWidth="1"/>
    <col min="3328" max="3328" width="17.375" style="65" customWidth="1"/>
    <col min="3329" max="3578" width="9" style="65" customWidth="1"/>
    <col min="3579" max="3579" width="29.625" style="65" customWidth="1"/>
    <col min="3580" max="3580" width="12.75" style="65"/>
    <col min="3581" max="3581" width="29.75" style="65" customWidth="1"/>
    <col min="3582" max="3582" width="17" style="65" customWidth="1"/>
    <col min="3583" max="3583" width="37" style="65" customWidth="1"/>
    <col min="3584" max="3584" width="17.375" style="65" customWidth="1"/>
    <col min="3585" max="3834" width="9" style="65" customWidth="1"/>
    <col min="3835" max="3835" width="29.625" style="65" customWidth="1"/>
    <col min="3836" max="3836" width="12.75" style="65"/>
    <col min="3837" max="3837" width="29.75" style="65" customWidth="1"/>
    <col min="3838" max="3838" width="17" style="65" customWidth="1"/>
    <col min="3839" max="3839" width="37" style="65" customWidth="1"/>
    <col min="3840" max="3840" width="17.375" style="65" customWidth="1"/>
    <col min="3841" max="4090" width="9" style="65" customWidth="1"/>
    <col min="4091" max="4091" width="29.625" style="65" customWidth="1"/>
    <col min="4092" max="4092" width="12.75" style="65"/>
    <col min="4093" max="4093" width="29.75" style="65" customWidth="1"/>
    <col min="4094" max="4094" width="17" style="65" customWidth="1"/>
    <col min="4095" max="4095" width="37" style="65" customWidth="1"/>
    <col min="4096" max="4096" width="17.375" style="65" customWidth="1"/>
    <col min="4097" max="4346" width="9" style="65" customWidth="1"/>
    <col min="4347" max="4347" width="29.625" style="65" customWidth="1"/>
    <col min="4348" max="4348" width="12.75" style="65"/>
    <col min="4349" max="4349" width="29.75" style="65" customWidth="1"/>
    <col min="4350" max="4350" width="17" style="65" customWidth="1"/>
    <col min="4351" max="4351" width="37" style="65" customWidth="1"/>
    <col min="4352" max="4352" width="17.375" style="65" customWidth="1"/>
    <col min="4353" max="4602" width="9" style="65" customWidth="1"/>
    <col min="4603" max="4603" width="29.625" style="65" customWidth="1"/>
    <col min="4604" max="4604" width="12.75" style="65"/>
    <col min="4605" max="4605" width="29.75" style="65" customWidth="1"/>
    <col min="4606" max="4606" width="17" style="65" customWidth="1"/>
    <col min="4607" max="4607" width="37" style="65" customWidth="1"/>
    <col min="4608" max="4608" width="17.375" style="65" customWidth="1"/>
    <col min="4609" max="4858" width="9" style="65" customWidth="1"/>
    <col min="4859" max="4859" width="29.625" style="65" customWidth="1"/>
    <col min="4860" max="4860" width="12.75" style="65"/>
    <col min="4861" max="4861" width="29.75" style="65" customWidth="1"/>
    <col min="4862" max="4862" width="17" style="65" customWidth="1"/>
    <col min="4863" max="4863" width="37" style="65" customWidth="1"/>
    <col min="4864" max="4864" width="17.375" style="65" customWidth="1"/>
    <col min="4865" max="5114" width="9" style="65" customWidth="1"/>
    <col min="5115" max="5115" width="29.625" style="65" customWidth="1"/>
    <col min="5116" max="5116" width="12.75" style="65"/>
    <col min="5117" max="5117" width="29.75" style="65" customWidth="1"/>
    <col min="5118" max="5118" width="17" style="65" customWidth="1"/>
    <col min="5119" max="5119" width="37" style="65" customWidth="1"/>
    <col min="5120" max="5120" width="17.375" style="65" customWidth="1"/>
    <col min="5121" max="5370" width="9" style="65" customWidth="1"/>
    <col min="5371" max="5371" width="29.625" style="65" customWidth="1"/>
    <col min="5372" max="5372" width="12.75" style="65"/>
    <col min="5373" max="5373" width="29.75" style="65" customWidth="1"/>
    <col min="5374" max="5374" width="17" style="65" customWidth="1"/>
    <col min="5375" max="5375" width="37" style="65" customWidth="1"/>
    <col min="5376" max="5376" width="17.375" style="65" customWidth="1"/>
    <col min="5377" max="5626" width="9" style="65" customWidth="1"/>
    <col min="5627" max="5627" width="29.625" style="65" customWidth="1"/>
    <col min="5628" max="5628" width="12.75" style="65"/>
    <col min="5629" max="5629" width="29.75" style="65" customWidth="1"/>
    <col min="5630" max="5630" width="17" style="65" customWidth="1"/>
    <col min="5631" max="5631" width="37" style="65" customWidth="1"/>
    <col min="5632" max="5632" width="17.375" style="65" customWidth="1"/>
    <col min="5633" max="5882" width="9" style="65" customWidth="1"/>
    <col min="5883" max="5883" width="29.625" style="65" customWidth="1"/>
    <col min="5884" max="5884" width="12.75" style="65"/>
    <col min="5885" max="5885" width="29.75" style="65" customWidth="1"/>
    <col min="5886" max="5886" width="17" style="65" customWidth="1"/>
    <col min="5887" max="5887" width="37" style="65" customWidth="1"/>
    <col min="5888" max="5888" width="17.375" style="65" customWidth="1"/>
    <col min="5889" max="6138" width="9" style="65" customWidth="1"/>
    <col min="6139" max="6139" width="29.625" style="65" customWidth="1"/>
    <col min="6140" max="6140" width="12.75" style="65"/>
    <col min="6141" max="6141" width="29.75" style="65" customWidth="1"/>
    <col min="6142" max="6142" width="17" style="65" customWidth="1"/>
    <col min="6143" max="6143" width="37" style="65" customWidth="1"/>
    <col min="6144" max="6144" width="17.375" style="65" customWidth="1"/>
    <col min="6145" max="6394" width="9" style="65" customWidth="1"/>
    <col min="6395" max="6395" width="29.625" style="65" customWidth="1"/>
    <col min="6396" max="6396" width="12.75" style="65"/>
    <col min="6397" max="6397" width="29.75" style="65" customWidth="1"/>
    <col min="6398" max="6398" width="17" style="65" customWidth="1"/>
    <col min="6399" max="6399" width="37" style="65" customWidth="1"/>
    <col min="6400" max="6400" width="17.375" style="65" customWidth="1"/>
    <col min="6401" max="6650" width="9" style="65" customWidth="1"/>
    <col min="6651" max="6651" width="29.625" style="65" customWidth="1"/>
    <col min="6652" max="6652" width="12.75" style="65"/>
    <col min="6653" max="6653" width="29.75" style="65" customWidth="1"/>
    <col min="6654" max="6654" width="17" style="65" customWidth="1"/>
    <col min="6655" max="6655" width="37" style="65" customWidth="1"/>
    <col min="6656" max="6656" width="17.375" style="65" customWidth="1"/>
    <col min="6657" max="6906" width="9" style="65" customWidth="1"/>
    <col min="6907" max="6907" width="29.625" style="65" customWidth="1"/>
    <col min="6908" max="6908" width="12.75" style="65"/>
    <col min="6909" max="6909" width="29.75" style="65" customWidth="1"/>
    <col min="6910" max="6910" width="17" style="65" customWidth="1"/>
    <col min="6911" max="6911" width="37" style="65" customWidth="1"/>
    <col min="6912" max="6912" width="17.375" style="65" customWidth="1"/>
    <col min="6913" max="7162" width="9" style="65" customWidth="1"/>
    <col min="7163" max="7163" width="29.625" style="65" customWidth="1"/>
    <col min="7164" max="7164" width="12.75" style="65"/>
    <col min="7165" max="7165" width="29.75" style="65" customWidth="1"/>
    <col min="7166" max="7166" width="17" style="65" customWidth="1"/>
    <col min="7167" max="7167" width="37" style="65" customWidth="1"/>
    <col min="7168" max="7168" width="17.375" style="65" customWidth="1"/>
    <col min="7169" max="7418" width="9" style="65" customWidth="1"/>
    <col min="7419" max="7419" width="29.625" style="65" customWidth="1"/>
    <col min="7420" max="7420" width="12.75" style="65"/>
    <col min="7421" max="7421" width="29.75" style="65" customWidth="1"/>
    <col min="7422" max="7422" width="17" style="65" customWidth="1"/>
    <col min="7423" max="7423" width="37" style="65" customWidth="1"/>
    <col min="7424" max="7424" width="17.375" style="65" customWidth="1"/>
    <col min="7425" max="7674" width="9" style="65" customWidth="1"/>
    <col min="7675" max="7675" width="29.625" style="65" customWidth="1"/>
    <col min="7676" max="7676" width="12.75" style="65"/>
    <col min="7677" max="7677" width="29.75" style="65" customWidth="1"/>
    <col min="7678" max="7678" width="17" style="65" customWidth="1"/>
    <col min="7679" max="7679" width="37" style="65" customWidth="1"/>
    <col min="7680" max="7680" width="17.375" style="65" customWidth="1"/>
    <col min="7681" max="7930" width="9" style="65" customWidth="1"/>
    <col min="7931" max="7931" width="29.625" style="65" customWidth="1"/>
    <col min="7932" max="7932" width="12.75" style="65"/>
    <col min="7933" max="7933" width="29.75" style="65" customWidth="1"/>
    <col min="7934" max="7934" width="17" style="65" customWidth="1"/>
    <col min="7935" max="7935" width="37" style="65" customWidth="1"/>
    <col min="7936" max="7936" width="17.375" style="65" customWidth="1"/>
    <col min="7937" max="8186" width="9" style="65" customWidth="1"/>
    <col min="8187" max="8187" width="29.625" style="65" customWidth="1"/>
    <col min="8188" max="8188" width="12.75" style="65"/>
    <col min="8189" max="8189" width="29.75" style="65" customWidth="1"/>
    <col min="8190" max="8190" width="17" style="65" customWidth="1"/>
    <col min="8191" max="8191" width="37" style="65" customWidth="1"/>
    <col min="8192" max="8192" width="17.375" style="65" customWidth="1"/>
    <col min="8193" max="8442" width="9" style="65" customWidth="1"/>
    <col min="8443" max="8443" width="29.625" style="65" customWidth="1"/>
    <col min="8444" max="8444" width="12.75" style="65"/>
    <col min="8445" max="8445" width="29.75" style="65" customWidth="1"/>
    <col min="8446" max="8446" width="17" style="65" customWidth="1"/>
    <col min="8447" max="8447" width="37" style="65" customWidth="1"/>
    <col min="8448" max="8448" width="17.375" style="65" customWidth="1"/>
    <col min="8449" max="8698" width="9" style="65" customWidth="1"/>
    <col min="8699" max="8699" width="29.625" style="65" customWidth="1"/>
    <col min="8700" max="8700" width="12.75" style="65"/>
    <col min="8701" max="8701" width="29.75" style="65" customWidth="1"/>
    <col min="8702" max="8702" width="17" style="65" customWidth="1"/>
    <col min="8703" max="8703" width="37" style="65" customWidth="1"/>
    <col min="8704" max="8704" width="17.375" style="65" customWidth="1"/>
    <col min="8705" max="8954" width="9" style="65" customWidth="1"/>
    <col min="8955" max="8955" width="29.625" style="65" customWidth="1"/>
    <col min="8956" max="8956" width="12.75" style="65"/>
    <col min="8957" max="8957" width="29.75" style="65" customWidth="1"/>
    <col min="8958" max="8958" width="17" style="65" customWidth="1"/>
    <col min="8959" max="8959" width="37" style="65" customWidth="1"/>
    <col min="8960" max="8960" width="17.375" style="65" customWidth="1"/>
    <col min="8961" max="9210" width="9" style="65" customWidth="1"/>
    <col min="9211" max="9211" width="29.625" style="65" customWidth="1"/>
    <col min="9212" max="9212" width="12.75" style="65"/>
    <col min="9213" max="9213" width="29.75" style="65" customWidth="1"/>
    <col min="9214" max="9214" width="17" style="65" customWidth="1"/>
    <col min="9215" max="9215" width="37" style="65" customWidth="1"/>
    <col min="9216" max="9216" width="17.375" style="65" customWidth="1"/>
    <col min="9217" max="9466" width="9" style="65" customWidth="1"/>
    <col min="9467" max="9467" width="29.625" style="65" customWidth="1"/>
    <col min="9468" max="9468" width="12.75" style="65"/>
    <col min="9469" max="9469" width="29.75" style="65" customWidth="1"/>
    <col min="9470" max="9470" width="17" style="65" customWidth="1"/>
    <col min="9471" max="9471" width="37" style="65" customWidth="1"/>
    <col min="9472" max="9472" width="17.375" style="65" customWidth="1"/>
    <col min="9473" max="9722" width="9" style="65" customWidth="1"/>
    <col min="9723" max="9723" width="29.625" style="65" customWidth="1"/>
    <col min="9724" max="9724" width="12.75" style="65"/>
    <col min="9725" max="9725" width="29.75" style="65" customWidth="1"/>
    <col min="9726" max="9726" width="17" style="65" customWidth="1"/>
    <col min="9727" max="9727" width="37" style="65" customWidth="1"/>
    <col min="9728" max="9728" width="17.375" style="65" customWidth="1"/>
    <col min="9729" max="9978" width="9" style="65" customWidth="1"/>
    <col min="9979" max="9979" width="29.625" style="65" customWidth="1"/>
    <col min="9980" max="9980" width="12.75" style="65"/>
    <col min="9981" max="9981" width="29.75" style="65" customWidth="1"/>
    <col min="9982" max="9982" width="17" style="65" customWidth="1"/>
    <col min="9983" max="9983" width="37" style="65" customWidth="1"/>
    <col min="9984" max="9984" width="17.375" style="65" customWidth="1"/>
    <col min="9985" max="10234" width="9" style="65" customWidth="1"/>
    <col min="10235" max="10235" width="29.625" style="65" customWidth="1"/>
    <col min="10236" max="10236" width="12.75" style="65"/>
    <col min="10237" max="10237" width="29.75" style="65" customWidth="1"/>
    <col min="10238" max="10238" width="17" style="65" customWidth="1"/>
    <col min="10239" max="10239" width="37" style="65" customWidth="1"/>
    <col min="10240" max="10240" width="17.375" style="65" customWidth="1"/>
    <col min="10241" max="10490" width="9" style="65" customWidth="1"/>
    <col min="10491" max="10491" width="29.625" style="65" customWidth="1"/>
    <col min="10492" max="10492" width="12.75" style="65"/>
    <col min="10493" max="10493" width="29.75" style="65" customWidth="1"/>
    <col min="10494" max="10494" width="17" style="65" customWidth="1"/>
    <col min="10495" max="10495" width="37" style="65" customWidth="1"/>
    <col min="10496" max="10496" width="17.375" style="65" customWidth="1"/>
    <col min="10497" max="10746" width="9" style="65" customWidth="1"/>
    <col min="10747" max="10747" width="29.625" style="65" customWidth="1"/>
    <col min="10748" max="10748" width="12.75" style="65"/>
    <col min="10749" max="10749" width="29.75" style="65" customWidth="1"/>
    <col min="10750" max="10750" width="17" style="65" customWidth="1"/>
    <col min="10751" max="10751" width="37" style="65" customWidth="1"/>
    <col min="10752" max="10752" width="17.375" style="65" customWidth="1"/>
    <col min="10753" max="11002" width="9" style="65" customWidth="1"/>
    <col min="11003" max="11003" width="29.625" style="65" customWidth="1"/>
    <col min="11004" max="11004" width="12.75" style="65"/>
    <col min="11005" max="11005" width="29.75" style="65" customWidth="1"/>
    <col min="11006" max="11006" width="17" style="65" customWidth="1"/>
    <col min="11007" max="11007" width="37" style="65" customWidth="1"/>
    <col min="11008" max="11008" width="17.375" style="65" customWidth="1"/>
    <col min="11009" max="11258" width="9" style="65" customWidth="1"/>
    <col min="11259" max="11259" width="29.625" style="65" customWidth="1"/>
    <col min="11260" max="11260" width="12.75" style="65"/>
    <col min="11261" max="11261" width="29.75" style="65" customWidth="1"/>
    <col min="11262" max="11262" width="17" style="65" customWidth="1"/>
    <col min="11263" max="11263" width="37" style="65" customWidth="1"/>
    <col min="11264" max="11264" width="17.375" style="65" customWidth="1"/>
    <col min="11265" max="11514" width="9" style="65" customWidth="1"/>
    <col min="11515" max="11515" width="29.625" style="65" customWidth="1"/>
    <col min="11516" max="11516" width="12.75" style="65"/>
    <col min="11517" max="11517" width="29.75" style="65" customWidth="1"/>
    <col min="11518" max="11518" width="17" style="65" customWidth="1"/>
    <col min="11519" max="11519" width="37" style="65" customWidth="1"/>
    <col min="11520" max="11520" width="17.375" style="65" customWidth="1"/>
    <col min="11521" max="11770" width="9" style="65" customWidth="1"/>
    <col min="11771" max="11771" width="29.625" style="65" customWidth="1"/>
    <col min="11772" max="11772" width="12.75" style="65"/>
    <col min="11773" max="11773" width="29.75" style="65" customWidth="1"/>
    <col min="11774" max="11774" width="17" style="65" customWidth="1"/>
    <col min="11775" max="11775" width="37" style="65" customWidth="1"/>
    <col min="11776" max="11776" width="17.375" style="65" customWidth="1"/>
    <col min="11777" max="12026" width="9" style="65" customWidth="1"/>
    <col min="12027" max="12027" width="29.625" style="65" customWidth="1"/>
    <col min="12028" max="12028" width="12.75" style="65"/>
    <col min="12029" max="12029" width="29.75" style="65" customWidth="1"/>
    <col min="12030" max="12030" width="17" style="65" customWidth="1"/>
    <col min="12031" max="12031" width="37" style="65" customWidth="1"/>
    <col min="12032" max="12032" width="17.375" style="65" customWidth="1"/>
    <col min="12033" max="12282" width="9" style="65" customWidth="1"/>
    <col min="12283" max="12283" width="29.625" style="65" customWidth="1"/>
    <col min="12284" max="12284" width="12.75" style="65"/>
    <col min="12285" max="12285" width="29.75" style="65" customWidth="1"/>
    <col min="12286" max="12286" width="17" style="65" customWidth="1"/>
    <col min="12287" max="12287" width="37" style="65" customWidth="1"/>
    <col min="12288" max="12288" width="17.375" style="65" customWidth="1"/>
    <col min="12289" max="12538" width="9" style="65" customWidth="1"/>
    <col min="12539" max="12539" width="29.625" style="65" customWidth="1"/>
    <col min="12540" max="12540" width="12.75" style="65"/>
    <col min="12541" max="12541" width="29.75" style="65" customWidth="1"/>
    <col min="12542" max="12542" width="17" style="65" customWidth="1"/>
    <col min="12543" max="12543" width="37" style="65" customWidth="1"/>
    <col min="12544" max="12544" width="17.375" style="65" customWidth="1"/>
    <col min="12545" max="12794" width="9" style="65" customWidth="1"/>
    <col min="12795" max="12795" width="29.625" style="65" customWidth="1"/>
    <col min="12796" max="12796" width="12.75" style="65"/>
    <col min="12797" max="12797" width="29.75" style="65" customWidth="1"/>
    <col min="12798" max="12798" width="17" style="65" customWidth="1"/>
    <col min="12799" max="12799" width="37" style="65" customWidth="1"/>
    <col min="12800" max="12800" width="17.375" style="65" customWidth="1"/>
    <col min="12801" max="13050" width="9" style="65" customWidth="1"/>
    <col min="13051" max="13051" width="29.625" style="65" customWidth="1"/>
    <col min="13052" max="13052" width="12.75" style="65"/>
    <col min="13053" max="13053" width="29.75" style="65" customWidth="1"/>
    <col min="13054" max="13054" width="17" style="65" customWidth="1"/>
    <col min="13055" max="13055" width="37" style="65" customWidth="1"/>
    <col min="13056" max="13056" width="17.375" style="65" customWidth="1"/>
    <col min="13057" max="13306" width="9" style="65" customWidth="1"/>
    <col min="13307" max="13307" width="29.625" style="65" customWidth="1"/>
    <col min="13308" max="13308" width="12.75" style="65"/>
    <col min="13309" max="13309" width="29.75" style="65" customWidth="1"/>
    <col min="13310" max="13310" width="17" style="65" customWidth="1"/>
    <col min="13311" max="13311" width="37" style="65" customWidth="1"/>
    <col min="13312" max="13312" width="17.375" style="65" customWidth="1"/>
    <col min="13313" max="13562" width="9" style="65" customWidth="1"/>
    <col min="13563" max="13563" width="29.625" style="65" customWidth="1"/>
    <col min="13564" max="13564" width="12.75" style="65"/>
    <col min="13565" max="13565" width="29.75" style="65" customWidth="1"/>
    <col min="13566" max="13566" width="17" style="65" customWidth="1"/>
    <col min="13567" max="13567" width="37" style="65" customWidth="1"/>
    <col min="13568" max="13568" width="17.375" style="65" customWidth="1"/>
    <col min="13569" max="13818" width="9" style="65" customWidth="1"/>
    <col min="13819" max="13819" width="29.625" style="65" customWidth="1"/>
    <col min="13820" max="13820" width="12.75" style="65"/>
    <col min="13821" max="13821" width="29.75" style="65" customWidth="1"/>
    <col min="13822" max="13822" width="17" style="65" customWidth="1"/>
    <col min="13823" max="13823" width="37" style="65" customWidth="1"/>
    <col min="13824" max="13824" width="17.375" style="65" customWidth="1"/>
    <col min="13825" max="14074" width="9" style="65" customWidth="1"/>
    <col min="14075" max="14075" width="29.625" style="65" customWidth="1"/>
    <col min="14076" max="14076" width="12.75" style="65"/>
    <col min="14077" max="14077" width="29.75" style="65" customWidth="1"/>
    <col min="14078" max="14078" width="17" style="65" customWidth="1"/>
    <col min="14079" max="14079" width="37" style="65" customWidth="1"/>
    <col min="14080" max="14080" width="17.375" style="65" customWidth="1"/>
    <col min="14081" max="14330" width="9" style="65" customWidth="1"/>
    <col min="14331" max="14331" width="29.625" style="65" customWidth="1"/>
    <col min="14332" max="14332" width="12.75" style="65"/>
    <col min="14333" max="14333" width="29.75" style="65" customWidth="1"/>
    <col min="14334" max="14334" width="17" style="65" customWidth="1"/>
    <col min="14335" max="14335" width="37" style="65" customWidth="1"/>
    <col min="14336" max="14336" width="17.375" style="65" customWidth="1"/>
    <col min="14337" max="14586" width="9" style="65" customWidth="1"/>
    <col min="14587" max="14587" width="29.625" style="65" customWidth="1"/>
    <col min="14588" max="14588" width="12.75" style="65"/>
    <col min="14589" max="14589" width="29.75" style="65" customWidth="1"/>
    <col min="14590" max="14590" width="17" style="65" customWidth="1"/>
    <col min="14591" max="14591" width="37" style="65" customWidth="1"/>
    <col min="14592" max="14592" width="17.375" style="65" customWidth="1"/>
    <col min="14593" max="14842" width="9" style="65" customWidth="1"/>
    <col min="14843" max="14843" width="29.625" style="65" customWidth="1"/>
    <col min="14844" max="14844" width="12.75" style="65"/>
    <col min="14845" max="14845" width="29.75" style="65" customWidth="1"/>
    <col min="14846" max="14846" width="17" style="65" customWidth="1"/>
    <col min="14847" max="14847" width="37" style="65" customWidth="1"/>
    <col min="14848" max="14848" width="17.375" style="65" customWidth="1"/>
    <col min="14849" max="15098" width="9" style="65" customWidth="1"/>
    <col min="15099" max="15099" width="29.625" style="65" customWidth="1"/>
    <col min="15100" max="15100" width="12.75" style="65"/>
    <col min="15101" max="15101" width="29.75" style="65" customWidth="1"/>
    <col min="15102" max="15102" width="17" style="65" customWidth="1"/>
    <col min="15103" max="15103" width="37" style="65" customWidth="1"/>
    <col min="15104" max="15104" width="17.375" style="65" customWidth="1"/>
    <col min="15105" max="15354" width="9" style="65" customWidth="1"/>
    <col min="15355" max="15355" width="29.625" style="65" customWidth="1"/>
    <col min="15356" max="15356" width="12.75" style="65"/>
    <col min="15357" max="15357" width="29.75" style="65" customWidth="1"/>
    <col min="15358" max="15358" width="17" style="65" customWidth="1"/>
    <col min="15359" max="15359" width="37" style="65" customWidth="1"/>
    <col min="15360" max="15360" width="17.375" style="65" customWidth="1"/>
    <col min="15361" max="15610" width="9" style="65" customWidth="1"/>
    <col min="15611" max="15611" width="29.625" style="65" customWidth="1"/>
    <col min="15612" max="15612" width="12.75" style="65"/>
    <col min="15613" max="15613" width="29.75" style="65" customWidth="1"/>
    <col min="15614" max="15614" width="17" style="65" customWidth="1"/>
    <col min="15615" max="15615" width="37" style="65" customWidth="1"/>
    <col min="15616" max="15616" width="17.375" style="65" customWidth="1"/>
    <col min="15617" max="15866" width="9" style="65" customWidth="1"/>
    <col min="15867" max="15867" width="29.625" style="65" customWidth="1"/>
    <col min="15868" max="15868" width="12.75" style="65"/>
    <col min="15869" max="15869" width="29.75" style="65" customWidth="1"/>
    <col min="15870" max="15870" width="17" style="65" customWidth="1"/>
    <col min="15871" max="15871" width="37" style="65" customWidth="1"/>
    <col min="15872" max="15872" width="17.375" style="65" customWidth="1"/>
    <col min="15873" max="16122" width="9" style="65" customWidth="1"/>
    <col min="16123" max="16123" width="29.625" style="65" customWidth="1"/>
    <col min="16124" max="16124" width="12.75" style="65"/>
    <col min="16125" max="16125" width="29.75" style="65" customWidth="1"/>
    <col min="16126" max="16126" width="17" style="65" customWidth="1"/>
    <col min="16127" max="16127" width="37" style="65" customWidth="1"/>
    <col min="16128" max="16128" width="17.375" style="65" customWidth="1"/>
    <col min="16129" max="16378" width="9" style="65" customWidth="1"/>
    <col min="16379" max="16379" width="29.625" style="65" customWidth="1"/>
    <col min="16380" max="16384" width="12.75" style="65"/>
  </cols>
  <sheetData>
    <row r="1" ht="18.75" spans="1:4">
      <c r="A1" s="51" t="s">
        <v>1809</v>
      </c>
      <c r="B1" s="51"/>
      <c r="C1" s="79"/>
      <c r="D1" s="80"/>
    </row>
    <row r="2" ht="30" customHeight="1" spans="1:4">
      <c r="A2" s="81" t="s">
        <v>1810</v>
      </c>
      <c r="B2" s="81"/>
      <c r="C2" s="81"/>
      <c r="D2" s="81"/>
    </row>
    <row r="3" s="75" customFormat="1" ht="21.95" customHeight="1" spans="1:4">
      <c r="A3" s="82"/>
      <c r="B3" s="83"/>
      <c r="C3" s="84"/>
      <c r="D3" s="85" t="s">
        <v>2</v>
      </c>
    </row>
    <row r="4" s="75" customFormat="1" ht="24" customHeight="1" spans="1:4">
      <c r="A4" s="86" t="s">
        <v>1245</v>
      </c>
      <c r="B4" s="86" t="s">
        <v>62</v>
      </c>
      <c r="C4" s="86" t="s">
        <v>147</v>
      </c>
      <c r="D4" s="87" t="s">
        <v>62</v>
      </c>
    </row>
    <row r="5" s="75" customFormat="1" ht="24" customHeight="1" spans="1:4">
      <c r="A5" s="86" t="s">
        <v>68</v>
      </c>
      <c r="B5" s="88">
        <f>B6+B19</f>
        <v>0</v>
      </c>
      <c r="C5" s="86" t="s">
        <v>68</v>
      </c>
      <c r="D5" s="89">
        <f>B5</f>
        <v>0</v>
      </c>
    </row>
    <row r="6" s="75" customFormat="1" ht="24" customHeight="1" spans="1:4">
      <c r="A6" s="90" t="s">
        <v>69</v>
      </c>
      <c r="B6" s="89">
        <f>SUM(B7:B10)</f>
        <v>0</v>
      </c>
      <c r="C6" s="91" t="s">
        <v>70</v>
      </c>
      <c r="D6" s="89">
        <f>D7+D11+D14+D17</f>
        <v>0</v>
      </c>
    </row>
    <row r="7" s="75" customFormat="1" ht="20.1" customHeight="1" spans="1:5">
      <c r="A7" s="92" t="s">
        <v>1467</v>
      </c>
      <c r="B7" s="93"/>
      <c r="C7" s="94" t="s">
        <v>1468</v>
      </c>
      <c r="D7" s="93"/>
      <c r="E7" s="95"/>
    </row>
    <row r="8" s="75" customFormat="1" ht="20.1" customHeight="1" spans="1:5">
      <c r="A8" s="92" t="s">
        <v>1469</v>
      </c>
      <c r="B8" s="93"/>
      <c r="C8" s="96" t="s">
        <v>1811</v>
      </c>
      <c r="D8" s="93"/>
      <c r="E8" s="95"/>
    </row>
    <row r="9" s="75" customFormat="1" ht="20.1" customHeight="1" spans="1:4">
      <c r="A9" s="92" t="s">
        <v>1471</v>
      </c>
      <c r="B9" s="93"/>
      <c r="C9" s="96" t="s">
        <v>1812</v>
      </c>
      <c r="D9" s="93"/>
    </row>
    <row r="10" s="75" customFormat="1" ht="20.1" customHeight="1" spans="1:4">
      <c r="A10" s="92" t="s">
        <v>1473</v>
      </c>
      <c r="B10" s="93"/>
      <c r="C10" s="96" t="s">
        <v>1813</v>
      </c>
      <c r="D10" s="93"/>
    </row>
    <row r="11" s="75" customFormat="1" ht="20.1" customHeight="1" spans="1:6">
      <c r="A11" s="97"/>
      <c r="B11" s="98"/>
      <c r="C11" s="94" t="s">
        <v>1476</v>
      </c>
      <c r="D11" s="93"/>
      <c r="E11" s="95"/>
      <c r="F11" s="99"/>
    </row>
    <row r="12" s="75" customFormat="1" ht="20.1" customHeight="1" spans="1:6">
      <c r="A12" s="100"/>
      <c r="B12" s="98"/>
      <c r="C12" s="96" t="s">
        <v>1477</v>
      </c>
      <c r="D12" s="93"/>
      <c r="F12" s="99"/>
    </row>
    <row r="13" s="75" customFormat="1" ht="20.1" customHeight="1" spans="1:6">
      <c r="A13" s="101"/>
      <c r="B13" s="102"/>
      <c r="C13" s="96" t="s">
        <v>1814</v>
      </c>
      <c r="D13" s="93"/>
      <c r="F13" s="99"/>
    </row>
    <row r="14" s="75" customFormat="1" ht="20.1" customHeight="1" spans="1:6">
      <c r="A14" s="103"/>
      <c r="B14" s="104"/>
      <c r="C14" s="94" t="s">
        <v>1815</v>
      </c>
      <c r="D14" s="93"/>
      <c r="F14" s="99"/>
    </row>
    <row r="15" s="75" customFormat="1" ht="20.1" customHeight="1" spans="1:4">
      <c r="A15" s="105"/>
      <c r="B15" s="106"/>
      <c r="C15" s="96" t="s">
        <v>1816</v>
      </c>
      <c r="D15" s="93"/>
    </row>
    <row r="16" s="75" customFormat="1" ht="20.1" customHeight="1" spans="1:4">
      <c r="A16" s="107"/>
      <c r="B16" s="98"/>
      <c r="C16" s="108" t="s">
        <v>1817</v>
      </c>
      <c r="D16" s="93"/>
    </row>
    <row r="17" s="75" customFormat="1" ht="20.1" customHeight="1" spans="1:4">
      <c r="A17" s="107"/>
      <c r="B17" s="98"/>
      <c r="C17" s="94" t="s">
        <v>1481</v>
      </c>
      <c r="D17" s="93"/>
    </row>
    <row r="18" s="75" customFormat="1" ht="20.1" customHeight="1" spans="1:4">
      <c r="A18" s="107"/>
      <c r="B18" s="98"/>
      <c r="C18" s="96" t="s">
        <v>1818</v>
      </c>
      <c r="D18" s="93"/>
    </row>
    <row r="19" s="75" customFormat="1" ht="20.1" customHeight="1" spans="1:5">
      <c r="A19" s="109" t="s">
        <v>118</v>
      </c>
      <c r="B19" s="110">
        <f>B20</f>
        <v>0</v>
      </c>
      <c r="C19" s="109" t="s">
        <v>119</v>
      </c>
      <c r="D19" s="89">
        <f>D20</f>
        <v>0</v>
      </c>
      <c r="E19" s="111"/>
    </row>
    <row r="20" s="75" customFormat="1" ht="20.1" customHeight="1" spans="1:4">
      <c r="A20" s="92" t="s">
        <v>1819</v>
      </c>
      <c r="B20" s="93"/>
      <c r="C20" s="92" t="s">
        <v>1645</v>
      </c>
      <c r="D20" s="93"/>
    </row>
    <row r="21" ht="35.1" customHeight="1" spans="1:4">
      <c r="A21" s="112" t="s">
        <v>1820</v>
      </c>
      <c r="B21" s="112"/>
      <c r="C21" s="112"/>
      <c r="D21" s="112"/>
    </row>
    <row r="22" ht="22.15" customHeight="1"/>
    <row r="23" ht="22.15" customHeight="1" spans="1:1">
      <c r="A23" s="49" t="s">
        <v>1314</v>
      </c>
    </row>
  </sheetData>
  <mergeCells count="3">
    <mergeCell ref="A1:B1"/>
    <mergeCell ref="A2:D2"/>
    <mergeCell ref="A21:D21"/>
  </mergeCells>
  <printOptions horizontalCentered="1"/>
  <pageMargins left="0.236220472440945" right="0.236220472440945" top="0.511811023622047" bottom="0.31496062992126" header="0.31496062992126" footer="0.31496062992126"/>
  <pageSetup paperSize="9" orientation="portrait" blackAndWhite="1" errors="blank"/>
  <headerFooter alignWithMargins="0">
    <oddFooter>&amp;C&amp;P</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FF00"/>
  </sheetPr>
  <dimension ref="A1:P45"/>
  <sheetViews>
    <sheetView showZeros="0" topLeftCell="D3" workbookViewId="0">
      <selection activeCell="N16" sqref="N16"/>
    </sheetView>
  </sheetViews>
  <sheetFormatPr defaultColWidth="9" defaultRowHeight="21.95" customHeight="1"/>
  <cols>
    <col min="1" max="1" width="29.125" style="473" customWidth="1"/>
    <col min="2" max="2" width="11" style="474" customWidth="1"/>
    <col min="3" max="3" width="3.5" style="474" hidden="1" customWidth="1"/>
    <col min="4" max="4" width="18.125" style="474" customWidth="1"/>
    <col min="5" max="5" width="14.625" style="474" customWidth="1"/>
    <col min="6" max="6" width="12.125" style="474" customWidth="1"/>
    <col min="7" max="7" width="11.375" style="475" customWidth="1"/>
    <col min="8" max="8" width="13.375" style="475" customWidth="1"/>
    <col min="9" max="9" width="31.125" style="473" customWidth="1"/>
    <col min="10" max="10" width="11.875" style="474" customWidth="1"/>
    <col min="11" max="11" width="0.125" style="474" customWidth="1"/>
    <col min="12" max="12" width="11.25" style="474" customWidth="1"/>
    <col min="13" max="14" width="12.125" style="474" customWidth="1"/>
    <col min="15" max="15" width="9.25" style="473" customWidth="1"/>
    <col min="16" max="16" width="11.75" style="473" customWidth="1"/>
    <col min="17" max="246" width="9" style="473"/>
    <col min="247" max="247" width="4.875" style="473" customWidth="1"/>
    <col min="248" max="248" width="30.625" style="473" customWidth="1"/>
    <col min="249" max="249" width="17" style="473" customWidth="1"/>
    <col min="250" max="250" width="13.5" style="473" customWidth="1"/>
    <col min="251" max="251" width="32.125" style="473" customWidth="1"/>
    <col min="252" max="252" width="15.5" style="473" customWidth="1"/>
    <col min="253" max="253" width="12.25" style="473" customWidth="1"/>
    <col min="254" max="502" width="9" style="473"/>
    <col min="503" max="503" width="4.875" style="473" customWidth="1"/>
    <col min="504" max="504" width="30.625" style="473" customWidth="1"/>
    <col min="505" max="505" width="17" style="473" customWidth="1"/>
    <col min="506" max="506" width="13.5" style="473" customWidth="1"/>
    <col min="507" max="507" width="32.125" style="473" customWidth="1"/>
    <col min="508" max="508" width="15.5" style="473" customWidth="1"/>
    <col min="509" max="509" width="12.25" style="473" customWidth="1"/>
    <col min="510" max="758" width="9" style="473"/>
    <col min="759" max="759" width="4.875" style="473" customWidth="1"/>
    <col min="760" max="760" width="30.625" style="473" customWidth="1"/>
    <col min="761" max="761" width="17" style="473" customWidth="1"/>
    <col min="762" max="762" width="13.5" style="473" customWidth="1"/>
    <col min="763" max="763" width="32.125" style="473" customWidth="1"/>
    <col min="764" max="764" width="15.5" style="473" customWidth="1"/>
    <col min="765" max="765" width="12.25" style="473" customWidth="1"/>
    <col min="766" max="1014" width="9" style="473"/>
    <col min="1015" max="1015" width="4.875" style="473" customWidth="1"/>
    <col min="1016" max="1016" width="30.625" style="473" customWidth="1"/>
    <col min="1017" max="1017" width="17" style="473" customWidth="1"/>
    <col min="1018" max="1018" width="13.5" style="473" customWidth="1"/>
    <col min="1019" max="1019" width="32.125" style="473" customWidth="1"/>
    <col min="1020" max="1020" width="15.5" style="473" customWidth="1"/>
    <col min="1021" max="1021" width="12.25" style="473" customWidth="1"/>
    <col min="1022" max="1270" width="9" style="473"/>
    <col min="1271" max="1271" width="4.875" style="473" customWidth="1"/>
    <col min="1272" max="1272" width="30.625" style="473" customWidth="1"/>
    <col min="1273" max="1273" width="17" style="473" customWidth="1"/>
    <col min="1274" max="1274" width="13.5" style="473" customWidth="1"/>
    <col min="1275" max="1275" width="32.125" style="473" customWidth="1"/>
    <col min="1276" max="1276" width="15.5" style="473" customWidth="1"/>
    <col min="1277" max="1277" width="12.25" style="473" customWidth="1"/>
    <col min="1278" max="1526" width="9" style="473"/>
    <col min="1527" max="1527" width="4.875" style="473" customWidth="1"/>
    <col min="1528" max="1528" width="30.625" style="473" customWidth="1"/>
    <col min="1529" max="1529" width="17" style="473" customWidth="1"/>
    <col min="1530" max="1530" width="13.5" style="473" customWidth="1"/>
    <col min="1531" max="1531" width="32.125" style="473" customWidth="1"/>
    <col min="1532" max="1532" width="15.5" style="473" customWidth="1"/>
    <col min="1533" max="1533" width="12.25" style="473" customWidth="1"/>
    <col min="1534" max="1782" width="9" style="473"/>
    <col min="1783" max="1783" width="4.875" style="473" customWidth="1"/>
    <col min="1784" max="1784" width="30.625" style="473" customWidth="1"/>
    <col min="1785" max="1785" width="17" style="473" customWidth="1"/>
    <col min="1786" max="1786" width="13.5" style="473" customWidth="1"/>
    <col min="1787" max="1787" width="32.125" style="473" customWidth="1"/>
    <col min="1788" max="1788" width="15.5" style="473" customWidth="1"/>
    <col min="1789" max="1789" width="12.25" style="473" customWidth="1"/>
    <col min="1790" max="2038" width="9" style="473"/>
    <col min="2039" max="2039" width="4.875" style="473" customWidth="1"/>
    <col min="2040" max="2040" width="30.625" style="473" customWidth="1"/>
    <col min="2041" max="2041" width="17" style="473" customWidth="1"/>
    <col min="2042" max="2042" width="13.5" style="473" customWidth="1"/>
    <col min="2043" max="2043" width="32.125" style="473" customWidth="1"/>
    <col min="2044" max="2044" width="15.5" style="473" customWidth="1"/>
    <col min="2045" max="2045" width="12.25" style="473" customWidth="1"/>
    <col min="2046" max="2294" width="9" style="473"/>
    <col min="2295" max="2295" width="4.875" style="473" customWidth="1"/>
    <col min="2296" max="2296" width="30.625" style="473" customWidth="1"/>
    <col min="2297" max="2297" width="17" style="473" customWidth="1"/>
    <col min="2298" max="2298" width="13.5" style="473" customWidth="1"/>
    <col min="2299" max="2299" width="32.125" style="473" customWidth="1"/>
    <col min="2300" max="2300" width="15.5" style="473" customWidth="1"/>
    <col min="2301" max="2301" width="12.25" style="473" customWidth="1"/>
    <col min="2302" max="2550" width="9" style="473"/>
    <col min="2551" max="2551" width="4.875" style="473" customWidth="1"/>
    <col min="2552" max="2552" width="30.625" style="473" customWidth="1"/>
    <col min="2553" max="2553" width="17" style="473" customWidth="1"/>
    <col min="2554" max="2554" width="13.5" style="473" customWidth="1"/>
    <col min="2555" max="2555" width="32.125" style="473" customWidth="1"/>
    <col min="2556" max="2556" width="15.5" style="473" customWidth="1"/>
    <col min="2557" max="2557" width="12.25" style="473" customWidth="1"/>
    <col min="2558" max="2806" width="9" style="473"/>
    <col min="2807" max="2807" width="4.875" style="473" customWidth="1"/>
    <col min="2808" max="2808" width="30.625" style="473" customWidth="1"/>
    <col min="2809" max="2809" width="17" style="473" customWidth="1"/>
    <col min="2810" max="2810" width="13.5" style="473" customWidth="1"/>
    <col min="2811" max="2811" width="32.125" style="473" customWidth="1"/>
    <col min="2812" max="2812" width="15.5" style="473" customWidth="1"/>
    <col min="2813" max="2813" width="12.25" style="473" customWidth="1"/>
    <col min="2814" max="3062" width="9" style="473"/>
    <col min="3063" max="3063" width="4.875" style="473" customWidth="1"/>
    <col min="3064" max="3064" width="30.625" style="473" customWidth="1"/>
    <col min="3065" max="3065" width="17" style="473" customWidth="1"/>
    <col min="3066" max="3066" width="13.5" style="473" customWidth="1"/>
    <col min="3067" max="3067" width="32.125" style="473" customWidth="1"/>
    <col min="3068" max="3068" width="15.5" style="473" customWidth="1"/>
    <col min="3069" max="3069" width="12.25" style="473" customWidth="1"/>
    <col min="3070" max="3318" width="9" style="473"/>
    <col min="3319" max="3319" width="4.875" style="473" customWidth="1"/>
    <col min="3320" max="3320" width="30.625" style="473" customWidth="1"/>
    <col min="3321" max="3321" width="17" style="473" customWidth="1"/>
    <col min="3322" max="3322" width="13.5" style="473" customWidth="1"/>
    <col min="3323" max="3323" width="32.125" style="473" customWidth="1"/>
    <col min="3324" max="3324" width="15.5" style="473" customWidth="1"/>
    <col min="3325" max="3325" width="12.25" style="473" customWidth="1"/>
    <col min="3326" max="3574" width="9" style="473"/>
    <col min="3575" max="3575" width="4.875" style="473" customWidth="1"/>
    <col min="3576" max="3576" width="30.625" style="473" customWidth="1"/>
    <col min="3577" max="3577" width="17" style="473" customWidth="1"/>
    <col min="3578" max="3578" width="13.5" style="473" customWidth="1"/>
    <col min="3579" max="3579" width="32.125" style="473" customWidth="1"/>
    <col min="3580" max="3580" width="15.5" style="473" customWidth="1"/>
    <col min="3581" max="3581" width="12.25" style="473" customWidth="1"/>
    <col min="3582" max="3830" width="9" style="473"/>
    <col min="3831" max="3831" width="4.875" style="473" customWidth="1"/>
    <col min="3832" max="3832" width="30.625" style="473" customWidth="1"/>
    <col min="3833" max="3833" width="17" style="473" customWidth="1"/>
    <col min="3834" max="3834" width="13.5" style="473" customWidth="1"/>
    <col min="3835" max="3835" width="32.125" style="473" customWidth="1"/>
    <col min="3836" max="3836" width="15.5" style="473" customWidth="1"/>
    <col min="3837" max="3837" width="12.25" style="473" customWidth="1"/>
    <col min="3838" max="4086" width="9" style="473"/>
    <col min="4087" max="4087" width="4.875" style="473" customWidth="1"/>
    <col min="4088" max="4088" width="30.625" style="473" customWidth="1"/>
    <col min="4089" max="4089" width="17" style="473" customWidth="1"/>
    <col min="4090" max="4090" width="13.5" style="473" customWidth="1"/>
    <col min="4091" max="4091" width="32.125" style="473" customWidth="1"/>
    <col min="4092" max="4092" width="15.5" style="473" customWidth="1"/>
    <col min="4093" max="4093" width="12.25" style="473" customWidth="1"/>
    <col min="4094" max="4342" width="9" style="473"/>
    <col min="4343" max="4343" width="4.875" style="473" customWidth="1"/>
    <col min="4344" max="4344" width="30.625" style="473" customWidth="1"/>
    <col min="4345" max="4345" width="17" style="473" customWidth="1"/>
    <col min="4346" max="4346" width="13.5" style="473" customWidth="1"/>
    <col min="4347" max="4347" width="32.125" style="473" customWidth="1"/>
    <col min="4348" max="4348" width="15.5" style="473" customWidth="1"/>
    <col min="4349" max="4349" width="12.25" style="473" customWidth="1"/>
    <col min="4350" max="4598" width="9" style="473"/>
    <col min="4599" max="4599" width="4.875" style="473" customWidth="1"/>
    <col min="4600" max="4600" width="30.625" style="473" customWidth="1"/>
    <col min="4601" max="4601" width="17" style="473" customWidth="1"/>
    <col min="4602" max="4602" width="13.5" style="473" customWidth="1"/>
    <col min="4603" max="4603" width="32.125" style="473" customWidth="1"/>
    <col min="4604" max="4604" width="15.5" style="473" customWidth="1"/>
    <col min="4605" max="4605" width="12.25" style="473" customWidth="1"/>
    <col min="4606" max="4854" width="9" style="473"/>
    <col min="4855" max="4855" width="4.875" style="473" customWidth="1"/>
    <col min="4856" max="4856" width="30.625" style="473" customWidth="1"/>
    <col min="4857" max="4857" width="17" style="473" customWidth="1"/>
    <col min="4858" max="4858" width="13.5" style="473" customWidth="1"/>
    <col min="4859" max="4859" width="32.125" style="473" customWidth="1"/>
    <col min="4860" max="4860" width="15.5" style="473" customWidth="1"/>
    <col min="4861" max="4861" width="12.25" style="473" customWidth="1"/>
    <col min="4862" max="5110" width="9" style="473"/>
    <col min="5111" max="5111" width="4.875" style="473" customWidth="1"/>
    <col min="5112" max="5112" width="30.625" style="473" customWidth="1"/>
    <col min="5113" max="5113" width="17" style="473" customWidth="1"/>
    <col min="5114" max="5114" width="13.5" style="473" customWidth="1"/>
    <col min="5115" max="5115" width="32.125" style="473" customWidth="1"/>
    <col min="5116" max="5116" width="15.5" style="473" customWidth="1"/>
    <col min="5117" max="5117" width="12.25" style="473" customWidth="1"/>
    <col min="5118" max="5366" width="9" style="473"/>
    <col min="5367" max="5367" width="4.875" style="473" customWidth="1"/>
    <col min="5368" max="5368" width="30.625" style="473" customWidth="1"/>
    <col min="5369" max="5369" width="17" style="473" customWidth="1"/>
    <col min="5370" max="5370" width="13.5" style="473" customWidth="1"/>
    <col min="5371" max="5371" width="32.125" style="473" customWidth="1"/>
    <col min="5372" max="5372" width="15.5" style="473" customWidth="1"/>
    <col min="5373" max="5373" width="12.25" style="473" customWidth="1"/>
    <col min="5374" max="5622" width="9" style="473"/>
    <col min="5623" max="5623" width="4.875" style="473" customWidth="1"/>
    <col min="5624" max="5624" width="30.625" style="473" customWidth="1"/>
    <col min="5625" max="5625" width="17" style="473" customWidth="1"/>
    <col min="5626" max="5626" width="13.5" style="473" customWidth="1"/>
    <col min="5627" max="5627" width="32.125" style="473" customWidth="1"/>
    <col min="5628" max="5628" width="15.5" style="473" customWidth="1"/>
    <col min="5629" max="5629" width="12.25" style="473" customWidth="1"/>
    <col min="5630" max="5878" width="9" style="473"/>
    <col min="5879" max="5879" width="4.875" style="473" customWidth="1"/>
    <col min="5880" max="5880" width="30.625" style="473" customWidth="1"/>
    <col min="5881" max="5881" width="17" style="473" customWidth="1"/>
    <col min="5882" max="5882" width="13.5" style="473" customWidth="1"/>
    <col min="5883" max="5883" width="32.125" style="473" customWidth="1"/>
    <col min="5884" max="5884" width="15.5" style="473" customWidth="1"/>
    <col min="5885" max="5885" width="12.25" style="473" customWidth="1"/>
    <col min="5886" max="6134" width="9" style="473"/>
    <col min="6135" max="6135" width="4.875" style="473" customWidth="1"/>
    <col min="6136" max="6136" width="30.625" style="473" customWidth="1"/>
    <col min="6137" max="6137" width="17" style="473" customWidth="1"/>
    <col min="6138" max="6138" width="13.5" style="473" customWidth="1"/>
    <col min="6139" max="6139" width="32.125" style="473" customWidth="1"/>
    <col min="6140" max="6140" width="15.5" style="473" customWidth="1"/>
    <col min="6141" max="6141" width="12.25" style="473" customWidth="1"/>
    <col min="6142" max="6390" width="9" style="473"/>
    <col min="6391" max="6391" width="4.875" style="473" customWidth="1"/>
    <col min="6392" max="6392" width="30.625" style="473" customWidth="1"/>
    <col min="6393" max="6393" width="17" style="473" customWidth="1"/>
    <col min="6394" max="6394" width="13.5" style="473" customWidth="1"/>
    <col min="6395" max="6395" width="32.125" style="473" customWidth="1"/>
    <col min="6396" max="6396" width="15.5" style="473" customWidth="1"/>
    <col min="6397" max="6397" width="12.25" style="473" customWidth="1"/>
    <col min="6398" max="6646" width="9" style="473"/>
    <col min="6647" max="6647" width="4.875" style="473" customWidth="1"/>
    <col min="6648" max="6648" width="30.625" style="473" customWidth="1"/>
    <col min="6649" max="6649" width="17" style="473" customWidth="1"/>
    <col min="6650" max="6650" width="13.5" style="473" customWidth="1"/>
    <col min="6651" max="6651" width="32.125" style="473" customWidth="1"/>
    <col min="6652" max="6652" width="15.5" style="473" customWidth="1"/>
    <col min="6653" max="6653" width="12.25" style="473" customWidth="1"/>
    <col min="6654" max="6902" width="9" style="473"/>
    <col min="6903" max="6903" width="4.875" style="473" customWidth="1"/>
    <col min="6904" max="6904" width="30.625" style="473" customWidth="1"/>
    <col min="6905" max="6905" width="17" style="473" customWidth="1"/>
    <col min="6906" max="6906" width="13.5" style="473" customWidth="1"/>
    <col min="6907" max="6907" width="32.125" style="473" customWidth="1"/>
    <col min="6908" max="6908" width="15.5" style="473" customWidth="1"/>
    <col min="6909" max="6909" width="12.25" style="473" customWidth="1"/>
    <col min="6910" max="7158" width="9" style="473"/>
    <col min="7159" max="7159" width="4.875" style="473" customWidth="1"/>
    <col min="7160" max="7160" width="30.625" style="473" customWidth="1"/>
    <col min="7161" max="7161" width="17" style="473" customWidth="1"/>
    <col min="7162" max="7162" width="13.5" style="473" customWidth="1"/>
    <col min="7163" max="7163" width="32.125" style="473" customWidth="1"/>
    <col min="7164" max="7164" width="15.5" style="473" customWidth="1"/>
    <col min="7165" max="7165" width="12.25" style="473" customWidth="1"/>
    <col min="7166" max="7414" width="9" style="473"/>
    <col min="7415" max="7415" width="4.875" style="473" customWidth="1"/>
    <col min="7416" max="7416" width="30.625" style="473" customWidth="1"/>
    <col min="7417" max="7417" width="17" style="473" customWidth="1"/>
    <col min="7418" max="7418" width="13.5" style="473" customWidth="1"/>
    <col min="7419" max="7419" width="32.125" style="473" customWidth="1"/>
    <col min="7420" max="7420" width="15.5" style="473" customWidth="1"/>
    <col min="7421" max="7421" width="12.25" style="473" customWidth="1"/>
    <col min="7422" max="7670" width="9" style="473"/>
    <col min="7671" max="7671" width="4.875" style="473" customWidth="1"/>
    <col min="7672" max="7672" width="30.625" style="473" customWidth="1"/>
    <col min="7673" max="7673" width="17" style="473" customWidth="1"/>
    <col min="7674" max="7674" width="13.5" style="473" customWidth="1"/>
    <col min="7675" max="7675" width="32.125" style="473" customWidth="1"/>
    <col min="7676" max="7676" width="15.5" style="473" customWidth="1"/>
    <col min="7677" max="7677" width="12.25" style="473" customWidth="1"/>
    <col min="7678" max="7926" width="9" style="473"/>
    <col min="7927" max="7927" width="4.875" style="473" customWidth="1"/>
    <col min="7928" max="7928" width="30.625" style="473" customWidth="1"/>
    <col min="7929" max="7929" width="17" style="473" customWidth="1"/>
    <col min="7930" max="7930" width="13.5" style="473" customWidth="1"/>
    <col min="7931" max="7931" width="32.125" style="473" customWidth="1"/>
    <col min="7932" max="7932" width="15.5" style="473" customWidth="1"/>
    <col min="7933" max="7933" width="12.25" style="473" customWidth="1"/>
    <col min="7934" max="8182" width="9" style="473"/>
    <col min="8183" max="8183" width="4.875" style="473" customWidth="1"/>
    <col min="8184" max="8184" width="30.625" style="473" customWidth="1"/>
    <col min="8185" max="8185" width="17" style="473" customWidth="1"/>
    <col min="8186" max="8186" width="13.5" style="473" customWidth="1"/>
    <col min="8187" max="8187" width="32.125" style="473" customWidth="1"/>
    <col min="8188" max="8188" width="15.5" style="473" customWidth="1"/>
    <col min="8189" max="8189" width="12.25" style="473" customWidth="1"/>
    <col min="8190" max="8438" width="9" style="473"/>
    <col min="8439" max="8439" width="4.875" style="473" customWidth="1"/>
    <col min="8440" max="8440" width="30.625" style="473" customWidth="1"/>
    <col min="8441" max="8441" width="17" style="473" customWidth="1"/>
    <col min="8442" max="8442" width="13.5" style="473" customWidth="1"/>
    <col min="8443" max="8443" width="32.125" style="473" customWidth="1"/>
    <col min="8444" max="8444" width="15.5" style="473" customWidth="1"/>
    <col min="8445" max="8445" width="12.25" style="473" customWidth="1"/>
    <col min="8446" max="8694" width="9" style="473"/>
    <col min="8695" max="8695" width="4.875" style="473" customWidth="1"/>
    <col min="8696" max="8696" width="30.625" style="473" customWidth="1"/>
    <col min="8697" max="8697" width="17" style="473" customWidth="1"/>
    <col min="8698" max="8698" width="13.5" style="473" customWidth="1"/>
    <col min="8699" max="8699" width="32.125" style="473" customWidth="1"/>
    <col min="8700" max="8700" width="15.5" style="473" customWidth="1"/>
    <col min="8701" max="8701" width="12.25" style="473" customWidth="1"/>
    <col min="8702" max="8950" width="9" style="473"/>
    <col min="8951" max="8951" width="4.875" style="473" customWidth="1"/>
    <col min="8952" max="8952" width="30.625" style="473" customWidth="1"/>
    <col min="8953" max="8953" width="17" style="473" customWidth="1"/>
    <col min="8954" max="8954" width="13.5" style="473" customWidth="1"/>
    <col min="8955" max="8955" width="32.125" style="473" customWidth="1"/>
    <col min="8956" max="8956" width="15.5" style="473" customWidth="1"/>
    <col min="8957" max="8957" width="12.25" style="473" customWidth="1"/>
    <col min="8958" max="9206" width="9" style="473"/>
    <col min="9207" max="9207" width="4.875" style="473" customWidth="1"/>
    <col min="9208" max="9208" width="30.625" style="473" customWidth="1"/>
    <col min="9209" max="9209" width="17" style="473" customWidth="1"/>
    <col min="9210" max="9210" width="13.5" style="473" customWidth="1"/>
    <col min="9211" max="9211" width="32.125" style="473" customWidth="1"/>
    <col min="9212" max="9212" width="15.5" style="473" customWidth="1"/>
    <col min="9213" max="9213" width="12.25" style="473" customWidth="1"/>
    <col min="9214" max="9462" width="9" style="473"/>
    <col min="9463" max="9463" width="4.875" style="473" customWidth="1"/>
    <col min="9464" max="9464" width="30.625" style="473" customWidth="1"/>
    <col min="9465" max="9465" width="17" style="473" customWidth="1"/>
    <col min="9466" max="9466" width="13.5" style="473" customWidth="1"/>
    <col min="9467" max="9467" width="32.125" style="473" customWidth="1"/>
    <col min="9468" max="9468" width="15.5" style="473" customWidth="1"/>
    <col min="9469" max="9469" width="12.25" style="473" customWidth="1"/>
    <col min="9470" max="9718" width="9" style="473"/>
    <col min="9719" max="9719" width="4.875" style="473" customWidth="1"/>
    <col min="9720" max="9720" width="30.625" style="473" customWidth="1"/>
    <col min="9721" max="9721" width="17" style="473" customWidth="1"/>
    <col min="9722" max="9722" width="13.5" style="473" customWidth="1"/>
    <col min="9723" max="9723" width="32.125" style="473" customWidth="1"/>
    <col min="9724" max="9724" width="15.5" style="473" customWidth="1"/>
    <col min="9725" max="9725" width="12.25" style="473" customWidth="1"/>
    <col min="9726" max="9974" width="9" style="473"/>
    <col min="9975" max="9975" width="4.875" style="473" customWidth="1"/>
    <col min="9976" max="9976" width="30.625" style="473" customWidth="1"/>
    <col min="9977" max="9977" width="17" style="473" customWidth="1"/>
    <col min="9978" max="9978" width="13.5" style="473" customWidth="1"/>
    <col min="9979" max="9979" width="32.125" style="473" customWidth="1"/>
    <col min="9980" max="9980" width="15.5" style="473" customWidth="1"/>
    <col min="9981" max="9981" width="12.25" style="473" customWidth="1"/>
    <col min="9982" max="10230" width="9" style="473"/>
    <col min="10231" max="10231" width="4.875" style="473" customWidth="1"/>
    <col min="10232" max="10232" width="30.625" style="473" customWidth="1"/>
    <col min="10233" max="10233" width="17" style="473" customWidth="1"/>
    <col min="10234" max="10234" width="13.5" style="473" customWidth="1"/>
    <col min="10235" max="10235" width="32.125" style="473" customWidth="1"/>
    <col min="10236" max="10236" width="15.5" style="473" customWidth="1"/>
    <col min="10237" max="10237" width="12.25" style="473" customWidth="1"/>
    <col min="10238" max="10486" width="9" style="473"/>
    <col min="10487" max="10487" width="4.875" style="473" customWidth="1"/>
    <col min="10488" max="10488" width="30.625" style="473" customWidth="1"/>
    <col min="10489" max="10489" width="17" style="473" customWidth="1"/>
    <col min="10490" max="10490" width="13.5" style="473" customWidth="1"/>
    <col min="10491" max="10491" width="32.125" style="473" customWidth="1"/>
    <col min="10492" max="10492" width="15.5" style="473" customWidth="1"/>
    <col min="10493" max="10493" width="12.25" style="473" customWidth="1"/>
    <col min="10494" max="10742" width="9" style="473"/>
    <col min="10743" max="10743" width="4.875" style="473" customWidth="1"/>
    <col min="10744" max="10744" width="30.625" style="473" customWidth="1"/>
    <col min="10745" max="10745" width="17" style="473" customWidth="1"/>
    <col min="10746" max="10746" width="13.5" style="473" customWidth="1"/>
    <col min="10747" max="10747" width="32.125" style="473" customWidth="1"/>
    <col min="10748" max="10748" width="15.5" style="473" customWidth="1"/>
    <col min="10749" max="10749" width="12.25" style="473" customWidth="1"/>
    <col min="10750" max="10998" width="9" style="473"/>
    <col min="10999" max="10999" width="4.875" style="473" customWidth="1"/>
    <col min="11000" max="11000" width="30.625" style="473" customWidth="1"/>
    <col min="11001" max="11001" width="17" style="473" customWidth="1"/>
    <col min="11002" max="11002" width="13.5" style="473" customWidth="1"/>
    <col min="11003" max="11003" width="32.125" style="473" customWidth="1"/>
    <col min="11004" max="11004" width="15.5" style="473" customWidth="1"/>
    <col min="11005" max="11005" width="12.25" style="473" customWidth="1"/>
    <col min="11006" max="11254" width="9" style="473"/>
    <col min="11255" max="11255" width="4.875" style="473" customWidth="1"/>
    <col min="11256" max="11256" width="30.625" style="473" customWidth="1"/>
    <col min="11257" max="11257" width="17" style="473" customWidth="1"/>
    <col min="11258" max="11258" width="13.5" style="473" customWidth="1"/>
    <col min="11259" max="11259" width="32.125" style="473" customWidth="1"/>
    <col min="11260" max="11260" width="15.5" style="473" customWidth="1"/>
    <col min="11261" max="11261" width="12.25" style="473" customWidth="1"/>
    <col min="11262" max="11510" width="9" style="473"/>
    <col min="11511" max="11511" width="4.875" style="473" customWidth="1"/>
    <col min="11512" max="11512" width="30.625" style="473" customWidth="1"/>
    <col min="11513" max="11513" width="17" style="473" customWidth="1"/>
    <col min="11514" max="11514" width="13.5" style="473" customWidth="1"/>
    <col min="11515" max="11515" width="32.125" style="473" customWidth="1"/>
    <col min="11516" max="11516" width="15.5" style="473" customWidth="1"/>
    <col min="11517" max="11517" width="12.25" style="473" customWidth="1"/>
    <col min="11518" max="11766" width="9" style="473"/>
    <col min="11767" max="11767" width="4.875" style="473" customWidth="1"/>
    <col min="11768" max="11768" width="30.625" style="473" customWidth="1"/>
    <col min="11769" max="11769" width="17" style="473" customWidth="1"/>
    <col min="11770" max="11770" width="13.5" style="473" customWidth="1"/>
    <col min="11771" max="11771" width="32.125" style="473" customWidth="1"/>
    <col min="11772" max="11772" width="15.5" style="473" customWidth="1"/>
    <col min="11773" max="11773" width="12.25" style="473" customWidth="1"/>
    <col min="11774" max="12022" width="9" style="473"/>
    <col min="12023" max="12023" width="4.875" style="473" customWidth="1"/>
    <col min="12024" max="12024" width="30.625" style="473" customWidth="1"/>
    <col min="12025" max="12025" width="17" style="473" customWidth="1"/>
    <col min="12026" max="12026" width="13.5" style="473" customWidth="1"/>
    <col min="12027" max="12027" width="32.125" style="473" customWidth="1"/>
    <col min="12028" max="12028" width="15.5" style="473" customWidth="1"/>
    <col min="12029" max="12029" width="12.25" style="473" customWidth="1"/>
    <col min="12030" max="12278" width="9" style="473"/>
    <col min="12279" max="12279" width="4.875" style="473" customWidth="1"/>
    <col min="12280" max="12280" width="30.625" style="473" customWidth="1"/>
    <col min="12281" max="12281" width="17" style="473" customWidth="1"/>
    <col min="12282" max="12282" width="13.5" style="473" customWidth="1"/>
    <col min="12283" max="12283" width="32.125" style="473" customWidth="1"/>
    <col min="12284" max="12284" width="15.5" style="473" customWidth="1"/>
    <col min="12285" max="12285" width="12.25" style="473" customWidth="1"/>
    <col min="12286" max="12534" width="9" style="473"/>
    <col min="12535" max="12535" width="4.875" style="473" customWidth="1"/>
    <col min="12536" max="12536" width="30.625" style="473" customWidth="1"/>
    <col min="12537" max="12537" width="17" style="473" customWidth="1"/>
    <col min="12538" max="12538" width="13.5" style="473" customWidth="1"/>
    <col min="12539" max="12539" width="32.125" style="473" customWidth="1"/>
    <col min="12540" max="12540" width="15.5" style="473" customWidth="1"/>
    <col min="12541" max="12541" width="12.25" style="473" customWidth="1"/>
    <col min="12542" max="12790" width="9" style="473"/>
    <col min="12791" max="12791" width="4.875" style="473" customWidth="1"/>
    <col min="12792" max="12792" width="30.625" style="473" customWidth="1"/>
    <col min="12793" max="12793" width="17" style="473" customWidth="1"/>
    <col min="12794" max="12794" width="13.5" style="473" customWidth="1"/>
    <col min="12795" max="12795" width="32.125" style="473" customWidth="1"/>
    <col min="12796" max="12796" width="15.5" style="473" customWidth="1"/>
    <col min="12797" max="12797" width="12.25" style="473" customWidth="1"/>
    <col min="12798" max="13046" width="9" style="473"/>
    <col min="13047" max="13047" width="4.875" style="473" customWidth="1"/>
    <col min="13048" max="13048" width="30.625" style="473" customWidth="1"/>
    <col min="13049" max="13049" width="17" style="473" customWidth="1"/>
    <col min="13050" max="13050" width="13.5" style="473" customWidth="1"/>
    <col min="13051" max="13051" width="32.125" style="473" customWidth="1"/>
    <col min="13052" max="13052" width="15.5" style="473" customWidth="1"/>
    <col min="13053" max="13053" width="12.25" style="473" customWidth="1"/>
    <col min="13054" max="13302" width="9" style="473"/>
    <col min="13303" max="13303" width="4.875" style="473" customWidth="1"/>
    <col min="13304" max="13304" width="30.625" style="473" customWidth="1"/>
    <col min="13305" max="13305" width="17" style="473" customWidth="1"/>
    <col min="13306" max="13306" width="13.5" style="473" customWidth="1"/>
    <col min="13307" max="13307" width="32.125" style="473" customWidth="1"/>
    <col min="13308" max="13308" width="15.5" style="473" customWidth="1"/>
    <col min="13309" max="13309" width="12.25" style="473" customWidth="1"/>
    <col min="13310" max="13558" width="9" style="473"/>
    <col min="13559" max="13559" width="4.875" style="473" customWidth="1"/>
    <col min="13560" max="13560" width="30.625" style="473" customWidth="1"/>
    <col min="13561" max="13561" width="17" style="473" customWidth="1"/>
    <col min="13562" max="13562" width="13.5" style="473" customWidth="1"/>
    <col min="13563" max="13563" width="32.125" style="473" customWidth="1"/>
    <col min="13564" max="13564" width="15.5" style="473" customWidth="1"/>
    <col min="13565" max="13565" width="12.25" style="473" customWidth="1"/>
    <col min="13566" max="13814" width="9" style="473"/>
    <col min="13815" max="13815" width="4.875" style="473" customWidth="1"/>
    <col min="13816" max="13816" width="30.625" style="473" customWidth="1"/>
    <col min="13817" max="13817" width="17" style="473" customWidth="1"/>
    <col min="13818" max="13818" width="13.5" style="473" customWidth="1"/>
    <col min="13819" max="13819" width="32.125" style="473" customWidth="1"/>
    <col min="13820" max="13820" width="15.5" style="473" customWidth="1"/>
    <col min="13821" max="13821" width="12.25" style="473" customWidth="1"/>
    <col min="13822" max="14070" width="9" style="473"/>
    <col min="14071" max="14071" width="4.875" style="473" customWidth="1"/>
    <col min="14072" max="14072" width="30.625" style="473" customWidth="1"/>
    <col min="14073" max="14073" width="17" style="473" customWidth="1"/>
    <col min="14074" max="14074" width="13.5" style="473" customWidth="1"/>
    <col min="14075" max="14075" width="32.125" style="473" customWidth="1"/>
    <col min="14076" max="14076" width="15.5" style="473" customWidth="1"/>
    <col min="14077" max="14077" width="12.25" style="473" customWidth="1"/>
    <col min="14078" max="14326" width="9" style="473"/>
    <col min="14327" max="14327" width="4.875" style="473" customWidth="1"/>
    <col min="14328" max="14328" width="30.625" style="473" customWidth="1"/>
    <col min="14329" max="14329" width="17" style="473" customWidth="1"/>
    <col min="14330" max="14330" width="13.5" style="473" customWidth="1"/>
    <col min="14331" max="14331" width="32.125" style="473" customWidth="1"/>
    <col min="14332" max="14332" width="15.5" style="473" customWidth="1"/>
    <col min="14333" max="14333" width="12.25" style="473" customWidth="1"/>
    <col min="14334" max="14582" width="9" style="473"/>
    <col min="14583" max="14583" width="4.875" style="473" customWidth="1"/>
    <col min="14584" max="14584" width="30.625" style="473" customWidth="1"/>
    <col min="14585" max="14585" width="17" style="473" customWidth="1"/>
    <col min="14586" max="14586" width="13.5" style="473" customWidth="1"/>
    <col min="14587" max="14587" width="32.125" style="473" customWidth="1"/>
    <col min="14588" max="14588" width="15.5" style="473" customWidth="1"/>
    <col min="14589" max="14589" width="12.25" style="473" customWidth="1"/>
    <col min="14590" max="14838" width="9" style="473"/>
    <col min="14839" max="14839" width="4.875" style="473" customWidth="1"/>
    <col min="14840" max="14840" width="30.625" style="473" customWidth="1"/>
    <col min="14841" max="14841" width="17" style="473" customWidth="1"/>
    <col min="14842" max="14842" width="13.5" style="473" customWidth="1"/>
    <col min="14843" max="14843" width="32.125" style="473" customWidth="1"/>
    <col min="14844" max="14844" width="15.5" style="473" customWidth="1"/>
    <col min="14845" max="14845" width="12.25" style="473" customWidth="1"/>
    <col min="14846" max="15094" width="9" style="473"/>
    <col min="15095" max="15095" width="4.875" style="473" customWidth="1"/>
    <col min="15096" max="15096" width="30.625" style="473" customWidth="1"/>
    <col min="15097" max="15097" width="17" style="473" customWidth="1"/>
    <col min="15098" max="15098" width="13.5" style="473" customWidth="1"/>
    <col min="15099" max="15099" width="32.125" style="473" customWidth="1"/>
    <col min="15100" max="15100" width="15.5" style="473" customWidth="1"/>
    <col min="15101" max="15101" width="12.25" style="473" customWidth="1"/>
    <col min="15102" max="15350" width="9" style="473"/>
    <col min="15351" max="15351" width="4.875" style="473" customWidth="1"/>
    <col min="15352" max="15352" width="30.625" style="473" customWidth="1"/>
    <col min="15353" max="15353" width="17" style="473" customWidth="1"/>
    <col min="15354" max="15354" width="13.5" style="473" customWidth="1"/>
    <col min="15355" max="15355" width="32.125" style="473" customWidth="1"/>
    <col min="15356" max="15356" width="15.5" style="473" customWidth="1"/>
    <col min="15357" max="15357" width="12.25" style="473" customWidth="1"/>
    <col min="15358" max="15606" width="9" style="473"/>
    <col min="15607" max="15607" width="4.875" style="473" customWidth="1"/>
    <col min="15608" max="15608" width="30.625" style="473" customWidth="1"/>
    <col min="15609" max="15609" width="17" style="473" customWidth="1"/>
    <col min="15610" max="15610" width="13.5" style="473" customWidth="1"/>
    <col min="15611" max="15611" width="32.125" style="473" customWidth="1"/>
    <col min="15612" max="15612" width="15.5" style="473" customWidth="1"/>
    <col min="15613" max="15613" width="12.25" style="473" customWidth="1"/>
    <col min="15614" max="15862" width="9" style="473"/>
    <col min="15863" max="15863" width="4.875" style="473" customWidth="1"/>
    <col min="15864" max="15864" width="30.625" style="473" customWidth="1"/>
    <col min="15865" max="15865" width="17" style="473" customWidth="1"/>
    <col min="15866" max="15866" width="13.5" style="473" customWidth="1"/>
    <col min="15867" max="15867" width="32.125" style="473" customWidth="1"/>
    <col min="15868" max="15868" width="15.5" style="473" customWidth="1"/>
    <col min="15869" max="15869" width="12.25" style="473" customWidth="1"/>
    <col min="15870" max="16118" width="9" style="473"/>
    <col min="16119" max="16119" width="4.875" style="473" customWidth="1"/>
    <col min="16120" max="16120" width="30.625" style="473" customWidth="1"/>
    <col min="16121" max="16121" width="17" style="473" customWidth="1"/>
    <col min="16122" max="16122" width="13.5" style="473" customWidth="1"/>
    <col min="16123" max="16123" width="32.125" style="473" customWidth="1"/>
    <col min="16124" max="16124" width="15.5" style="473" customWidth="1"/>
    <col min="16125" max="16125" width="12.25" style="473" customWidth="1"/>
    <col min="16126" max="16384" width="9" style="473"/>
  </cols>
  <sheetData>
    <row r="1" ht="21" customHeight="1" spans="1:16">
      <c r="A1" s="4" t="s">
        <v>60</v>
      </c>
      <c r="B1" s="144"/>
      <c r="C1" s="260"/>
      <c r="D1" s="144"/>
      <c r="E1" s="144"/>
      <c r="F1" s="144"/>
      <c r="G1" s="476"/>
      <c r="H1" s="476"/>
      <c r="I1" s="4"/>
      <c r="J1" s="144"/>
      <c r="K1" s="144"/>
      <c r="L1" s="144"/>
      <c r="M1" s="144"/>
      <c r="N1" s="144"/>
      <c r="O1" s="4"/>
      <c r="P1" s="4"/>
    </row>
    <row r="2" ht="23.25" customHeight="1" spans="1:16">
      <c r="A2" s="477" t="s">
        <v>61</v>
      </c>
      <c r="B2" s="478"/>
      <c r="C2" s="479"/>
      <c r="D2" s="478"/>
      <c r="E2" s="478"/>
      <c r="F2" s="478"/>
      <c r="G2" s="480"/>
      <c r="H2" s="480"/>
      <c r="I2" s="477"/>
      <c r="J2" s="478"/>
      <c r="K2" s="478"/>
      <c r="L2" s="478"/>
      <c r="M2" s="478"/>
      <c r="N2" s="478"/>
      <c r="O2" s="477"/>
      <c r="P2" s="477"/>
    </row>
    <row r="3" ht="18" customHeight="1" spans="1:16">
      <c r="A3" s="481"/>
      <c r="B3" s="482"/>
      <c r="C3" s="482"/>
      <c r="D3" s="482"/>
      <c r="E3" s="482"/>
      <c r="F3" s="482"/>
      <c r="G3" s="483"/>
      <c r="H3" s="483"/>
      <c r="I3" s="481"/>
      <c r="J3" s="482"/>
      <c r="K3" s="482"/>
      <c r="L3" s="482"/>
      <c r="M3" s="482"/>
      <c r="N3" s="482"/>
      <c r="O3" s="481"/>
      <c r="P3" s="508" t="s">
        <v>2</v>
      </c>
    </row>
    <row r="4" ht="93.75" spans="1:16">
      <c r="A4" s="304" t="s">
        <v>3</v>
      </c>
      <c r="B4" s="484" t="s">
        <v>62</v>
      </c>
      <c r="C4" s="484" t="s">
        <v>63</v>
      </c>
      <c r="D4" s="484" t="s">
        <v>64</v>
      </c>
      <c r="E4" s="484" t="s">
        <v>4</v>
      </c>
      <c r="F4" s="484" t="s">
        <v>5</v>
      </c>
      <c r="G4" s="485" t="s">
        <v>65</v>
      </c>
      <c r="H4" s="485" t="s">
        <v>66</v>
      </c>
      <c r="I4" s="304" t="s">
        <v>67</v>
      </c>
      <c r="J4" s="484" t="s">
        <v>62</v>
      </c>
      <c r="K4" s="484" t="s">
        <v>63</v>
      </c>
      <c r="L4" s="484" t="s">
        <v>64</v>
      </c>
      <c r="M4" s="484" t="s">
        <v>4</v>
      </c>
      <c r="N4" s="484" t="s">
        <v>5</v>
      </c>
      <c r="O4" s="305" t="s">
        <v>65</v>
      </c>
      <c r="P4" s="306" t="s">
        <v>66</v>
      </c>
    </row>
    <row r="5" ht="15.75" customHeight="1" spans="1:16">
      <c r="A5" s="304" t="s">
        <v>68</v>
      </c>
      <c r="B5" s="486">
        <f>B6+B33</f>
        <v>4024.78</v>
      </c>
      <c r="C5" s="486">
        <f>C6+C33</f>
        <v>0</v>
      </c>
      <c r="D5" s="486">
        <f>D6+D33</f>
        <v>7163.64</v>
      </c>
      <c r="E5" s="486">
        <f>E6+E33</f>
        <v>6970.75</v>
      </c>
      <c r="F5" s="486">
        <f>F6+F33</f>
        <v>7030.62</v>
      </c>
      <c r="G5" s="487">
        <f>F5/D5*100</f>
        <v>98.1431227699884</v>
      </c>
      <c r="H5" s="488">
        <v>0.9</v>
      </c>
      <c r="I5" s="304" t="s">
        <v>68</v>
      </c>
      <c r="J5" s="486">
        <f>J6+J33</f>
        <v>4024.78</v>
      </c>
      <c r="K5" s="486">
        <f>K6+K33</f>
        <v>0</v>
      </c>
      <c r="L5" s="486">
        <f>L6+L33</f>
        <v>7163.64</v>
      </c>
      <c r="M5" s="486">
        <f>M6+M33</f>
        <v>6970.75</v>
      </c>
      <c r="N5" s="486">
        <f>N6+N33</f>
        <v>7030.62</v>
      </c>
      <c r="O5" s="509">
        <f>N5/L5*100</f>
        <v>98.1431227699885</v>
      </c>
      <c r="P5" s="510">
        <v>0.9</v>
      </c>
    </row>
    <row r="6" ht="15.75" customHeight="1" spans="1:16">
      <c r="A6" s="489" t="s">
        <v>69</v>
      </c>
      <c r="B6" s="486">
        <f>B7+B23</f>
        <v>335.07</v>
      </c>
      <c r="C6" s="486">
        <f>C7+C23</f>
        <v>0</v>
      </c>
      <c r="D6" s="486">
        <f>D7+D23</f>
        <v>335.07</v>
      </c>
      <c r="E6" s="486">
        <f>E7+E23</f>
        <v>168.41</v>
      </c>
      <c r="F6" s="486">
        <f>F7+F23</f>
        <v>202.05</v>
      </c>
      <c r="G6" s="487">
        <f t="shared" ref="G6:G36" si="0">F6/D6*100</f>
        <v>60.3008326618319</v>
      </c>
      <c r="H6" s="488">
        <v>20</v>
      </c>
      <c r="I6" s="489" t="s">
        <v>70</v>
      </c>
      <c r="J6" s="486">
        <f>SUM(J7:J32)</f>
        <v>3860.55</v>
      </c>
      <c r="K6" s="486">
        <f>SUM(K7:K31)</f>
        <v>0</v>
      </c>
      <c r="L6" s="486">
        <f>SUM(L7:L31)</f>
        <v>6999.41</v>
      </c>
      <c r="M6" s="486">
        <f>M7+M9+M13+M14+M15+M16+M17+M18+M19+M25+M27</f>
        <v>5967.14</v>
      </c>
      <c r="N6" s="486">
        <f>SUM(N7:N31)</f>
        <v>6198.86</v>
      </c>
      <c r="O6" s="509">
        <f>N6/L6*100</f>
        <v>88.5626074197682</v>
      </c>
      <c r="P6" s="510">
        <v>3.9</v>
      </c>
    </row>
    <row r="7" ht="15.75" customHeight="1" spans="1:16">
      <c r="A7" s="490" t="s">
        <v>71</v>
      </c>
      <c r="B7" s="491">
        <f>SUM(B8:B22)</f>
        <v>275.07</v>
      </c>
      <c r="C7" s="491">
        <v>0</v>
      </c>
      <c r="D7" s="491">
        <f>SUM(D8:D22)</f>
        <v>275.07</v>
      </c>
      <c r="E7" s="491">
        <f>SUM(E8:E22)</f>
        <v>134.46</v>
      </c>
      <c r="F7" s="491">
        <f>SUM(F8:F22)</f>
        <v>121.84</v>
      </c>
      <c r="G7" s="487">
        <f t="shared" si="0"/>
        <v>44.2941796633584</v>
      </c>
      <c r="H7" s="492">
        <v>-9.4</v>
      </c>
      <c r="I7" s="495" t="s">
        <v>72</v>
      </c>
      <c r="J7" s="491">
        <v>858.42</v>
      </c>
      <c r="K7" s="491"/>
      <c r="L7" s="491">
        <v>1080.27</v>
      </c>
      <c r="M7" s="491">
        <v>880.11</v>
      </c>
      <c r="N7" s="491">
        <v>995.96</v>
      </c>
      <c r="O7" s="509">
        <f>N7/L7*100</f>
        <v>92.1954696511057</v>
      </c>
      <c r="P7" s="511">
        <v>13.2</v>
      </c>
    </row>
    <row r="8" ht="15.75" customHeight="1" spans="1:16">
      <c r="A8" s="490" t="s">
        <v>73</v>
      </c>
      <c r="B8" s="278">
        <v>150.07</v>
      </c>
      <c r="C8" s="493">
        <v>0</v>
      </c>
      <c r="D8" s="491">
        <f>SUM(B8:C8)</f>
        <v>150.07</v>
      </c>
      <c r="E8" s="493">
        <v>70.28</v>
      </c>
      <c r="F8" s="494">
        <v>54.53</v>
      </c>
      <c r="G8" s="487">
        <f t="shared" si="0"/>
        <v>36.3363763576997</v>
      </c>
      <c r="H8" s="492">
        <v>-22.4</v>
      </c>
      <c r="I8" s="495" t="s">
        <v>74</v>
      </c>
      <c r="J8" s="491"/>
      <c r="K8" s="493"/>
      <c r="L8" s="491"/>
      <c r="M8" s="491"/>
      <c r="N8" s="493"/>
      <c r="O8" s="509"/>
      <c r="P8" s="511"/>
    </row>
    <row r="9" ht="15.75" customHeight="1" spans="1:16">
      <c r="A9" s="490" t="s">
        <v>75</v>
      </c>
      <c r="B9" s="278">
        <v>10</v>
      </c>
      <c r="C9" s="493">
        <v>0</v>
      </c>
      <c r="D9" s="491">
        <f t="shared" ref="D9:D22" si="1">SUM(B9:C9)</f>
        <v>10</v>
      </c>
      <c r="E9" s="493">
        <v>3.89</v>
      </c>
      <c r="F9" s="494">
        <v>8.32</v>
      </c>
      <c r="G9" s="487">
        <f t="shared" si="0"/>
        <v>83.2</v>
      </c>
      <c r="H9" s="492">
        <v>113.9</v>
      </c>
      <c r="I9" s="495" t="s">
        <v>76</v>
      </c>
      <c r="J9" s="491">
        <v>7.17</v>
      </c>
      <c r="K9" s="493"/>
      <c r="L9" s="491">
        <v>7.18</v>
      </c>
      <c r="M9" s="491">
        <v>8.26</v>
      </c>
      <c r="N9" s="493">
        <v>7.18</v>
      </c>
      <c r="O9" s="509">
        <f>N9/L9*100</f>
        <v>100</v>
      </c>
      <c r="P9" s="511">
        <v>-13.1</v>
      </c>
    </row>
    <row r="10" ht="15.75" customHeight="1" spans="1:16">
      <c r="A10" s="490" t="s">
        <v>77</v>
      </c>
      <c r="B10" s="278">
        <v>15</v>
      </c>
      <c r="C10" s="493">
        <v>0</v>
      </c>
      <c r="D10" s="491">
        <f t="shared" si="1"/>
        <v>15</v>
      </c>
      <c r="E10" s="493">
        <v>7.51</v>
      </c>
      <c r="F10" s="494">
        <v>6.92</v>
      </c>
      <c r="G10" s="487">
        <f t="shared" si="0"/>
        <v>46.1333333333333</v>
      </c>
      <c r="H10" s="492">
        <v>-7.9</v>
      </c>
      <c r="I10" s="495" t="s">
        <v>78</v>
      </c>
      <c r="J10" s="491"/>
      <c r="K10" s="493"/>
      <c r="L10" s="491">
        <v>20</v>
      </c>
      <c r="M10" s="491"/>
      <c r="N10" s="493">
        <v>20</v>
      </c>
      <c r="O10" s="509">
        <f>N10/L10*100</f>
        <v>100</v>
      </c>
      <c r="P10" s="511"/>
    </row>
    <row r="11" ht="15.75" customHeight="1" spans="1:16">
      <c r="A11" s="490" t="s">
        <v>79</v>
      </c>
      <c r="B11" s="278">
        <v>1</v>
      </c>
      <c r="C11" s="493">
        <v>0</v>
      </c>
      <c r="D11" s="491">
        <f t="shared" si="1"/>
        <v>1</v>
      </c>
      <c r="E11" s="493">
        <v>0.06</v>
      </c>
      <c r="F11" s="494">
        <v>0</v>
      </c>
      <c r="G11" s="487">
        <f t="shared" si="0"/>
        <v>0</v>
      </c>
      <c r="H11" s="492"/>
      <c r="I11" s="495" t="s">
        <v>80</v>
      </c>
      <c r="J11" s="491"/>
      <c r="K11" s="493"/>
      <c r="L11" s="491"/>
      <c r="M11" s="491"/>
      <c r="N11" s="493"/>
      <c r="O11" s="509"/>
      <c r="P11" s="511"/>
    </row>
    <row r="12" ht="15.75" customHeight="1" spans="1:16">
      <c r="A12" s="490" t="s">
        <v>81</v>
      </c>
      <c r="B12" s="278">
        <v>34</v>
      </c>
      <c r="C12" s="493">
        <v>0</v>
      </c>
      <c r="D12" s="491">
        <f t="shared" si="1"/>
        <v>34</v>
      </c>
      <c r="E12" s="493">
        <v>14.29</v>
      </c>
      <c r="F12" s="494">
        <v>11.46</v>
      </c>
      <c r="G12" s="487">
        <f t="shared" si="0"/>
        <v>33.7058823529412</v>
      </c>
      <c r="H12" s="492">
        <v>-19.8</v>
      </c>
      <c r="I12" s="495" t="s">
        <v>82</v>
      </c>
      <c r="J12" s="491"/>
      <c r="K12" s="493"/>
      <c r="L12" s="491"/>
      <c r="M12" s="491"/>
      <c r="N12" s="493"/>
      <c r="O12" s="509"/>
      <c r="P12" s="511"/>
    </row>
    <row r="13" ht="15.75" customHeight="1" spans="1:16">
      <c r="A13" s="490" t="s">
        <v>83</v>
      </c>
      <c r="B13" s="278">
        <v>15</v>
      </c>
      <c r="C13" s="493">
        <v>0</v>
      </c>
      <c r="D13" s="491">
        <f t="shared" si="1"/>
        <v>15</v>
      </c>
      <c r="E13" s="493">
        <v>9.75</v>
      </c>
      <c r="F13" s="494">
        <v>11.96</v>
      </c>
      <c r="G13" s="487">
        <f t="shared" si="0"/>
        <v>79.7333333333333</v>
      </c>
      <c r="H13" s="492">
        <v>22.7</v>
      </c>
      <c r="I13" s="495" t="s">
        <v>84</v>
      </c>
      <c r="J13" s="491">
        <v>110.39</v>
      </c>
      <c r="K13" s="493"/>
      <c r="L13" s="491">
        <v>107.73</v>
      </c>
      <c r="M13" s="491">
        <v>106.59</v>
      </c>
      <c r="N13" s="493">
        <v>107.57</v>
      </c>
      <c r="O13" s="509">
        <f t="shared" ref="O13:O19" si="2">N13/L13*100</f>
        <v>99.8514805532349</v>
      </c>
      <c r="P13" s="511">
        <v>0.9</v>
      </c>
    </row>
    <row r="14" ht="15.75" customHeight="1" spans="1:16">
      <c r="A14" s="490" t="s">
        <v>85</v>
      </c>
      <c r="B14" s="278">
        <v>5</v>
      </c>
      <c r="C14" s="493">
        <v>0</v>
      </c>
      <c r="D14" s="491">
        <f t="shared" si="1"/>
        <v>5</v>
      </c>
      <c r="E14" s="493">
        <v>2.6</v>
      </c>
      <c r="F14" s="494">
        <v>2.45</v>
      </c>
      <c r="G14" s="487">
        <f t="shared" si="0"/>
        <v>49</v>
      </c>
      <c r="H14" s="492">
        <v>-5.8</v>
      </c>
      <c r="I14" s="495" t="s">
        <v>86</v>
      </c>
      <c r="J14" s="491">
        <v>519.82</v>
      </c>
      <c r="K14" s="493">
        <v>0</v>
      </c>
      <c r="L14" s="491">
        <v>1464.1</v>
      </c>
      <c r="M14" s="491">
        <v>1125.07</v>
      </c>
      <c r="N14" s="493">
        <v>1338.79</v>
      </c>
      <c r="O14" s="509">
        <f t="shared" si="2"/>
        <v>91.4411583908203</v>
      </c>
      <c r="P14" s="511">
        <v>19</v>
      </c>
    </row>
    <row r="15" ht="15.75" customHeight="1" spans="1:16">
      <c r="A15" s="490" t="s">
        <v>87</v>
      </c>
      <c r="B15" s="278">
        <v>20</v>
      </c>
      <c r="C15" s="493">
        <v>0</v>
      </c>
      <c r="D15" s="491">
        <f t="shared" si="1"/>
        <v>20</v>
      </c>
      <c r="E15" s="493">
        <v>14.02</v>
      </c>
      <c r="F15" s="494">
        <v>18.08</v>
      </c>
      <c r="G15" s="487">
        <f t="shared" si="0"/>
        <v>90.4</v>
      </c>
      <c r="H15" s="492">
        <v>29</v>
      </c>
      <c r="I15" s="495" t="s">
        <v>88</v>
      </c>
      <c r="J15" s="491">
        <v>197.05</v>
      </c>
      <c r="K15" s="493"/>
      <c r="L15" s="491">
        <v>249.53</v>
      </c>
      <c r="M15" s="491">
        <v>295.02</v>
      </c>
      <c r="N15" s="493">
        <v>245.59</v>
      </c>
      <c r="O15" s="509">
        <f t="shared" si="2"/>
        <v>98.4210315392939</v>
      </c>
      <c r="P15" s="511">
        <v>-16.8</v>
      </c>
    </row>
    <row r="16" ht="15.75" customHeight="1" spans="1:16">
      <c r="A16" s="495" t="s">
        <v>89</v>
      </c>
      <c r="B16" s="278">
        <v>10</v>
      </c>
      <c r="C16" s="493">
        <v>0</v>
      </c>
      <c r="D16" s="491">
        <f t="shared" si="1"/>
        <v>10</v>
      </c>
      <c r="E16" s="493">
        <v>5.65</v>
      </c>
      <c r="F16" s="494">
        <v>0.26</v>
      </c>
      <c r="G16" s="487">
        <f t="shared" si="0"/>
        <v>2.6</v>
      </c>
      <c r="H16" s="492">
        <v>-95.4</v>
      </c>
      <c r="I16" s="495" t="s">
        <v>90</v>
      </c>
      <c r="J16" s="491">
        <v>40.64</v>
      </c>
      <c r="K16" s="493"/>
      <c r="L16" s="491">
        <v>49.2</v>
      </c>
      <c r="M16" s="491">
        <v>227.6</v>
      </c>
      <c r="N16" s="493">
        <v>41.2</v>
      </c>
      <c r="O16" s="509">
        <f t="shared" si="2"/>
        <v>83.739837398374</v>
      </c>
      <c r="P16" s="511">
        <v>-81.9</v>
      </c>
    </row>
    <row r="17" ht="15.75" customHeight="1" spans="1:16">
      <c r="A17" s="490" t="s">
        <v>91</v>
      </c>
      <c r="B17" s="278">
        <v>0</v>
      </c>
      <c r="C17" s="493"/>
      <c r="D17" s="491">
        <f t="shared" si="1"/>
        <v>0</v>
      </c>
      <c r="E17" s="493"/>
      <c r="F17" s="494"/>
      <c r="G17" s="487"/>
      <c r="H17" s="492">
        <v>0</v>
      </c>
      <c r="I17" s="495" t="s">
        <v>92</v>
      </c>
      <c r="J17" s="491">
        <v>436.79</v>
      </c>
      <c r="K17" s="493"/>
      <c r="L17" s="491">
        <v>743.74</v>
      </c>
      <c r="M17" s="491">
        <v>880.49</v>
      </c>
      <c r="N17" s="493">
        <v>701.13</v>
      </c>
      <c r="O17" s="509">
        <f t="shared" si="2"/>
        <v>94.2708473391239</v>
      </c>
      <c r="P17" s="511">
        <v>-20.4</v>
      </c>
    </row>
    <row r="18" ht="15.75" customHeight="1" spans="1:16">
      <c r="A18" s="495" t="s">
        <v>93</v>
      </c>
      <c r="B18" s="278">
        <v>10</v>
      </c>
      <c r="C18" s="493">
        <v>0</v>
      </c>
      <c r="D18" s="491">
        <f t="shared" si="1"/>
        <v>10</v>
      </c>
      <c r="E18" s="493">
        <v>4.46</v>
      </c>
      <c r="F18" s="494">
        <v>6.23</v>
      </c>
      <c r="G18" s="487">
        <f t="shared" si="0"/>
        <v>62.3</v>
      </c>
      <c r="H18" s="492">
        <v>39.7</v>
      </c>
      <c r="I18" s="495" t="s">
        <v>94</v>
      </c>
      <c r="J18" s="491">
        <v>898.17</v>
      </c>
      <c r="K18" s="493"/>
      <c r="L18" s="491">
        <v>1652.37</v>
      </c>
      <c r="M18" s="491">
        <v>1356.12</v>
      </c>
      <c r="N18" s="493">
        <v>1255.73</v>
      </c>
      <c r="O18" s="509">
        <f t="shared" si="2"/>
        <v>75.9956910377216</v>
      </c>
      <c r="P18" s="511">
        <v>-7.4</v>
      </c>
    </row>
    <row r="19" ht="15.75" customHeight="1" spans="1:16">
      <c r="A19" s="495" t="s">
        <v>95</v>
      </c>
      <c r="B19" s="278">
        <v>5</v>
      </c>
      <c r="C19" s="493">
        <v>0</v>
      </c>
      <c r="D19" s="491">
        <f t="shared" si="1"/>
        <v>5</v>
      </c>
      <c r="E19" s="493">
        <v>1.95</v>
      </c>
      <c r="F19" s="494">
        <v>1.63</v>
      </c>
      <c r="G19" s="487">
        <f t="shared" si="0"/>
        <v>32.6</v>
      </c>
      <c r="H19" s="492">
        <v>-16.4</v>
      </c>
      <c r="I19" s="495" t="s">
        <v>96</v>
      </c>
      <c r="J19" s="491">
        <v>217.11</v>
      </c>
      <c r="K19" s="491"/>
      <c r="L19" s="491">
        <v>616.47</v>
      </c>
      <c r="M19" s="491">
        <v>570.29</v>
      </c>
      <c r="N19" s="491">
        <v>542.12</v>
      </c>
      <c r="O19" s="509">
        <f t="shared" si="2"/>
        <v>87.9393968887375</v>
      </c>
      <c r="P19" s="511">
        <v>-4.9</v>
      </c>
    </row>
    <row r="20" ht="15.75" customHeight="1" spans="1:16">
      <c r="A20" s="495" t="s">
        <v>97</v>
      </c>
      <c r="B20" s="278">
        <v>0</v>
      </c>
      <c r="C20" s="491">
        <v>0</v>
      </c>
      <c r="D20" s="491">
        <f t="shared" si="1"/>
        <v>0</v>
      </c>
      <c r="E20" s="491">
        <v>0</v>
      </c>
      <c r="F20" s="494"/>
      <c r="G20" s="487"/>
      <c r="H20" s="492">
        <v>0</v>
      </c>
      <c r="I20" s="495" t="s">
        <v>98</v>
      </c>
      <c r="J20" s="491"/>
      <c r="K20" s="493"/>
      <c r="L20" s="491"/>
      <c r="M20" s="491"/>
      <c r="N20" s="493"/>
      <c r="O20" s="509"/>
      <c r="P20" s="511"/>
    </row>
    <row r="21" ht="15.75" customHeight="1" spans="1:16">
      <c r="A21" s="495"/>
      <c r="B21" s="491">
        <v>0</v>
      </c>
      <c r="C21" s="491">
        <v>0</v>
      </c>
      <c r="D21" s="491">
        <f t="shared" si="1"/>
        <v>0</v>
      </c>
      <c r="E21" s="491">
        <v>0</v>
      </c>
      <c r="F21" s="491">
        <v>0</v>
      </c>
      <c r="G21" s="487"/>
      <c r="H21" s="492">
        <v>0</v>
      </c>
      <c r="I21" s="495" t="s">
        <v>99</v>
      </c>
      <c r="J21" s="491"/>
      <c r="K21" s="493"/>
      <c r="L21" s="491"/>
      <c r="M21" s="491"/>
      <c r="N21" s="493"/>
      <c r="O21" s="509"/>
      <c r="P21" s="511"/>
    </row>
    <row r="22" ht="15.75" customHeight="1" spans="1:16">
      <c r="A22" s="495" t="s">
        <v>23</v>
      </c>
      <c r="B22" s="491">
        <v>0</v>
      </c>
      <c r="C22" s="491">
        <v>0</v>
      </c>
      <c r="D22" s="491">
        <f t="shared" si="1"/>
        <v>0</v>
      </c>
      <c r="E22" s="491">
        <v>0</v>
      </c>
      <c r="F22" s="491">
        <v>0</v>
      </c>
      <c r="G22" s="487"/>
      <c r="H22" s="492">
        <v>0</v>
      </c>
      <c r="I22" s="495" t="s">
        <v>100</v>
      </c>
      <c r="J22" s="491"/>
      <c r="K22" s="493"/>
      <c r="L22" s="491"/>
      <c r="M22" s="491"/>
      <c r="N22" s="493"/>
      <c r="O22" s="509"/>
      <c r="P22" s="511"/>
    </row>
    <row r="23" ht="15.75" customHeight="1" spans="1:16">
      <c r="A23" s="490" t="s">
        <v>101</v>
      </c>
      <c r="B23" s="491">
        <f t="shared" ref="B23:F23" si="3">SUM(B24:B30)</f>
        <v>60</v>
      </c>
      <c r="C23" s="491">
        <v>0</v>
      </c>
      <c r="D23" s="491">
        <f t="shared" si="3"/>
        <v>60</v>
      </c>
      <c r="E23" s="491">
        <f t="shared" si="3"/>
        <v>33.95</v>
      </c>
      <c r="F23" s="491">
        <f t="shared" si="3"/>
        <v>80.21</v>
      </c>
      <c r="G23" s="487">
        <f t="shared" si="0"/>
        <v>133.683333333333</v>
      </c>
      <c r="H23" s="492">
        <v>136.3</v>
      </c>
      <c r="I23" s="495" t="s">
        <v>102</v>
      </c>
      <c r="J23" s="491"/>
      <c r="K23" s="493"/>
      <c r="L23" s="491"/>
      <c r="M23" s="491"/>
      <c r="N23" s="493"/>
      <c r="O23" s="509"/>
      <c r="P23" s="511"/>
    </row>
    <row r="24" ht="15.75" customHeight="1" spans="1:16">
      <c r="A24" s="490" t="s">
        <v>103</v>
      </c>
      <c r="B24" s="491"/>
      <c r="C24" s="491">
        <v>0</v>
      </c>
      <c r="D24" s="491">
        <v>0</v>
      </c>
      <c r="E24" s="491"/>
      <c r="F24" s="491">
        <v>0</v>
      </c>
      <c r="G24" s="487"/>
      <c r="H24" s="492">
        <v>0</v>
      </c>
      <c r="I24" s="495" t="s">
        <v>104</v>
      </c>
      <c r="J24" s="491"/>
      <c r="K24" s="493"/>
      <c r="L24" s="491"/>
      <c r="M24" s="491"/>
      <c r="N24" s="493"/>
      <c r="O24" s="509"/>
      <c r="P24" s="511"/>
    </row>
    <row r="25" ht="15.75" customHeight="1" spans="1:16">
      <c r="A25" s="490" t="s">
        <v>105</v>
      </c>
      <c r="B25" s="491">
        <v>20</v>
      </c>
      <c r="C25" s="493">
        <v>0</v>
      </c>
      <c r="D25" s="491">
        <f t="shared" ref="D24:D31" si="4">SUM(B25:C25)</f>
        <v>20</v>
      </c>
      <c r="E25" s="493">
        <v>11.27</v>
      </c>
      <c r="F25" s="493">
        <v>5.41</v>
      </c>
      <c r="G25" s="487">
        <f t="shared" si="0"/>
        <v>27.05</v>
      </c>
      <c r="H25" s="492">
        <v>-52</v>
      </c>
      <c r="I25" s="495" t="s">
        <v>106</v>
      </c>
      <c r="J25" s="491">
        <v>281.68</v>
      </c>
      <c r="K25" s="493"/>
      <c r="L25" s="491">
        <v>536.78</v>
      </c>
      <c r="M25" s="491">
        <v>309.69</v>
      </c>
      <c r="N25" s="493">
        <v>486.1</v>
      </c>
      <c r="O25" s="509">
        <f>N25/L25*100</f>
        <v>90.5585155929804</v>
      </c>
      <c r="P25" s="511">
        <v>57</v>
      </c>
    </row>
    <row r="26" ht="15.75" customHeight="1" spans="1:16">
      <c r="A26" s="490" t="s">
        <v>107</v>
      </c>
      <c r="B26" s="491">
        <v>10</v>
      </c>
      <c r="C26" s="493">
        <v>0</v>
      </c>
      <c r="D26" s="491">
        <f t="shared" si="4"/>
        <v>10</v>
      </c>
      <c r="E26" s="493">
        <v>0.49</v>
      </c>
      <c r="F26" s="493">
        <v>3.1</v>
      </c>
      <c r="G26" s="487">
        <f t="shared" si="0"/>
        <v>31</v>
      </c>
      <c r="H26" s="492">
        <v>532.7</v>
      </c>
      <c r="I26" s="495" t="s">
        <v>108</v>
      </c>
      <c r="J26" s="491"/>
      <c r="K26" s="493"/>
      <c r="L26" s="491"/>
      <c r="M26" s="491"/>
      <c r="N26" s="493"/>
      <c r="O26" s="509"/>
      <c r="P26" s="511"/>
    </row>
    <row r="27" ht="15.75" customHeight="1" spans="1:16">
      <c r="A27" s="490" t="s">
        <v>109</v>
      </c>
      <c r="B27" s="491">
        <v>20</v>
      </c>
      <c r="C27" s="493">
        <v>0</v>
      </c>
      <c r="D27" s="491">
        <f t="shared" si="4"/>
        <v>20</v>
      </c>
      <c r="E27" s="493">
        <v>7.19</v>
      </c>
      <c r="F27" s="493">
        <v>71.7</v>
      </c>
      <c r="G27" s="487">
        <f t="shared" si="0"/>
        <v>358.5</v>
      </c>
      <c r="H27" s="492">
        <v>897.2</v>
      </c>
      <c r="I27" s="495" t="s">
        <v>110</v>
      </c>
      <c r="J27" s="497">
        <v>243.31</v>
      </c>
      <c r="K27" s="493"/>
      <c r="L27" s="491">
        <v>472.04</v>
      </c>
      <c r="M27" s="491">
        <v>207.9</v>
      </c>
      <c r="N27" s="493">
        <v>457.49</v>
      </c>
      <c r="O27" s="509">
        <f>N27/L27*100</f>
        <v>96.9176340988052</v>
      </c>
      <c r="P27" s="511">
        <v>120.1</v>
      </c>
    </row>
    <row r="28" ht="15.75" customHeight="1" spans="1:16">
      <c r="A28" s="490" t="s">
        <v>111</v>
      </c>
      <c r="B28" s="491"/>
      <c r="C28" s="493"/>
      <c r="D28" s="491">
        <f t="shared" si="4"/>
        <v>0</v>
      </c>
      <c r="E28" s="493"/>
      <c r="F28" s="493"/>
      <c r="G28" s="487"/>
      <c r="H28" s="492">
        <v>0</v>
      </c>
      <c r="I28" s="495" t="s">
        <v>112</v>
      </c>
      <c r="J28" s="497">
        <v>50</v>
      </c>
      <c r="K28" s="493"/>
      <c r="L28" s="491">
        <v>0</v>
      </c>
      <c r="M28" s="491"/>
      <c r="N28" s="493"/>
      <c r="O28" s="509"/>
      <c r="P28" s="512"/>
    </row>
    <row r="29" ht="15.75" customHeight="1" spans="1:16">
      <c r="A29" s="490" t="s">
        <v>113</v>
      </c>
      <c r="B29" s="491"/>
      <c r="C29" s="493"/>
      <c r="D29" s="491">
        <f t="shared" si="4"/>
        <v>0</v>
      </c>
      <c r="E29" s="493"/>
      <c r="F29" s="493"/>
      <c r="G29" s="487"/>
      <c r="H29" s="492">
        <v>0</v>
      </c>
      <c r="I29" s="495" t="s">
        <v>114</v>
      </c>
      <c r="J29" s="497"/>
      <c r="K29" s="493"/>
      <c r="L29" s="491"/>
      <c r="M29" s="491"/>
      <c r="N29" s="493"/>
      <c r="O29" s="509"/>
      <c r="P29" s="512"/>
    </row>
    <row r="30" ht="15.75" customHeight="1" spans="1:16">
      <c r="A30" s="490" t="s">
        <v>115</v>
      </c>
      <c r="B30" s="491">
        <v>10</v>
      </c>
      <c r="C30" s="493">
        <v>0</v>
      </c>
      <c r="D30" s="491">
        <f t="shared" si="4"/>
        <v>10</v>
      </c>
      <c r="E30" s="493">
        <v>15</v>
      </c>
      <c r="F30" s="493"/>
      <c r="G30" s="487">
        <f t="shared" si="0"/>
        <v>0</v>
      </c>
      <c r="H30" s="492"/>
      <c r="I30" s="495" t="s">
        <v>116</v>
      </c>
      <c r="J30" s="497"/>
      <c r="K30" s="493"/>
      <c r="L30" s="491"/>
      <c r="M30" s="491"/>
      <c r="N30" s="493"/>
      <c r="O30" s="509"/>
      <c r="P30" s="512"/>
    </row>
    <row r="31" ht="15.75" customHeight="1" spans="1:16">
      <c r="A31" s="496"/>
      <c r="B31" s="497"/>
      <c r="C31" s="493"/>
      <c r="D31" s="491">
        <f t="shared" si="4"/>
        <v>0</v>
      </c>
      <c r="E31" s="491"/>
      <c r="F31" s="493"/>
      <c r="G31" s="487"/>
      <c r="H31" s="492">
        <v>0</v>
      </c>
      <c r="I31" s="495" t="s">
        <v>117</v>
      </c>
      <c r="J31" s="497"/>
      <c r="K31" s="493"/>
      <c r="L31" s="491">
        <f t="shared" ref="L31:L32" si="5">SUM(J31:K31)</f>
        <v>0</v>
      </c>
      <c r="M31" s="491"/>
      <c r="N31" s="493"/>
      <c r="O31" s="509"/>
      <c r="P31" s="512"/>
    </row>
    <row r="32" ht="15.75" customHeight="1" spans="1:16">
      <c r="A32" s="496"/>
      <c r="B32" s="497"/>
      <c r="C32" s="493"/>
      <c r="D32" s="491"/>
      <c r="E32" s="491"/>
      <c r="F32" s="493"/>
      <c r="G32" s="487"/>
      <c r="H32" s="492">
        <v>0</v>
      </c>
      <c r="I32" s="495"/>
      <c r="J32" s="497"/>
      <c r="K32" s="493"/>
      <c r="L32" s="491">
        <f t="shared" si="5"/>
        <v>0</v>
      </c>
      <c r="M32" s="491"/>
      <c r="N32" s="493"/>
      <c r="O32" s="509"/>
      <c r="P32" s="512"/>
    </row>
    <row r="33" ht="15.75" customHeight="1" spans="1:16">
      <c r="A33" s="489" t="s">
        <v>118</v>
      </c>
      <c r="B33" s="486">
        <f>SUM(B34:B38)+B42</f>
        <v>3689.71</v>
      </c>
      <c r="C33" s="486">
        <f>SUM(C34:C38)+C42</f>
        <v>0</v>
      </c>
      <c r="D33" s="486">
        <f>SUM(D34:D38)+D42</f>
        <v>6828.57</v>
      </c>
      <c r="E33" s="486">
        <f>E34+E36+E42</f>
        <v>6802.34</v>
      </c>
      <c r="F33" s="486">
        <f>SUM(F34:F38)+F42</f>
        <v>6828.57</v>
      </c>
      <c r="G33" s="487">
        <f t="shared" si="0"/>
        <v>100</v>
      </c>
      <c r="H33" s="488">
        <v>0.4</v>
      </c>
      <c r="I33" s="489" t="s">
        <v>119</v>
      </c>
      <c r="J33" s="486">
        <f>SUM(J34,J35,J36,J39,J40,J44)</f>
        <v>164.23</v>
      </c>
      <c r="K33" s="486">
        <f>SUM(K34,K35,K36,K39,K40,K44)</f>
        <v>0</v>
      </c>
      <c r="L33" s="486">
        <f>SUM(L34,L35,L36,L39,L40,L44)</f>
        <v>164.23</v>
      </c>
      <c r="M33" s="486">
        <f>M34+M39+M44</f>
        <v>1003.61</v>
      </c>
      <c r="N33" s="486">
        <f>SUM(N34,N35,N36,N39,N40,N44)</f>
        <v>831.76</v>
      </c>
      <c r="O33" s="509">
        <f>N33/L33*100</f>
        <v>506.460451805395</v>
      </c>
      <c r="P33" s="513" t="s">
        <v>120</v>
      </c>
    </row>
    <row r="34" ht="15.75" customHeight="1" spans="1:16">
      <c r="A34" s="498" t="s">
        <v>121</v>
      </c>
      <c r="B34" s="493">
        <v>2708.66</v>
      </c>
      <c r="C34" s="499">
        <v>0</v>
      </c>
      <c r="D34" s="491">
        <v>5847.52</v>
      </c>
      <c r="E34" s="493">
        <v>5844.73</v>
      </c>
      <c r="F34" s="493">
        <v>5847.52</v>
      </c>
      <c r="G34" s="487">
        <f t="shared" si="0"/>
        <v>100</v>
      </c>
      <c r="H34" s="492"/>
      <c r="I34" s="498" t="s">
        <v>122</v>
      </c>
      <c r="J34" s="493">
        <v>7.7</v>
      </c>
      <c r="K34" s="499"/>
      <c r="L34" s="491">
        <v>7.7</v>
      </c>
      <c r="M34" s="514">
        <v>22.56</v>
      </c>
      <c r="N34" s="493">
        <v>20.25</v>
      </c>
      <c r="O34" s="509">
        <f>N34/L34*100</f>
        <v>262.987012987013</v>
      </c>
      <c r="P34" s="511">
        <v>-10.2</v>
      </c>
    </row>
    <row r="35" ht="15.75" customHeight="1" spans="1:16">
      <c r="A35" s="498" t="s">
        <v>123</v>
      </c>
      <c r="B35" s="493"/>
      <c r="C35" s="499"/>
      <c r="D35" s="491">
        <f t="shared" ref="D34:D42" si="6">SUM(B35:C35)</f>
        <v>0</v>
      </c>
      <c r="E35" s="491"/>
      <c r="F35" s="493"/>
      <c r="G35" s="487"/>
      <c r="H35" s="492">
        <v>0</v>
      </c>
      <c r="I35" s="498" t="s">
        <v>124</v>
      </c>
      <c r="J35" s="493"/>
      <c r="K35" s="499"/>
      <c r="L35" s="491"/>
      <c r="M35" s="491"/>
      <c r="N35" s="493"/>
      <c r="O35" s="509"/>
      <c r="P35" s="513"/>
    </row>
    <row r="36" ht="15.75" customHeight="1" spans="1:16">
      <c r="A36" s="498" t="s">
        <v>125</v>
      </c>
      <c r="B36" s="493">
        <v>156.53</v>
      </c>
      <c r="C36" s="499"/>
      <c r="D36" s="491">
        <v>156.53</v>
      </c>
      <c r="E36" s="491">
        <v>35.73</v>
      </c>
      <c r="F36" s="493">
        <v>156.53</v>
      </c>
      <c r="G36" s="487">
        <f t="shared" si="0"/>
        <v>100</v>
      </c>
      <c r="H36" s="492">
        <v>338.1</v>
      </c>
      <c r="I36" s="498" t="s">
        <v>126</v>
      </c>
      <c r="J36" s="493"/>
      <c r="K36" s="499"/>
      <c r="L36" s="491"/>
      <c r="M36" s="491"/>
      <c r="N36" s="493"/>
      <c r="O36" s="509"/>
      <c r="P36" s="513"/>
    </row>
    <row r="37" ht="15.75" customHeight="1" spans="1:16">
      <c r="A37" s="498" t="s">
        <v>127</v>
      </c>
      <c r="B37" s="493"/>
      <c r="C37" s="499"/>
      <c r="D37" s="491">
        <f t="shared" si="6"/>
        <v>0</v>
      </c>
      <c r="E37" s="491"/>
      <c r="F37" s="493"/>
      <c r="G37" s="500"/>
      <c r="H37" s="492">
        <v>0</v>
      </c>
      <c r="I37" s="498" t="s">
        <v>128</v>
      </c>
      <c r="J37" s="493"/>
      <c r="K37" s="499"/>
      <c r="L37" s="491"/>
      <c r="M37" s="491"/>
      <c r="N37" s="493"/>
      <c r="O37" s="509"/>
      <c r="P37" s="513"/>
    </row>
    <row r="38" ht="15.75" customHeight="1" spans="1:16">
      <c r="A38" s="498" t="s">
        <v>129</v>
      </c>
      <c r="B38" s="493"/>
      <c r="C38" s="493"/>
      <c r="D38" s="491">
        <f t="shared" si="6"/>
        <v>0</v>
      </c>
      <c r="E38" s="491"/>
      <c r="F38" s="493">
        <f t="shared" ref="F38" si="7">SUM(F39:F41)</f>
        <v>0</v>
      </c>
      <c r="G38" s="500"/>
      <c r="H38" s="492">
        <v>0</v>
      </c>
      <c r="I38" s="498" t="s">
        <v>130</v>
      </c>
      <c r="J38" s="493">
        <v>0</v>
      </c>
      <c r="K38" s="493">
        <f t="shared" ref="K38" si="8">SUM(K39:K41)</f>
        <v>0</v>
      </c>
      <c r="L38" s="491">
        <v>0</v>
      </c>
      <c r="M38" s="491"/>
      <c r="N38" s="493">
        <v>0</v>
      </c>
      <c r="O38" s="509"/>
      <c r="P38" s="513"/>
    </row>
    <row r="39" ht="15.75" customHeight="1" spans="1:16">
      <c r="A39" s="498" t="s">
        <v>131</v>
      </c>
      <c r="B39" s="493"/>
      <c r="C39" s="499"/>
      <c r="D39" s="491">
        <f t="shared" si="6"/>
        <v>0</v>
      </c>
      <c r="E39" s="491"/>
      <c r="F39" s="493"/>
      <c r="G39" s="500"/>
      <c r="H39" s="492">
        <v>0</v>
      </c>
      <c r="I39" s="498" t="s">
        <v>132</v>
      </c>
      <c r="J39" s="493">
        <v>156.53</v>
      </c>
      <c r="K39" s="499"/>
      <c r="L39" s="491">
        <v>156.53</v>
      </c>
      <c r="M39" s="514">
        <v>156.53</v>
      </c>
      <c r="N39" s="493">
        <v>143.59</v>
      </c>
      <c r="O39" s="509">
        <f>N39/L39*100</f>
        <v>91.733214080368</v>
      </c>
      <c r="P39" s="511">
        <v>-8.3</v>
      </c>
    </row>
    <row r="40" ht="15.75" customHeight="1" spans="1:16">
      <c r="A40" s="498" t="s">
        <v>133</v>
      </c>
      <c r="B40" s="493"/>
      <c r="C40" s="499"/>
      <c r="D40" s="491">
        <f t="shared" si="6"/>
        <v>0</v>
      </c>
      <c r="E40" s="491"/>
      <c r="F40" s="493"/>
      <c r="G40" s="500"/>
      <c r="H40" s="492">
        <v>0</v>
      </c>
      <c r="I40" s="498" t="s">
        <v>134</v>
      </c>
      <c r="J40" s="493">
        <f>SUM(J41:J43)</f>
        <v>0</v>
      </c>
      <c r="K40" s="499"/>
      <c r="L40" s="491">
        <f t="shared" ref="L39:L44" si="9">SUM(J40:K40)</f>
        <v>0</v>
      </c>
      <c r="M40" s="491"/>
      <c r="N40" s="493"/>
      <c r="O40" s="515"/>
      <c r="P40" s="512"/>
    </row>
    <row r="41" ht="15.75" customHeight="1" spans="1:16">
      <c r="A41" s="490" t="s">
        <v>135</v>
      </c>
      <c r="B41" s="493"/>
      <c r="C41" s="493"/>
      <c r="D41" s="491">
        <f t="shared" si="6"/>
        <v>0</v>
      </c>
      <c r="E41" s="491"/>
      <c r="F41" s="493"/>
      <c r="G41" s="500"/>
      <c r="H41" s="492">
        <v>0</v>
      </c>
      <c r="I41" s="498" t="s">
        <v>136</v>
      </c>
      <c r="J41" s="493"/>
      <c r="K41" s="493"/>
      <c r="L41" s="491">
        <f t="shared" si="9"/>
        <v>0</v>
      </c>
      <c r="M41" s="491"/>
      <c r="N41" s="493"/>
      <c r="O41" s="515"/>
      <c r="P41" s="512"/>
    </row>
    <row r="42" ht="15.75" customHeight="1" spans="1:16">
      <c r="A42" s="498" t="s">
        <v>137</v>
      </c>
      <c r="B42" s="499">
        <v>824.52</v>
      </c>
      <c r="C42" s="499"/>
      <c r="D42" s="491">
        <v>824.52</v>
      </c>
      <c r="E42" s="493">
        <v>921.88</v>
      </c>
      <c r="F42" s="493">
        <v>824.52</v>
      </c>
      <c r="G42" s="487">
        <f>F42/D42*100</f>
        <v>100</v>
      </c>
      <c r="H42" s="492">
        <v>-10.6</v>
      </c>
      <c r="I42" s="498" t="s">
        <v>138</v>
      </c>
      <c r="J42" s="499"/>
      <c r="K42" s="499"/>
      <c r="L42" s="491">
        <f t="shared" si="9"/>
        <v>0</v>
      </c>
      <c r="M42" s="491"/>
      <c r="N42" s="493"/>
      <c r="O42" s="515"/>
      <c r="P42" s="512"/>
    </row>
    <row r="43" ht="15.75" customHeight="1" spans="1:16">
      <c r="A43" s="501"/>
      <c r="B43" s="502"/>
      <c r="C43" s="502"/>
      <c r="D43" s="502"/>
      <c r="E43" s="502"/>
      <c r="F43" s="502"/>
      <c r="G43" s="503"/>
      <c r="H43" s="503"/>
      <c r="I43" s="498" t="s">
        <v>139</v>
      </c>
      <c r="J43" s="493"/>
      <c r="K43" s="493"/>
      <c r="L43" s="491">
        <f t="shared" si="9"/>
        <v>0</v>
      </c>
      <c r="M43" s="491"/>
      <c r="N43" s="493"/>
      <c r="O43" s="515"/>
      <c r="P43" s="512"/>
    </row>
    <row r="44" ht="15.75" customHeight="1" spans="1:16">
      <c r="A44" s="501"/>
      <c r="B44" s="502"/>
      <c r="C44" s="502"/>
      <c r="D44" s="502"/>
      <c r="E44" s="502"/>
      <c r="F44" s="502"/>
      <c r="G44" s="503"/>
      <c r="H44" s="503"/>
      <c r="I44" s="498" t="s">
        <v>140</v>
      </c>
      <c r="J44" s="493"/>
      <c r="K44" s="493"/>
      <c r="L44" s="491">
        <f t="shared" si="9"/>
        <v>0</v>
      </c>
      <c r="M44" s="514">
        <v>824.52</v>
      </c>
      <c r="N44" s="493">
        <v>667.92</v>
      </c>
      <c r="O44" s="515"/>
      <c r="P44" s="511">
        <v>-19</v>
      </c>
    </row>
    <row r="45" s="472" customFormat="1" ht="86.25" customHeight="1" spans="1:16">
      <c r="A45" s="504" t="s">
        <v>141</v>
      </c>
      <c r="B45" s="505"/>
      <c r="C45" s="506"/>
      <c r="D45" s="505"/>
      <c r="E45" s="505"/>
      <c r="F45" s="505"/>
      <c r="G45" s="507"/>
      <c r="H45" s="507"/>
      <c r="I45" s="504"/>
      <c r="J45" s="505"/>
      <c r="K45" s="505"/>
      <c r="L45" s="505"/>
      <c r="M45" s="505"/>
      <c r="N45" s="505"/>
      <c r="O45" s="504"/>
      <c r="P45" s="504"/>
    </row>
  </sheetData>
  <mergeCells count="3">
    <mergeCell ref="A1:P1"/>
    <mergeCell ref="A2:P2"/>
    <mergeCell ref="A45:P45"/>
  </mergeCells>
  <printOptions horizontalCentered="1"/>
  <pageMargins left="0.44" right="0.45" top="0.393700787401575" bottom="0" header="0.15748031496063" footer="0.31496062992126"/>
  <pageSetup paperSize="9" scale="67" fitToWidth="0" orientation="landscape" blackAndWhite="1" errors="blank"/>
  <headerFooter alignWithMargins="0">
    <oddFooter>&amp;C&amp;P</oddFooter>
  </headerFooter>
  <ignoredErrors>
    <ignoredError sqref="D20:D22 D23 L33" formula="1"/>
  </ignoredErrors>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35"/>
  <sheetViews>
    <sheetView workbookViewId="0">
      <selection activeCell="E5" sqref="E5"/>
    </sheetView>
  </sheetViews>
  <sheetFormatPr defaultColWidth="9" defaultRowHeight="13.5" outlineLevelCol="3"/>
  <cols>
    <col min="1" max="3" width="22.125" customWidth="1"/>
    <col min="4" max="4" width="27" customWidth="1"/>
    <col min="5" max="5" width="28.875" customWidth="1"/>
  </cols>
  <sheetData>
    <row r="1" ht="89.25" customHeight="1" spans="1:4">
      <c r="A1" s="46" t="s">
        <v>1821</v>
      </c>
      <c r="B1" s="46"/>
      <c r="C1" s="46"/>
      <c r="D1" s="46"/>
    </row>
    <row r="2" ht="27" customHeight="1" spans="1:4">
      <c r="A2" s="73" t="s">
        <v>1822</v>
      </c>
      <c r="B2" s="74"/>
      <c r="C2" s="74"/>
      <c r="D2" s="74"/>
    </row>
    <row r="3" ht="37.5" customHeight="1" spans="1:4">
      <c r="A3" s="74"/>
      <c r="B3" s="74"/>
      <c r="C3" s="74"/>
      <c r="D3" s="74"/>
    </row>
    <row r="4" ht="27" customHeight="1" spans="1:4">
      <c r="A4" s="74"/>
      <c r="B4" s="74"/>
      <c r="C4" s="74"/>
      <c r="D4" s="74"/>
    </row>
    <row r="5" ht="36.75" customHeight="1" spans="1:4">
      <c r="A5" s="74"/>
      <c r="B5" s="74"/>
      <c r="C5" s="74"/>
      <c r="D5" s="74"/>
    </row>
    <row r="6" ht="36.75" customHeight="1" spans="1:4">
      <c r="A6" s="74"/>
      <c r="B6" s="74"/>
      <c r="C6" s="74"/>
      <c r="D6" s="74"/>
    </row>
    <row r="7" ht="36.75" customHeight="1" spans="1:4">
      <c r="A7" s="74"/>
      <c r="B7" s="74"/>
      <c r="C7" s="74"/>
      <c r="D7" s="74"/>
    </row>
    <row r="8" ht="75" customHeight="1" spans="1:4">
      <c r="A8" s="74"/>
      <c r="B8" s="74"/>
      <c r="C8" s="74"/>
      <c r="D8" s="74"/>
    </row>
    <row r="9" ht="16.5" customHeight="1" spans="1:4">
      <c r="A9" s="74"/>
      <c r="B9" s="74"/>
      <c r="C9" s="74"/>
      <c r="D9" s="74"/>
    </row>
    <row r="10" customHeight="1" spans="1:4">
      <c r="A10" s="74"/>
      <c r="B10" s="74"/>
      <c r="C10" s="74"/>
      <c r="D10" s="74"/>
    </row>
    <row r="11" ht="27" customHeight="1" spans="1:4">
      <c r="A11" s="74"/>
      <c r="B11" s="74"/>
      <c r="C11" s="74"/>
      <c r="D11" s="74"/>
    </row>
    <row r="12" ht="1.5" customHeight="1" spans="1:4">
      <c r="A12" s="74"/>
      <c r="B12" s="74"/>
      <c r="C12" s="74"/>
      <c r="D12" s="74"/>
    </row>
    <row r="13" ht="14.25" hidden="1" customHeight="1" spans="1:4">
      <c r="A13" s="74"/>
      <c r="B13" s="74"/>
      <c r="C13" s="74"/>
      <c r="D13" s="74"/>
    </row>
    <row r="14" ht="14.25" hidden="1" customHeight="1" spans="1:4">
      <c r="A14" s="74"/>
      <c r="B14" s="74"/>
      <c r="C14" s="74"/>
      <c r="D14" s="74"/>
    </row>
    <row r="15" ht="14.25" hidden="1" customHeight="1" spans="1:4">
      <c r="A15" s="74"/>
      <c r="B15" s="74"/>
      <c r="C15" s="74"/>
      <c r="D15" s="74"/>
    </row>
    <row r="16" ht="14.25" hidden="1" customHeight="1" spans="1:4">
      <c r="A16" s="74"/>
      <c r="B16" s="74"/>
      <c r="C16" s="74"/>
      <c r="D16" s="74"/>
    </row>
    <row r="17" ht="14.25" hidden="1" customHeight="1" spans="1:4">
      <c r="A17" s="74"/>
      <c r="B17" s="74"/>
      <c r="C17" s="74"/>
      <c r="D17" s="74"/>
    </row>
    <row r="18" ht="14.25" hidden="1" customHeight="1" spans="1:4">
      <c r="A18" s="74"/>
      <c r="B18" s="74"/>
      <c r="C18" s="74"/>
      <c r="D18" s="74"/>
    </row>
    <row r="19" ht="14.25" hidden="1" customHeight="1" spans="1:4">
      <c r="A19" s="74"/>
      <c r="B19" s="74"/>
      <c r="C19" s="74"/>
      <c r="D19" s="74"/>
    </row>
    <row r="20" ht="14.25" hidden="1" customHeight="1" spans="1:4">
      <c r="A20" s="74"/>
      <c r="B20" s="74"/>
      <c r="C20" s="74"/>
      <c r="D20" s="74"/>
    </row>
    <row r="21" ht="14.25" hidden="1" customHeight="1" spans="1:4">
      <c r="A21" s="74"/>
      <c r="B21" s="74"/>
      <c r="C21" s="74"/>
      <c r="D21" s="74"/>
    </row>
    <row r="22" ht="14.25" hidden="1" customHeight="1" spans="1:4">
      <c r="A22" s="74"/>
      <c r="B22" s="74"/>
      <c r="C22" s="74"/>
      <c r="D22" s="74"/>
    </row>
    <row r="23" ht="14.25" hidden="1" customHeight="1" spans="1:4">
      <c r="A23" s="74"/>
      <c r="B23" s="74"/>
      <c r="C23" s="74"/>
      <c r="D23" s="74"/>
    </row>
    <row r="24" ht="14.25" hidden="1" customHeight="1" spans="1:4">
      <c r="A24" s="74"/>
      <c r="B24" s="74"/>
      <c r="C24" s="74"/>
      <c r="D24" s="74"/>
    </row>
    <row r="25" ht="14.25" hidden="1" customHeight="1" spans="1:4">
      <c r="A25" s="74"/>
      <c r="B25" s="74"/>
      <c r="C25" s="74"/>
      <c r="D25" s="74"/>
    </row>
    <row r="26" ht="14.25" hidden="1" customHeight="1" spans="1:4">
      <c r="A26" s="74"/>
      <c r="B26" s="74"/>
      <c r="C26" s="74"/>
      <c r="D26" s="74"/>
    </row>
    <row r="27" ht="29.25" hidden="1" customHeight="1" spans="1:4">
      <c r="A27" s="74"/>
      <c r="B27" s="74"/>
      <c r="C27" s="74"/>
      <c r="D27" s="74"/>
    </row>
    <row r="28" ht="14.25" hidden="1" customHeight="1" spans="1:4">
      <c r="A28" s="74"/>
      <c r="B28" s="74"/>
      <c r="C28" s="74"/>
      <c r="D28" s="74"/>
    </row>
    <row r="29" ht="14.25" hidden="1" customHeight="1" spans="1:4">
      <c r="A29" s="74"/>
      <c r="B29" s="74"/>
      <c r="C29" s="74"/>
      <c r="D29" s="74"/>
    </row>
    <row r="30" ht="14.25" hidden="1" customHeight="1" spans="1:4">
      <c r="A30" s="74"/>
      <c r="B30" s="74"/>
      <c r="C30" s="74"/>
      <c r="D30" s="74"/>
    </row>
    <row r="31" ht="14.25" hidden="1" customHeight="1" spans="1:4">
      <c r="A31" s="74"/>
      <c r="B31" s="74"/>
      <c r="C31" s="74"/>
      <c r="D31" s="74"/>
    </row>
    <row r="32" ht="14.25" hidden="1" customHeight="1" spans="1:4">
      <c r="A32" s="74"/>
      <c r="B32" s="74"/>
      <c r="C32" s="74"/>
      <c r="D32" s="74"/>
    </row>
    <row r="33" ht="14.25" hidden="1" customHeight="1" spans="1:4">
      <c r="A33" s="74"/>
      <c r="B33" s="74"/>
      <c r="C33" s="74"/>
      <c r="D33" s="74"/>
    </row>
    <row r="34" ht="14.25" hidden="1" customHeight="1" spans="1:4">
      <c r="A34" s="74"/>
      <c r="B34" s="74"/>
      <c r="C34" s="74"/>
      <c r="D34" s="74"/>
    </row>
    <row r="35" ht="14.25" hidden="1" customHeight="1" spans="1:4">
      <c r="A35" s="74"/>
      <c r="B35" s="74"/>
      <c r="C35" s="74"/>
      <c r="D35" s="74"/>
    </row>
  </sheetData>
  <mergeCells count="2">
    <mergeCell ref="A1:D1"/>
    <mergeCell ref="A2:D35"/>
  </mergeCells>
  <pageMargins left="0.708661417322835" right="0.708661417322835" top="1.37795275590551" bottom="0.748031496062992" header="0.31496062992126" footer="0.31496062992126"/>
  <pageSetup paperSize="9" scale="96" orientation="portrait"/>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39"/>
  <sheetViews>
    <sheetView workbookViewId="0">
      <selection activeCell="A39" sqref="A39"/>
    </sheetView>
  </sheetViews>
  <sheetFormatPr defaultColWidth="9" defaultRowHeight="13.5" outlineLevelCol="1"/>
  <cols>
    <col min="1" max="1" width="56.25" style="49" customWidth="1"/>
    <col min="2" max="2" width="36.5" style="66" customWidth="1"/>
    <col min="3" max="16384" width="9" style="49"/>
  </cols>
  <sheetData>
    <row r="1" s="65" customFormat="1" ht="18.75" spans="1:2">
      <c r="A1" s="51" t="s">
        <v>1823</v>
      </c>
      <c r="B1" s="51"/>
    </row>
    <row r="2" ht="30" customHeight="1" spans="1:2">
      <c r="A2" s="60" t="s">
        <v>1824</v>
      </c>
      <c r="B2" s="61"/>
    </row>
    <row r="3" ht="21" customHeight="1" spans="2:2">
      <c r="B3" s="55" t="s">
        <v>2</v>
      </c>
    </row>
    <row r="4" ht="33.75" customHeight="1" spans="1:2">
      <c r="A4" s="56" t="s">
        <v>1825</v>
      </c>
      <c r="B4" s="67" t="s">
        <v>62</v>
      </c>
    </row>
    <row r="5" ht="20.25" customHeight="1" spans="1:2">
      <c r="A5" s="62" t="s">
        <v>1826</v>
      </c>
      <c r="B5" s="68"/>
    </row>
    <row r="6" ht="20.25" customHeight="1" spans="1:2">
      <c r="A6" s="69" t="s">
        <v>1827</v>
      </c>
      <c r="B6" s="70"/>
    </row>
    <row r="7" ht="20.25" customHeight="1" spans="1:2">
      <c r="A7" s="69" t="s">
        <v>1828</v>
      </c>
      <c r="B7" s="70"/>
    </row>
    <row r="8" ht="20.25" customHeight="1" spans="1:2">
      <c r="A8" s="69" t="s">
        <v>1829</v>
      </c>
      <c r="B8" s="70"/>
    </row>
    <row r="9" ht="20.25" customHeight="1" spans="1:2">
      <c r="A9" s="71" t="s">
        <v>1830</v>
      </c>
      <c r="B9" s="68"/>
    </row>
    <row r="10" ht="20.25" customHeight="1" spans="1:2">
      <c r="A10" s="69" t="s">
        <v>1827</v>
      </c>
      <c r="B10" s="70"/>
    </row>
    <row r="11" ht="20.25" customHeight="1" spans="1:2">
      <c r="A11" s="69" t="s">
        <v>1828</v>
      </c>
      <c r="B11" s="70"/>
    </row>
    <row r="12" ht="20.25" customHeight="1" spans="1:2">
      <c r="A12" s="69" t="s">
        <v>1829</v>
      </c>
      <c r="B12" s="70"/>
    </row>
    <row r="13" ht="20.25" customHeight="1" spans="1:2">
      <c r="A13" s="62" t="s">
        <v>1831</v>
      </c>
      <c r="B13" s="68"/>
    </row>
    <row r="14" ht="20.25" customHeight="1" spans="1:2">
      <c r="A14" s="69" t="s">
        <v>1827</v>
      </c>
      <c r="B14" s="70"/>
    </row>
    <row r="15" ht="20.25" customHeight="1" spans="1:2">
      <c r="A15" s="69" t="s">
        <v>1828</v>
      </c>
      <c r="B15" s="70"/>
    </row>
    <row r="16" ht="20.25" customHeight="1" spans="1:2">
      <c r="A16" s="69" t="s">
        <v>1829</v>
      </c>
      <c r="B16" s="70"/>
    </row>
    <row r="17" ht="20.25" customHeight="1" spans="1:2">
      <c r="A17" s="62" t="s">
        <v>1832</v>
      </c>
      <c r="B17" s="68"/>
    </row>
    <row r="18" ht="20.25" customHeight="1" spans="1:2">
      <c r="A18" s="69" t="s">
        <v>1827</v>
      </c>
      <c r="B18" s="70"/>
    </row>
    <row r="19" ht="20.25" customHeight="1" spans="1:2">
      <c r="A19" s="69" t="s">
        <v>1828</v>
      </c>
      <c r="B19" s="70"/>
    </row>
    <row r="20" ht="20.25" customHeight="1" spans="1:2">
      <c r="A20" s="69" t="s">
        <v>1829</v>
      </c>
      <c r="B20" s="70"/>
    </row>
    <row r="21" ht="20.25" customHeight="1" spans="1:2">
      <c r="A21" s="62" t="s">
        <v>1833</v>
      </c>
      <c r="B21" s="68"/>
    </row>
    <row r="22" ht="20.25" customHeight="1" spans="1:2">
      <c r="A22" s="69" t="s">
        <v>1827</v>
      </c>
      <c r="B22" s="70"/>
    </row>
    <row r="23" ht="20.25" customHeight="1" spans="1:2">
      <c r="A23" s="69" t="s">
        <v>1828</v>
      </c>
      <c r="B23" s="70"/>
    </row>
    <row r="24" ht="20.25" customHeight="1" spans="1:2">
      <c r="A24" s="69" t="s">
        <v>1829</v>
      </c>
      <c r="B24" s="70"/>
    </row>
    <row r="25" ht="20.25" customHeight="1" spans="1:2">
      <c r="A25" s="62" t="s">
        <v>1834</v>
      </c>
      <c r="B25" s="68"/>
    </row>
    <row r="26" ht="20.25" customHeight="1" spans="1:2">
      <c r="A26" s="69" t="s">
        <v>1827</v>
      </c>
      <c r="B26" s="70"/>
    </row>
    <row r="27" ht="20.25" customHeight="1" spans="1:2">
      <c r="A27" s="69" t="s">
        <v>1828</v>
      </c>
      <c r="B27" s="70"/>
    </row>
    <row r="28" ht="20.25" customHeight="1" spans="1:2">
      <c r="A28" s="69" t="s">
        <v>1829</v>
      </c>
      <c r="B28" s="70"/>
    </row>
    <row r="29" ht="20.25" customHeight="1" spans="1:2">
      <c r="A29" s="62" t="s">
        <v>1835</v>
      </c>
      <c r="B29" s="68"/>
    </row>
    <row r="30" ht="20.25" customHeight="1" spans="1:2">
      <c r="A30" s="69" t="s">
        <v>1827</v>
      </c>
      <c r="B30" s="70"/>
    </row>
    <row r="31" ht="20.25" customHeight="1" spans="1:2">
      <c r="A31" s="69" t="s">
        <v>1828</v>
      </c>
      <c r="B31" s="70"/>
    </row>
    <row r="32" ht="20.25" customHeight="1" spans="1:2">
      <c r="A32" s="69" t="s">
        <v>1829</v>
      </c>
      <c r="B32" s="70"/>
    </row>
    <row r="33" ht="20.25" customHeight="1" spans="1:2">
      <c r="A33" s="58"/>
      <c r="B33" s="72"/>
    </row>
    <row r="34" ht="20.25" customHeight="1" spans="1:2">
      <c r="A34" s="64" t="s">
        <v>1836</v>
      </c>
      <c r="B34" s="68"/>
    </row>
    <row r="35" ht="20.25" customHeight="1" spans="1:2">
      <c r="A35" s="69" t="s">
        <v>1827</v>
      </c>
      <c r="B35" s="70"/>
    </row>
    <row r="36" ht="20.25" customHeight="1" spans="1:2">
      <c r="A36" s="69" t="s">
        <v>1828</v>
      </c>
      <c r="B36" s="70"/>
    </row>
    <row r="37" ht="20.25" customHeight="1" spans="1:2">
      <c r="A37" s="69" t="s">
        <v>1829</v>
      </c>
      <c r="B37" s="70"/>
    </row>
    <row r="39" spans="1:1">
      <c r="A39" s="49" t="s">
        <v>1314</v>
      </c>
    </row>
  </sheetData>
  <mergeCells count="2">
    <mergeCell ref="A1:B1"/>
    <mergeCell ref="A2:B2"/>
  </mergeCells>
  <printOptions horizontalCentered="1"/>
  <pageMargins left="0.708661417322835" right="0.708661417322835" top="0.748031496062992" bottom="0.748031496062992" header="0.31496062992126" footer="0.31496062992126"/>
  <pageSetup paperSize="9" scale="84" orientation="portrait"/>
  <headerFooter/>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23"/>
  <sheetViews>
    <sheetView workbookViewId="0">
      <selection activeCell="A27" sqref="A27"/>
    </sheetView>
  </sheetViews>
  <sheetFormatPr defaultColWidth="9" defaultRowHeight="13.5" outlineLevelCol="1"/>
  <cols>
    <col min="1" max="1" width="65.5" style="49" customWidth="1"/>
    <col min="2" max="2" width="35.75" style="49" customWidth="1"/>
    <col min="3" max="16384" width="9" style="49"/>
  </cols>
  <sheetData>
    <row r="1" ht="27" customHeight="1" spans="1:2">
      <c r="A1" s="51" t="s">
        <v>1837</v>
      </c>
      <c r="B1" s="51"/>
    </row>
    <row r="2" ht="27" spans="1:2">
      <c r="A2" s="60" t="s">
        <v>1838</v>
      </c>
      <c r="B2" s="61"/>
    </row>
    <row r="3" ht="29.25" customHeight="1" spans="1:2">
      <c r="A3" s="54"/>
      <c r="B3" s="55" t="s">
        <v>2</v>
      </c>
    </row>
    <row r="4" ht="29.25" customHeight="1" spans="1:2">
      <c r="A4" s="56" t="s">
        <v>1825</v>
      </c>
      <c r="B4" s="57" t="s">
        <v>62</v>
      </c>
    </row>
    <row r="5" ht="29.25" customHeight="1" spans="1:2">
      <c r="A5" s="62" t="s">
        <v>1839</v>
      </c>
      <c r="B5" s="63"/>
    </row>
    <row r="6" ht="29.25" customHeight="1" spans="1:2">
      <c r="A6" s="58" t="s">
        <v>1840</v>
      </c>
      <c r="B6" s="59"/>
    </row>
    <row r="7" ht="29.25" customHeight="1" spans="1:2">
      <c r="A7" s="62" t="s">
        <v>1841</v>
      </c>
      <c r="B7" s="63"/>
    </row>
    <row r="8" ht="29.25" customHeight="1" spans="1:2">
      <c r="A8" s="58" t="s">
        <v>1840</v>
      </c>
      <c r="B8" s="59"/>
    </row>
    <row r="9" ht="29.25" customHeight="1" spans="1:2">
      <c r="A9" s="62" t="s">
        <v>1842</v>
      </c>
      <c r="B9" s="63"/>
    </row>
    <row r="10" ht="29.25" customHeight="1" spans="1:2">
      <c r="A10" s="58" t="s">
        <v>1840</v>
      </c>
      <c r="B10" s="59"/>
    </row>
    <row r="11" ht="29.25" customHeight="1" spans="1:2">
      <c r="A11" s="62" t="s">
        <v>1843</v>
      </c>
      <c r="B11" s="63"/>
    </row>
    <row r="12" ht="29.25" customHeight="1" spans="1:2">
      <c r="A12" s="58" t="s">
        <v>1844</v>
      </c>
      <c r="B12" s="59"/>
    </row>
    <row r="13" ht="29.25" customHeight="1" spans="1:2">
      <c r="A13" s="62" t="s">
        <v>1845</v>
      </c>
      <c r="B13" s="63"/>
    </row>
    <row r="14" ht="29.25" customHeight="1" spans="1:2">
      <c r="A14" s="58" t="s">
        <v>1844</v>
      </c>
      <c r="B14" s="59"/>
    </row>
    <row r="15" ht="29.25" customHeight="1" spans="1:2">
      <c r="A15" s="62" t="s">
        <v>1846</v>
      </c>
      <c r="B15" s="63"/>
    </row>
    <row r="16" ht="29.25" customHeight="1" spans="1:2">
      <c r="A16" s="58" t="s">
        <v>1847</v>
      </c>
      <c r="B16" s="59"/>
    </row>
    <row r="17" ht="29.25" customHeight="1" spans="1:2">
      <c r="A17" s="62" t="s">
        <v>1848</v>
      </c>
      <c r="B17" s="63"/>
    </row>
    <row r="18" ht="29.25" customHeight="1" spans="1:2">
      <c r="A18" s="58" t="s">
        <v>1849</v>
      </c>
      <c r="B18" s="59"/>
    </row>
    <row r="19" ht="29.25" customHeight="1" spans="1:2">
      <c r="A19" s="58"/>
      <c r="B19" s="59"/>
    </row>
    <row r="20" ht="29.25" customHeight="1" spans="1:2">
      <c r="A20" s="64" t="s">
        <v>1850</v>
      </c>
      <c r="B20" s="63"/>
    </row>
    <row r="21" ht="29.25" customHeight="1" spans="1:2">
      <c r="A21" s="56" t="s">
        <v>1851</v>
      </c>
      <c r="B21" s="59"/>
    </row>
    <row r="23" spans="1:1">
      <c r="A23" s="49" t="s">
        <v>1314</v>
      </c>
    </row>
  </sheetData>
  <mergeCells count="2">
    <mergeCell ref="A1:B1"/>
    <mergeCell ref="A2:B2"/>
  </mergeCells>
  <printOptions horizontalCentered="1"/>
  <pageMargins left="0.708661417322835" right="0.708661417322835" top="0.748031496062992" bottom="0.748031496062992" header="0.31496062992126" footer="0.31496062992126"/>
  <pageSetup paperSize="9" scale="84" orientation="portrait"/>
  <headerFooter/>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B23"/>
  <sheetViews>
    <sheetView workbookViewId="0">
      <selection activeCell="A28" sqref="A28"/>
    </sheetView>
  </sheetViews>
  <sheetFormatPr defaultColWidth="9" defaultRowHeight="13.5" outlineLevelCol="1"/>
  <cols>
    <col min="1" max="1" width="61.5" style="50" customWidth="1"/>
    <col min="2" max="2" width="33.25" style="50" customWidth="1"/>
    <col min="3" max="16384" width="9" style="50"/>
  </cols>
  <sheetData>
    <row r="1" ht="29.25" customHeight="1" spans="1:2">
      <c r="A1" s="51" t="s">
        <v>1852</v>
      </c>
      <c r="B1" s="51"/>
    </row>
    <row r="2" ht="28.5" customHeight="1" spans="1:2">
      <c r="A2" s="52" t="s">
        <v>1853</v>
      </c>
      <c r="B2" s="53"/>
    </row>
    <row r="3" ht="23.25" customHeight="1" spans="1:2">
      <c r="A3" s="54"/>
      <c r="B3" s="55" t="s">
        <v>2</v>
      </c>
    </row>
    <row r="4" s="49" customFormat="1" ht="33" customHeight="1" spans="1:2">
      <c r="A4" s="56" t="s">
        <v>1825</v>
      </c>
      <c r="B4" s="57" t="s">
        <v>62</v>
      </c>
    </row>
    <row r="5" s="49" customFormat="1" ht="27.75" customHeight="1" spans="1:2">
      <c r="A5" s="58" t="s">
        <v>1854</v>
      </c>
      <c r="B5" s="59"/>
    </row>
    <row r="6" s="49" customFormat="1" ht="27.75" customHeight="1" spans="1:2">
      <c r="A6" s="58" t="s">
        <v>1855</v>
      </c>
      <c r="B6" s="59"/>
    </row>
    <row r="7" s="49" customFormat="1" ht="27.75" customHeight="1" spans="1:2">
      <c r="A7" s="58" t="s">
        <v>1856</v>
      </c>
      <c r="B7" s="59"/>
    </row>
    <row r="8" s="49" customFormat="1" ht="27.75" customHeight="1" spans="1:2">
      <c r="A8" s="58" t="s">
        <v>1857</v>
      </c>
      <c r="B8" s="59"/>
    </row>
    <row r="9" s="49" customFormat="1" ht="27.75" customHeight="1" spans="1:2">
      <c r="A9" s="58" t="s">
        <v>1858</v>
      </c>
      <c r="B9" s="59"/>
    </row>
    <row r="10" s="49" customFormat="1" ht="27.75" customHeight="1" spans="1:2">
      <c r="A10" s="58" t="s">
        <v>1859</v>
      </c>
      <c r="B10" s="59"/>
    </row>
    <row r="11" s="49" customFormat="1" ht="27.75" customHeight="1" spans="1:2">
      <c r="A11" s="58" t="s">
        <v>1860</v>
      </c>
      <c r="B11" s="59"/>
    </row>
    <row r="12" s="49" customFormat="1" ht="27.75" customHeight="1" spans="1:2">
      <c r="A12" s="58" t="s">
        <v>1861</v>
      </c>
      <c r="B12" s="59"/>
    </row>
    <row r="13" s="49" customFormat="1" ht="27.75" customHeight="1" spans="1:2">
      <c r="A13" s="58" t="s">
        <v>1862</v>
      </c>
      <c r="B13" s="59"/>
    </row>
    <row r="14" s="49" customFormat="1" ht="27.75" customHeight="1" spans="1:2">
      <c r="A14" s="58" t="s">
        <v>1863</v>
      </c>
      <c r="B14" s="59"/>
    </row>
    <row r="15" s="49" customFormat="1" ht="27.75" customHeight="1" spans="1:2">
      <c r="A15" s="58" t="s">
        <v>1864</v>
      </c>
      <c r="B15" s="59"/>
    </row>
    <row r="16" s="49" customFormat="1" ht="27.75" customHeight="1" spans="1:2">
      <c r="A16" s="58" t="s">
        <v>1865</v>
      </c>
      <c r="B16" s="59"/>
    </row>
    <row r="17" s="49" customFormat="1" ht="27.75" customHeight="1" spans="1:2">
      <c r="A17" s="58" t="s">
        <v>1866</v>
      </c>
      <c r="B17" s="59"/>
    </row>
    <row r="18" s="49" customFormat="1" ht="27.75" customHeight="1" spans="1:2">
      <c r="A18" s="58" t="s">
        <v>1867</v>
      </c>
      <c r="B18" s="59"/>
    </row>
    <row r="19" s="49" customFormat="1" ht="27.75" customHeight="1" spans="1:2">
      <c r="A19" s="58"/>
      <c r="B19" s="59"/>
    </row>
    <row r="20" s="49" customFormat="1" ht="27.75" customHeight="1" spans="1:2">
      <c r="A20" s="56" t="s">
        <v>1868</v>
      </c>
      <c r="B20" s="59"/>
    </row>
    <row r="21" s="49" customFormat="1" ht="27.75" customHeight="1" spans="1:2">
      <c r="A21" s="56" t="s">
        <v>1869</v>
      </c>
      <c r="B21" s="59"/>
    </row>
    <row r="23" spans="1:1">
      <c r="A23" s="50" t="s">
        <v>1314</v>
      </c>
    </row>
  </sheetData>
  <mergeCells count="2">
    <mergeCell ref="A1:B1"/>
    <mergeCell ref="A2:B2"/>
  </mergeCells>
  <printOptions horizontalCentered="1"/>
  <pageMargins left="0.708661417322835" right="0.708661417322835" top="0.748031496062992" bottom="0.748031496062992" header="0.31496062992126" footer="0.31496062992126"/>
  <pageSetup paperSize="9" scale="94" orientation="portrait"/>
  <headerFooter/>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36"/>
  <sheetViews>
    <sheetView workbookViewId="0">
      <selection activeCell="A2" sqref="A2:D35"/>
    </sheetView>
  </sheetViews>
  <sheetFormatPr defaultColWidth="9" defaultRowHeight="13.5" outlineLevelCol="3"/>
  <cols>
    <col min="1" max="4" width="23.625" customWidth="1"/>
    <col min="5" max="5" width="28.875" customWidth="1"/>
  </cols>
  <sheetData>
    <row r="1" ht="72" customHeight="1" spans="1:4">
      <c r="A1" s="46" t="s">
        <v>1870</v>
      </c>
      <c r="B1" s="46"/>
      <c r="C1" s="46"/>
      <c r="D1" s="46"/>
    </row>
    <row r="2" customHeight="1" spans="1:4">
      <c r="A2" s="47" t="s">
        <v>1871</v>
      </c>
      <c r="B2" s="48"/>
      <c r="C2" s="48"/>
      <c r="D2" s="48"/>
    </row>
    <row r="3" customHeight="1" spans="1:4">
      <c r="A3" s="48"/>
      <c r="B3" s="48"/>
      <c r="C3" s="48"/>
      <c r="D3" s="48"/>
    </row>
    <row r="4" customHeight="1" spans="1:4">
      <c r="A4" s="48"/>
      <c r="B4" s="48"/>
      <c r="C4" s="48"/>
      <c r="D4" s="48"/>
    </row>
    <row r="5" customHeight="1" spans="1:4">
      <c r="A5" s="48"/>
      <c r="B5" s="48"/>
      <c r="C5" s="48"/>
      <c r="D5" s="48"/>
    </row>
    <row r="6" customHeight="1" spans="1:4">
      <c r="A6" s="48"/>
      <c r="B6" s="48"/>
      <c r="C6" s="48"/>
      <c r="D6" s="48"/>
    </row>
    <row r="7" customHeight="1" spans="1:4">
      <c r="A7" s="48"/>
      <c r="B7" s="48"/>
      <c r="C7" s="48"/>
      <c r="D7" s="48"/>
    </row>
    <row r="8" customHeight="1" spans="1:4">
      <c r="A8" s="48"/>
      <c r="B8" s="48"/>
      <c r="C8" s="48"/>
      <c r="D8" s="48"/>
    </row>
    <row r="9" customHeight="1" spans="1:4">
      <c r="A9" s="48"/>
      <c r="B9" s="48"/>
      <c r="C9" s="48"/>
      <c r="D9" s="48"/>
    </row>
    <row r="10" customHeight="1" spans="1:4">
      <c r="A10" s="48"/>
      <c r="B10" s="48"/>
      <c r="C10" s="48"/>
      <c r="D10" s="48"/>
    </row>
    <row r="11" customHeight="1" spans="1:4">
      <c r="A11" s="48"/>
      <c r="B11" s="48"/>
      <c r="C11" s="48"/>
      <c r="D11" s="48"/>
    </row>
    <row r="12" customHeight="1" spans="1:4">
      <c r="A12" s="48"/>
      <c r="B12" s="48"/>
      <c r="C12" s="48"/>
      <c r="D12" s="48"/>
    </row>
    <row r="13" customHeight="1" spans="1:4">
      <c r="A13" s="48"/>
      <c r="B13" s="48"/>
      <c r="C13" s="48"/>
      <c r="D13" s="48"/>
    </row>
    <row r="14" customHeight="1" spans="1:4">
      <c r="A14" s="48"/>
      <c r="B14" s="48"/>
      <c r="C14" s="48"/>
      <c r="D14" s="48"/>
    </row>
    <row r="15" customHeight="1" spans="1:4">
      <c r="A15" s="48"/>
      <c r="B15" s="48"/>
      <c r="C15" s="48"/>
      <c r="D15" s="48"/>
    </row>
    <row r="16" customHeight="1" spans="1:4">
      <c r="A16" s="48"/>
      <c r="B16" s="48"/>
      <c r="C16" s="48"/>
      <c r="D16" s="48"/>
    </row>
    <row r="17" customHeight="1" spans="1:4">
      <c r="A17" s="48"/>
      <c r="B17" s="48"/>
      <c r="C17" s="48"/>
      <c r="D17" s="48"/>
    </row>
    <row r="18" customHeight="1" spans="1:4">
      <c r="A18" s="48"/>
      <c r="B18" s="48"/>
      <c r="C18" s="48"/>
      <c r="D18" s="48"/>
    </row>
    <row r="19" customHeight="1" spans="1:4">
      <c r="A19" s="48"/>
      <c r="B19" s="48"/>
      <c r="C19" s="48"/>
      <c r="D19" s="48"/>
    </row>
    <row r="20" customHeight="1" spans="1:4">
      <c r="A20" s="48"/>
      <c r="B20" s="48"/>
      <c r="C20" s="48"/>
      <c r="D20" s="48"/>
    </row>
    <row r="21" customHeight="1" spans="1:4">
      <c r="A21" s="48"/>
      <c r="B21" s="48"/>
      <c r="C21" s="48"/>
      <c r="D21" s="48"/>
    </row>
    <row r="22" customHeight="1" spans="1:4">
      <c r="A22" s="48"/>
      <c r="B22" s="48"/>
      <c r="C22" s="48"/>
      <c r="D22" s="48"/>
    </row>
    <row r="23" customHeight="1" spans="1:4">
      <c r="A23" s="48"/>
      <c r="B23" s="48"/>
      <c r="C23" s="48"/>
      <c r="D23" s="48"/>
    </row>
    <row r="24" customHeight="1" spans="1:4">
      <c r="A24" s="48"/>
      <c r="B24" s="48"/>
      <c r="C24" s="48"/>
      <c r="D24" s="48"/>
    </row>
    <row r="25" customHeight="1" spans="1:4">
      <c r="A25" s="48"/>
      <c r="B25" s="48"/>
      <c r="C25" s="48"/>
      <c r="D25" s="48"/>
    </row>
    <row r="26" customHeight="1" spans="1:4">
      <c r="A26" s="48"/>
      <c r="B26" s="48"/>
      <c r="C26" s="48"/>
      <c r="D26" s="48"/>
    </row>
    <row r="27" customHeight="1" spans="1:4">
      <c r="A27" s="48"/>
      <c r="B27" s="48"/>
      <c r="C27" s="48"/>
      <c r="D27" s="48"/>
    </row>
    <row r="28" customHeight="1" spans="1:4">
      <c r="A28" s="48"/>
      <c r="B28" s="48"/>
      <c r="C28" s="48"/>
      <c r="D28" s="48"/>
    </row>
    <row r="29" customHeight="1" spans="1:4">
      <c r="A29" s="48"/>
      <c r="B29" s="48"/>
      <c r="C29" s="48"/>
      <c r="D29" s="48"/>
    </row>
    <row r="30" customHeight="1" spans="1:4">
      <c r="A30" s="48"/>
      <c r="B30" s="48"/>
      <c r="C30" s="48"/>
      <c r="D30" s="48"/>
    </row>
    <row r="31" customHeight="1" spans="1:4">
      <c r="A31" s="48"/>
      <c r="B31" s="48"/>
      <c r="C31" s="48"/>
      <c r="D31" s="48"/>
    </row>
    <row r="32" customHeight="1" spans="1:4">
      <c r="A32" s="48"/>
      <c r="B32" s="48"/>
      <c r="C32" s="48"/>
      <c r="D32" s="48"/>
    </row>
    <row r="33" customHeight="1" spans="1:4">
      <c r="A33" s="48"/>
      <c r="B33" s="48"/>
      <c r="C33" s="48"/>
      <c r="D33" s="48"/>
    </row>
    <row r="34" customHeight="1" spans="1:4">
      <c r="A34" s="48"/>
      <c r="B34" s="48"/>
      <c r="C34" s="48"/>
      <c r="D34" s="48"/>
    </row>
    <row r="35" customHeight="1" spans="1:4">
      <c r="A35" s="48"/>
      <c r="B35" s="48"/>
      <c r="C35" s="48"/>
      <c r="D35" s="48"/>
    </row>
    <row r="36" customHeight="1"/>
  </sheetData>
  <mergeCells count="2">
    <mergeCell ref="A1:D1"/>
    <mergeCell ref="A2:D35"/>
  </mergeCells>
  <pageMargins left="0.708661417322835" right="0.708661417322835" top="1.37795275590551" bottom="0.748031496062992" header="0.31496062992126" footer="0.31496062992126"/>
  <pageSetup paperSize="9" scale="90" fitToHeight="0" orientation="portrait"/>
  <headerFooter/>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56"/>
  <sheetViews>
    <sheetView zoomScale="115" zoomScaleNormal="115" workbookViewId="0">
      <pane ySplit="6" topLeftCell="A52" activePane="bottomLeft" state="frozen"/>
      <selection/>
      <selection pane="bottomLeft" activeCell="D61" sqref="D61"/>
    </sheetView>
  </sheetViews>
  <sheetFormatPr defaultColWidth="10" defaultRowHeight="13.5" outlineLevelCol="6"/>
  <cols>
    <col min="1" max="1" width="26.125" style="26" customWidth="1"/>
    <col min="2" max="7" width="11.375" style="26" customWidth="1"/>
    <col min="8" max="9" width="9.75" style="26" customWidth="1"/>
    <col min="10" max="16384" width="10" style="26"/>
  </cols>
  <sheetData>
    <row r="1" s="24" customFormat="1" ht="27.2" customHeight="1" spans="1:2">
      <c r="A1" s="4" t="s">
        <v>1872</v>
      </c>
      <c r="B1" s="4"/>
    </row>
    <row r="2" s="25" customFormat="1" ht="28.7" customHeight="1" spans="1:7">
      <c r="A2" s="28" t="s">
        <v>1873</v>
      </c>
      <c r="B2" s="28"/>
      <c r="C2" s="28"/>
      <c r="D2" s="28"/>
      <c r="E2" s="28"/>
      <c r="F2" s="28"/>
      <c r="G2" s="28"/>
    </row>
    <row r="3" ht="14.25" customHeight="1" spans="1:7">
      <c r="A3" s="34"/>
      <c r="B3" s="34"/>
      <c r="G3" s="29" t="s">
        <v>1874</v>
      </c>
    </row>
    <row r="4" ht="14.25" customHeight="1" spans="1:7">
      <c r="A4" s="39" t="s">
        <v>1875</v>
      </c>
      <c r="B4" s="39" t="s">
        <v>1876</v>
      </c>
      <c r="C4" s="39"/>
      <c r="D4" s="39"/>
      <c r="E4" s="39" t="s">
        <v>1877</v>
      </c>
      <c r="F4" s="39"/>
      <c r="G4" s="39"/>
    </row>
    <row r="5" ht="14.25" customHeight="1" spans="1:7">
      <c r="A5" s="39"/>
      <c r="B5" s="40"/>
      <c r="C5" s="39" t="s">
        <v>1878</v>
      </c>
      <c r="D5" s="39" t="s">
        <v>1879</v>
      </c>
      <c r="E5" s="40"/>
      <c r="F5" s="39" t="s">
        <v>1878</v>
      </c>
      <c r="G5" s="39" t="s">
        <v>1879</v>
      </c>
    </row>
    <row r="6" customHeight="1" spans="1:7">
      <c r="A6" s="39" t="s">
        <v>1880</v>
      </c>
      <c r="B6" s="39" t="s">
        <v>1881</v>
      </c>
      <c r="C6" s="39" t="s">
        <v>1882</v>
      </c>
      <c r="D6" s="39" t="s">
        <v>1883</v>
      </c>
      <c r="E6" s="39" t="s">
        <v>1884</v>
      </c>
      <c r="F6" s="39" t="s">
        <v>1885</v>
      </c>
      <c r="G6" s="39" t="s">
        <v>1886</v>
      </c>
    </row>
    <row r="7" customHeight="1" spans="1:7">
      <c r="A7" s="39" t="s">
        <v>1887</v>
      </c>
      <c r="B7" s="39"/>
      <c r="C7" s="39"/>
      <c r="D7" s="39"/>
      <c r="E7" s="39"/>
      <c r="F7" s="39"/>
      <c r="G7" s="39"/>
    </row>
    <row r="8" customHeight="1" spans="1:7">
      <c r="A8" s="39" t="s">
        <v>1888</v>
      </c>
      <c r="B8" s="39"/>
      <c r="C8" s="39"/>
      <c r="D8" s="39"/>
      <c r="E8" s="39"/>
      <c r="F8" s="39"/>
      <c r="G8" s="39"/>
    </row>
    <row r="9" customHeight="1" spans="1:7">
      <c r="A9" s="39" t="s">
        <v>1889</v>
      </c>
      <c r="B9" s="39"/>
      <c r="C9" s="39"/>
      <c r="D9" s="39"/>
      <c r="E9" s="39"/>
      <c r="F9" s="39"/>
      <c r="G9" s="39"/>
    </row>
    <row r="10" customHeight="1" spans="1:7">
      <c r="A10" s="41" t="s">
        <v>1890</v>
      </c>
      <c r="B10" s="42"/>
      <c r="C10" s="42"/>
      <c r="D10" s="42"/>
      <c r="E10" s="42"/>
      <c r="F10" s="42"/>
      <c r="G10" s="42"/>
    </row>
    <row r="11" customHeight="1" spans="1:7">
      <c r="A11" s="43" t="s">
        <v>1727</v>
      </c>
      <c r="B11" s="44"/>
      <c r="C11" s="44"/>
      <c r="D11" s="44"/>
      <c r="E11" s="44"/>
      <c r="F11" s="44"/>
      <c r="G11" s="44"/>
    </row>
    <row r="12" customHeight="1" spans="1:7">
      <c r="A12" s="43" t="s">
        <v>1728</v>
      </c>
      <c r="B12" s="44"/>
      <c r="C12" s="44"/>
      <c r="D12" s="44"/>
      <c r="E12" s="44"/>
      <c r="F12" s="44"/>
      <c r="G12" s="44"/>
    </row>
    <row r="13" customHeight="1" spans="1:7">
      <c r="A13" s="43" t="s">
        <v>1729</v>
      </c>
      <c r="B13" s="44"/>
      <c r="C13" s="44"/>
      <c r="D13" s="44"/>
      <c r="E13" s="44"/>
      <c r="F13" s="44"/>
      <c r="G13" s="44"/>
    </row>
    <row r="14" customHeight="1" spans="1:7">
      <c r="A14" s="43" t="s">
        <v>1730</v>
      </c>
      <c r="B14" s="44"/>
      <c r="C14" s="44"/>
      <c r="D14" s="44"/>
      <c r="E14" s="44"/>
      <c r="F14" s="44"/>
      <c r="G14" s="44"/>
    </row>
    <row r="15" customHeight="1" spans="1:7">
      <c r="A15" s="43" t="s">
        <v>1737</v>
      </c>
      <c r="B15" s="44"/>
      <c r="C15" s="44"/>
      <c r="D15" s="44"/>
      <c r="E15" s="44"/>
      <c r="F15" s="44"/>
      <c r="G15" s="44"/>
    </row>
    <row r="16" customHeight="1" spans="1:7">
      <c r="A16" s="43" t="s">
        <v>1731</v>
      </c>
      <c r="B16" s="44"/>
      <c r="C16" s="44"/>
      <c r="D16" s="44"/>
      <c r="E16" s="44"/>
      <c r="F16" s="44"/>
      <c r="G16" s="44"/>
    </row>
    <row r="17" customHeight="1" spans="1:7">
      <c r="A17" s="43" t="s">
        <v>1732</v>
      </c>
      <c r="B17" s="44"/>
      <c r="C17" s="44"/>
      <c r="D17" s="44"/>
      <c r="E17" s="44"/>
      <c r="F17" s="44"/>
      <c r="G17" s="44"/>
    </row>
    <row r="18" customHeight="1" spans="1:7">
      <c r="A18" s="43" t="s">
        <v>1733</v>
      </c>
      <c r="B18" s="44"/>
      <c r="C18" s="44"/>
      <c r="D18" s="44"/>
      <c r="E18" s="44"/>
      <c r="F18" s="44"/>
      <c r="G18" s="44"/>
    </row>
    <row r="19" customHeight="1" spans="1:7">
      <c r="A19" s="43" t="s">
        <v>1734</v>
      </c>
      <c r="B19" s="44"/>
      <c r="C19" s="44"/>
      <c r="D19" s="44"/>
      <c r="E19" s="44"/>
      <c r="F19" s="44"/>
      <c r="G19" s="44"/>
    </row>
    <row r="20" customHeight="1" spans="1:7">
      <c r="A20" s="43" t="s">
        <v>1735</v>
      </c>
      <c r="B20" s="44"/>
      <c r="C20" s="44"/>
      <c r="D20" s="44"/>
      <c r="E20" s="44"/>
      <c r="F20" s="44"/>
      <c r="G20" s="44"/>
    </row>
    <row r="21" customHeight="1" spans="1:7">
      <c r="A21" s="43" t="s">
        <v>1736</v>
      </c>
      <c r="B21" s="44"/>
      <c r="C21" s="44"/>
      <c r="D21" s="44"/>
      <c r="E21" s="44"/>
      <c r="F21" s="44"/>
      <c r="G21" s="44"/>
    </row>
    <row r="22" customHeight="1" spans="1:7">
      <c r="A22" s="43" t="s">
        <v>1738</v>
      </c>
      <c r="B22" s="44"/>
      <c r="C22" s="44"/>
      <c r="D22" s="44"/>
      <c r="E22" s="44"/>
      <c r="F22" s="44"/>
      <c r="G22" s="44"/>
    </row>
    <row r="23" customHeight="1" spans="1:7">
      <c r="A23" s="43" t="s">
        <v>1739</v>
      </c>
      <c r="B23" s="44"/>
      <c r="C23" s="44"/>
      <c r="D23" s="44"/>
      <c r="E23" s="44"/>
      <c r="F23" s="44"/>
      <c r="G23" s="44"/>
    </row>
    <row r="24" customHeight="1" spans="1:7">
      <c r="A24" s="43" t="s">
        <v>1740</v>
      </c>
      <c r="B24" s="44"/>
      <c r="C24" s="44"/>
      <c r="D24" s="44"/>
      <c r="E24" s="44"/>
      <c r="F24" s="44"/>
      <c r="G24" s="44"/>
    </row>
    <row r="25" customHeight="1" spans="1:7">
      <c r="A25" s="43" t="s">
        <v>1741</v>
      </c>
      <c r="B25" s="44"/>
      <c r="C25" s="44"/>
      <c r="D25" s="44"/>
      <c r="E25" s="44"/>
      <c r="F25" s="44"/>
      <c r="G25" s="44"/>
    </row>
    <row r="26" customHeight="1" spans="1:7">
      <c r="A26" s="43" t="s">
        <v>1742</v>
      </c>
      <c r="B26" s="44"/>
      <c r="C26" s="44"/>
      <c r="D26" s="44"/>
      <c r="E26" s="44"/>
      <c r="F26" s="44"/>
      <c r="G26" s="44"/>
    </row>
    <row r="27" customHeight="1" spans="1:7">
      <c r="A27" s="43" t="s">
        <v>1743</v>
      </c>
      <c r="B27" s="44"/>
      <c r="C27" s="44"/>
      <c r="D27" s="44"/>
      <c r="E27" s="44"/>
      <c r="F27" s="44"/>
      <c r="G27" s="44"/>
    </row>
    <row r="28" customHeight="1" spans="1:7">
      <c r="A28" s="43" t="s">
        <v>1744</v>
      </c>
      <c r="B28" s="44"/>
      <c r="C28" s="44"/>
      <c r="D28" s="44"/>
      <c r="E28" s="44"/>
      <c r="F28" s="44"/>
      <c r="G28" s="44"/>
    </row>
    <row r="29" customHeight="1" spans="1:7">
      <c r="A29" s="43" t="s">
        <v>1891</v>
      </c>
      <c r="B29" s="44"/>
      <c r="C29" s="44"/>
      <c r="D29" s="44"/>
      <c r="E29" s="44"/>
      <c r="F29" s="44"/>
      <c r="G29" s="44"/>
    </row>
    <row r="30" customHeight="1" spans="1:7">
      <c r="A30" s="43" t="s">
        <v>1747</v>
      </c>
      <c r="B30" s="44"/>
      <c r="C30" s="44"/>
      <c r="D30" s="44"/>
      <c r="E30" s="44"/>
      <c r="F30" s="44"/>
      <c r="G30" s="44"/>
    </row>
    <row r="31" customHeight="1" spans="1:7">
      <c r="A31" s="43" t="s">
        <v>1748</v>
      </c>
      <c r="B31" s="44"/>
      <c r="C31" s="44"/>
      <c r="D31" s="44"/>
      <c r="E31" s="44"/>
      <c r="F31" s="44"/>
      <c r="G31" s="44"/>
    </row>
    <row r="32" customHeight="1" spans="1:7">
      <c r="A32" s="43" t="s">
        <v>1749</v>
      </c>
      <c r="B32" s="44"/>
      <c r="C32" s="44"/>
      <c r="D32" s="44"/>
      <c r="E32" s="44"/>
      <c r="F32" s="44"/>
      <c r="G32" s="44"/>
    </row>
    <row r="33" customHeight="1" spans="1:7">
      <c r="A33" s="43" t="s">
        <v>1750</v>
      </c>
      <c r="B33" s="44"/>
      <c r="C33" s="44"/>
      <c r="D33" s="44"/>
      <c r="E33" s="44"/>
      <c r="F33" s="44"/>
      <c r="G33" s="44"/>
    </row>
    <row r="34" customHeight="1" spans="1:7">
      <c r="A34" s="43" t="s">
        <v>1751</v>
      </c>
      <c r="B34" s="44"/>
      <c r="C34" s="44"/>
      <c r="D34" s="44"/>
      <c r="E34" s="44"/>
      <c r="F34" s="44"/>
      <c r="G34" s="44"/>
    </row>
    <row r="35" customHeight="1" spans="1:7">
      <c r="A35" s="44" t="s">
        <v>1752</v>
      </c>
      <c r="B35" s="44"/>
      <c r="C35" s="44"/>
      <c r="D35" s="44"/>
      <c r="E35" s="44"/>
      <c r="F35" s="44"/>
      <c r="G35" s="44"/>
    </row>
    <row r="36" customHeight="1" spans="1:7">
      <c r="A36" s="43" t="s">
        <v>1753</v>
      </c>
      <c r="B36" s="44"/>
      <c r="C36" s="44"/>
      <c r="D36" s="44"/>
      <c r="E36" s="44"/>
      <c r="F36" s="44"/>
      <c r="G36" s="44"/>
    </row>
    <row r="37" customHeight="1" spans="1:7">
      <c r="A37" s="43" t="s">
        <v>1755</v>
      </c>
      <c r="B37" s="44"/>
      <c r="C37" s="44"/>
      <c r="D37" s="44"/>
      <c r="E37" s="44"/>
      <c r="F37" s="44"/>
      <c r="G37" s="44"/>
    </row>
    <row r="38" customHeight="1" spans="1:7">
      <c r="A38" s="43" t="s">
        <v>1756</v>
      </c>
      <c r="B38" s="44"/>
      <c r="C38" s="44"/>
      <c r="D38" s="44"/>
      <c r="E38" s="44"/>
      <c r="F38" s="44"/>
      <c r="G38" s="44"/>
    </row>
    <row r="39" customHeight="1" spans="1:7">
      <c r="A39" s="43" t="s">
        <v>1757</v>
      </c>
      <c r="B39" s="44"/>
      <c r="C39" s="44"/>
      <c r="D39" s="44"/>
      <c r="E39" s="44"/>
      <c r="F39" s="44"/>
      <c r="G39" s="44"/>
    </row>
    <row r="40" customHeight="1" spans="1:7">
      <c r="A40" s="43" t="s">
        <v>1758</v>
      </c>
      <c r="B40" s="44"/>
      <c r="C40" s="44"/>
      <c r="D40" s="44"/>
      <c r="E40" s="44"/>
      <c r="F40" s="44"/>
      <c r="G40" s="44"/>
    </row>
    <row r="41" customHeight="1" spans="1:7">
      <c r="A41" s="43" t="s">
        <v>1759</v>
      </c>
      <c r="B41" s="44"/>
      <c r="C41" s="44"/>
      <c r="D41" s="44"/>
      <c r="E41" s="44"/>
      <c r="F41" s="44"/>
      <c r="G41" s="44"/>
    </row>
    <row r="42" customHeight="1" spans="1:7">
      <c r="A42" s="43" t="s">
        <v>1754</v>
      </c>
      <c r="B42" s="44"/>
      <c r="C42" s="44"/>
      <c r="D42" s="44"/>
      <c r="E42" s="44"/>
      <c r="F42" s="44"/>
      <c r="G42" s="44"/>
    </row>
    <row r="43" customHeight="1" spans="1:7">
      <c r="A43" s="43" t="s">
        <v>1760</v>
      </c>
      <c r="B43" s="44"/>
      <c r="C43" s="44"/>
      <c r="D43" s="44"/>
      <c r="E43" s="44"/>
      <c r="F43" s="44"/>
      <c r="G43" s="44"/>
    </row>
    <row r="44" customHeight="1" spans="1:7">
      <c r="A44" s="43" t="s">
        <v>1761</v>
      </c>
      <c r="B44" s="44"/>
      <c r="C44" s="44"/>
      <c r="D44" s="44"/>
      <c r="E44" s="44"/>
      <c r="F44" s="44"/>
      <c r="G44" s="44"/>
    </row>
    <row r="45" customHeight="1" spans="1:7">
      <c r="A45" s="43" t="s">
        <v>1762</v>
      </c>
      <c r="B45" s="44"/>
      <c r="C45" s="44"/>
      <c r="D45" s="44"/>
      <c r="E45" s="44"/>
      <c r="F45" s="44"/>
      <c r="G45" s="44"/>
    </row>
    <row r="46" customHeight="1" spans="1:7">
      <c r="A46" s="43" t="s">
        <v>1763</v>
      </c>
      <c r="B46" s="44"/>
      <c r="C46" s="44"/>
      <c r="D46" s="44"/>
      <c r="E46" s="44"/>
      <c r="F46" s="44"/>
      <c r="G46" s="44"/>
    </row>
    <row r="47" customHeight="1" spans="1:7">
      <c r="A47" s="44" t="s">
        <v>1764</v>
      </c>
      <c r="B47" s="44"/>
      <c r="C47" s="44"/>
      <c r="D47" s="44"/>
      <c r="E47" s="44"/>
      <c r="F47" s="44"/>
      <c r="G47" s="44"/>
    </row>
    <row r="48" customHeight="1" spans="1:7">
      <c r="A48" s="43" t="s">
        <v>1765</v>
      </c>
      <c r="B48" s="44"/>
      <c r="C48" s="44"/>
      <c r="D48" s="44"/>
      <c r="E48" s="44"/>
      <c r="F48" s="44"/>
      <c r="G48" s="44"/>
    </row>
    <row r="49" customHeight="1" spans="1:7">
      <c r="A49" s="43" t="s">
        <v>1766</v>
      </c>
      <c r="B49" s="44"/>
      <c r="C49" s="44"/>
      <c r="D49" s="44"/>
      <c r="E49" s="44"/>
      <c r="F49" s="44"/>
      <c r="G49" s="44"/>
    </row>
    <row r="50" customHeight="1" spans="1:7">
      <c r="A50" s="43" t="s">
        <v>1767</v>
      </c>
      <c r="B50" s="44"/>
      <c r="C50" s="44"/>
      <c r="D50" s="44"/>
      <c r="E50" s="44"/>
      <c r="F50" s="44"/>
      <c r="G50" s="44"/>
    </row>
    <row r="51" customHeight="1" spans="1:7">
      <c r="A51" s="43" t="s">
        <v>1768</v>
      </c>
      <c r="B51" s="44"/>
      <c r="C51" s="44"/>
      <c r="D51" s="44"/>
      <c r="E51" s="44"/>
      <c r="F51" s="44"/>
      <c r="G51" s="44"/>
    </row>
    <row r="52" customHeight="1" spans="1:7">
      <c r="A52" s="43" t="s">
        <v>1769</v>
      </c>
      <c r="B52" s="44"/>
      <c r="C52" s="44"/>
      <c r="D52" s="44"/>
      <c r="E52" s="44"/>
      <c r="F52" s="44"/>
      <c r="G52" s="44"/>
    </row>
    <row r="53" customHeight="1" spans="1:7">
      <c r="A53" s="43" t="s">
        <v>1770</v>
      </c>
      <c r="B53" s="44"/>
      <c r="C53" s="44"/>
      <c r="D53" s="44"/>
      <c r="E53" s="44"/>
      <c r="F53" s="44"/>
      <c r="G53" s="44"/>
    </row>
    <row r="54" spans="1:7">
      <c r="A54" s="45" t="s">
        <v>1892</v>
      </c>
      <c r="B54" s="45"/>
      <c r="C54" s="45"/>
      <c r="D54" s="45"/>
      <c r="E54" s="45"/>
      <c r="F54" s="45"/>
      <c r="G54" s="45"/>
    </row>
    <row r="55" spans="1:7">
      <c r="A55" s="34" t="s">
        <v>1893</v>
      </c>
      <c r="B55" s="34"/>
      <c r="C55" s="34"/>
      <c r="D55" s="34"/>
      <c r="E55" s="34"/>
      <c r="F55" s="34"/>
      <c r="G55" s="34"/>
    </row>
    <row r="56" spans="1:1">
      <c r="A56" s="26" t="s">
        <v>1314</v>
      </c>
    </row>
  </sheetData>
  <mergeCells count="7">
    <mergeCell ref="A1:B1"/>
    <mergeCell ref="A2:G2"/>
    <mergeCell ref="B4:D4"/>
    <mergeCell ref="E4:G4"/>
    <mergeCell ref="A54:G54"/>
    <mergeCell ref="A55:G55"/>
    <mergeCell ref="A4:A5"/>
  </mergeCells>
  <printOptions horizontalCentered="1"/>
  <pageMargins left="0.393700787401575" right="0.393700787401575" top="0.393700787401575" bottom="0.393700787401575" header="0" footer="0"/>
  <pageSetup paperSize="9" orientation="portrait"/>
  <headerFooter>
    <oddFooter>&amp;C&amp;P</oddFooter>
  </headerFooter>
</worksheet>
</file>

<file path=xl/worksheets/sheet3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5"/>
  <sheetViews>
    <sheetView workbookViewId="0">
      <selection activeCell="E12" sqref="E12"/>
    </sheetView>
  </sheetViews>
  <sheetFormatPr defaultColWidth="10" defaultRowHeight="13.5" outlineLevelCol="2"/>
  <cols>
    <col min="1" max="1" width="54.75" style="26" customWidth="1"/>
    <col min="2" max="3" width="21.125" style="26" customWidth="1"/>
    <col min="4" max="16384" width="10" style="26"/>
  </cols>
  <sheetData>
    <row r="1" s="38" customFormat="1" ht="26.25" customHeight="1" spans="1:1">
      <c r="A1" s="35" t="s">
        <v>1894</v>
      </c>
    </row>
    <row r="2" s="25" customFormat="1" ht="28.7" customHeight="1" spans="1:3">
      <c r="A2" s="28" t="s">
        <v>1895</v>
      </c>
      <c r="B2" s="28"/>
      <c r="C2" s="28"/>
    </row>
    <row r="3" ht="14.25" customHeight="1" spans="1:3">
      <c r="A3" s="34"/>
      <c r="B3" s="34"/>
      <c r="C3" s="29" t="s">
        <v>1874</v>
      </c>
    </row>
    <row r="4" ht="46.5" customHeight="1" spans="1:3">
      <c r="A4" s="30" t="s">
        <v>1896</v>
      </c>
      <c r="B4" s="30" t="s">
        <v>62</v>
      </c>
      <c r="C4" s="30" t="s">
        <v>5</v>
      </c>
    </row>
    <row r="5" ht="56.25" customHeight="1" spans="1:3">
      <c r="A5" s="36" t="s">
        <v>1897</v>
      </c>
      <c r="B5" s="37"/>
      <c r="C5" s="37"/>
    </row>
    <row r="6" ht="56.25" customHeight="1" spans="1:3">
      <c r="A6" s="36" t="s">
        <v>1898</v>
      </c>
      <c r="B6" s="37"/>
      <c r="C6" s="37"/>
    </row>
    <row r="7" ht="56.25" customHeight="1" spans="1:3">
      <c r="A7" s="36" t="s">
        <v>1899</v>
      </c>
      <c r="B7" s="37"/>
      <c r="C7" s="37"/>
    </row>
    <row r="8" ht="56.25" customHeight="1" spans="1:3">
      <c r="A8" s="36" t="s">
        <v>1900</v>
      </c>
      <c r="B8" s="37"/>
      <c r="C8" s="37"/>
    </row>
    <row r="9" ht="56.25" customHeight="1" spans="1:3">
      <c r="A9" s="36" t="s">
        <v>1901</v>
      </c>
      <c r="B9" s="37"/>
      <c r="C9" s="37"/>
    </row>
    <row r="10" ht="56.25" customHeight="1" spans="1:3">
      <c r="A10" s="36" t="s">
        <v>1902</v>
      </c>
      <c r="B10" s="37"/>
      <c r="C10" s="37"/>
    </row>
    <row r="11" ht="56.25" customHeight="1" spans="1:3">
      <c r="A11" s="36" t="s">
        <v>1903</v>
      </c>
      <c r="B11" s="37"/>
      <c r="C11" s="37"/>
    </row>
    <row r="12" ht="56.25" customHeight="1" spans="1:3">
      <c r="A12" s="36" t="s">
        <v>1904</v>
      </c>
      <c r="B12" s="37"/>
      <c r="C12" s="37"/>
    </row>
    <row r="13" ht="56.25" customHeight="1" spans="1:3">
      <c r="A13" s="36" t="s">
        <v>1905</v>
      </c>
      <c r="B13" s="37"/>
      <c r="C13" s="37"/>
    </row>
    <row r="14" ht="38.25" customHeight="1" spans="1:3">
      <c r="A14" s="34" t="s">
        <v>1906</v>
      </c>
      <c r="B14" s="34"/>
      <c r="C14" s="34"/>
    </row>
    <row r="15" spans="1:1">
      <c r="A15" s="26" t="s">
        <v>1314</v>
      </c>
    </row>
  </sheetData>
  <mergeCells count="2">
    <mergeCell ref="A2:C2"/>
    <mergeCell ref="A14:C14"/>
  </mergeCells>
  <printOptions horizontalCentered="1"/>
  <pageMargins left="0.393700787401575" right="0.393700787401575" top="0.511811023622047" bottom="0.393700787401575" header="0" footer="0"/>
  <pageSetup paperSize="9" orientation="portrait"/>
  <headerFooter>
    <oddFooter>&amp;C&amp;P</oddFooter>
  </headerFooter>
</worksheet>
</file>

<file path=xl/worksheets/sheet3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3"/>
  <sheetViews>
    <sheetView topLeftCell="A7" workbookViewId="0">
      <selection activeCell="B7" sqref="B7"/>
    </sheetView>
  </sheetViews>
  <sheetFormatPr defaultColWidth="10" defaultRowHeight="13.5" outlineLevelCol="2"/>
  <cols>
    <col min="1" max="1" width="49" style="26" customWidth="1"/>
    <col min="2" max="3" width="23.25" style="26" customWidth="1"/>
    <col min="4" max="4" width="9.75" style="26" customWidth="1"/>
    <col min="5" max="16384" width="10" style="26"/>
  </cols>
  <sheetData>
    <row r="1" s="24" customFormat="1" ht="18" customHeight="1" spans="1:1">
      <c r="A1" s="35" t="s">
        <v>1907</v>
      </c>
    </row>
    <row r="2" s="25" customFormat="1" ht="48" customHeight="1" spans="1:3">
      <c r="A2" s="28" t="s">
        <v>1908</v>
      </c>
      <c r="B2" s="28"/>
      <c r="C2" s="28"/>
    </row>
    <row r="3" ht="33" customHeight="1" spans="1:3">
      <c r="A3" s="34"/>
      <c r="B3" s="34"/>
      <c r="C3" s="29" t="s">
        <v>1874</v>
      </c>
    </row>
    <row r="4" ht="66.75" customHeight="1" spans="1:3">
      <c r="A4" s="30" t="s">
        <v>1896</v>
      </c>
      <c r="B4" s="30" t="s">
        <v>62</v>
      </c>
      <c r="C4" s="30" t="s">
        <v>5</v>
      </c>
    </row>
    <row r="5" ht="58.5" customHeight="1" spans="1:3">
      <c r="A5" s="36" t="s">
        <v>1909</v>
      </c>
      <c r="B5" s="37"/>
      <c r="C5" s="37"/>
    </row>
    <row r="6" ht="58.5" customHeight="1" spans="1:3">
      <c r="A6" s="36" t="s">
        <v>1910</v>
      </c>
      <c r="B6" s="37"/>
      <c r="C6" s="37"/>
    </row>
    <row r="7" ht="58.5" customHeight="1" spans="1:3">
      <c r="A7" s="36" t="s">
        <v>1911</v>
      </c>
      <c r="B7" s="37"/>
      <c r="C7" s="37"/>
    </row>
    <row r="8" ht="58.5" customHeight="1" spans="1:3">
      <c r="A8" s="36" t="s">
        <v>1912</v>
      </c>
      <c r="B8" s="37"/>
      <c r="C8" s="37"/>
    </row>
    <row r="9" ht="58.5" customHeight="1" spans="1:3">
      <c r="A9" s="36" t="s">
        <v>1913</v>
      </c>
      <c r="B9" s="37"/>
      <c r="C9" s="37"/>
    </row>
    <row r="10" ht="58.5" customHeight="1" spans="1:3">
      <c r="A10" s="36" t="s">
        <v>1914</v>
      </c>
      <c r="B10" s="37"/>
      <c r="C10" s="37"/>
    </row>
    <row r="11" ht="58.5" customHeight="1" spans="1:3">
      <c r="A11" s="36" t="s">
        <v>1915</v>
      </c>
      <c r="B11" s="37"/>
      <c r="C11" s="37"/>
    </row>
    <row r="12" ht="33" customHeight="1" spans="1:3">
      <c r="A12" s="34" t="s">
        <v>1916</v>
      </c>
      <c r="B12" s="34"/>
      <c r="C12" s="34"/>
    </row>
    <row r="13" spans="1:1">
      <c r="A13" s="26" t="s">
        <v>1314</v>
      </c>
    </row>
  </sheetData>
  <mergeCells count="2">
    <mergeCell ref="A2:C2"/>
    <mergeCell ref="A12:C12"/>
  </mergeCells>
  <printOptions horizontalCentered="1"/>
  <pageMargins left="0.393700787401575" right="0.393700787401575" top="0.511811023622047" bottom="0.393700787401575" header="0" footer="0"/>
  <pageSetup paperSize="9" orientation="portrait"/>
  <headerFooter>
    <oddFooter>&amp;C&amp;P</oddFooter>
  </headerFooter>
</worksheet>
</file>

<file path=xl/worksheets/sheet3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7"/>
  <sheetViews>
    <sheetView workbookViewId="0">
      <pane ySplit="4" topLeftCell="A15" activePane="bottomLeft" state="frozen"/>
      <selection/>
      <selection pane="bottomLeft" activeCell="A24" sqref="A24"/>
    </sheetView>
  </sheetViews>
  <sheetFormatPr defaultColWidth="10" defaultRowHeight="13.5" outlineLevelCol="3"/>
  <cols>
    <col min="1" max="1" width="33.375" style="26" customWidth="1"/>
    <col min="2" max="2" width="16.75" style="26" customWidth="1"/>
    <col min="3" max="4" width="21" style="26" customWidth="1"/>
    <col min="5" max="5" width="9.75" style="26" customWidth="1"/>
    <col min="6" max="16384" width="10" style="26"/>
  </cols>
  <sheetData>
    <row r="1" s="24" customFormat="1" ht="24" customHeight="1" spans="1:1">
      <c r="A1" s="27" t="s">
        <v>1917</v>
      </c>
    </row>
    <row r="2" s="25" customFormat="1" ht="28.7" customHeight="1" spans="1:4">
      <c r="A2" s="28" t="s">
        <v>1918</v>
      </c>
      <c r="B2" s="28"/>
      <c r="C2" s="28"/>
      <c r="D2" s="28"/>
    </row>
    <row r="3" ht="14.25" customHeight="1" spans="4:4">
      <c r="D3" s="29" t="s">
        <v>1874</v>
      </c>
    </row>
    <row r="4" ht="28.5" customHeight="1" spans="1:4">
      <c r="A4" s="30" t="s">
        <v>1896</v>
      </c>
      <c r="B4" s="30" t="s">
        <v>1919</v>
      </c>
      <c r="C4" s="30" t="s">
        <v>1920</v>
      </c>
      <c r="D4" s="30" t="s">
        <v>1921</v>
      </c>
    </row>
    <row r="5" ht="28.5" customHeight="1" spans="1:4">
      <c r="A5" s="31" t="s">
        <v>1922</v>
      </c>
      <c r="B5" s="32" t="s">
        <v>1923</v>
      </c>
      <c r="C5" s="32"/>
      <c r="D5" s="33"/>
    </row>
    <row r="6" ht="28.5" customHeight="1" spans="1:4">
      <c r="A6" s="31" t="s">
        <v>1924</v>
      </c>
      <c r="B6" s="32" t="s">
        <v>1882</v>
      </c>
      <c r="C6" s="32"/>
      <c r="D6" s="33"/>
    </row>
    <row r="7" ht="28.5" customHeight="1" spans="1:4">
      <c r="A7" s="31" t="s">
        <v>1925</v>
      </c>
      <c r="B7" s="32" t="s">
        <v>1883</v>
      </c>
      <c r="C7" s="32"/>
      <c r="D7" s="33"/>
    </row>
    <row r="8" ht="28.5" customHeight="1" spans="1:4">
      <c r="A8" s="31" t="s">
        <v>1926</v>
      </c>
      <c r="B8" s="32" t="s">
        <v>1927</v>
      </c>
      <c r="C8" s="32"/>
      <c r="D8" s="33"/>
    </row>
    <row r="9" ht="28.5" customHeight="1" spans="1:4">
      <c r="A9" s="31" t="s">
        <v>1925</v>
      </c>
      <c r="B9" s="32" t="s">
        <v>1885</v>
      </c>
      <c r="C9" s="32"/>
      <c r="D9" s="33"/>
    </row>
    <row r="10" ht="28.5" customHeight="1" spans="1:4">
      <c r="A10" s="31" t="s">
        <v>1928</v>
      </c>
      <c r="B10" s="32" t="s">
        <v>1929</v>
      </c>
      <c r="C10" s="32"/>
      <c r="D10" s="33"/>
    </row>
    <row r="11" ht="28.5" customHeight="1" spans="1:4">
      <c r="A11" s="31" t="s">
        <v>1924</v>
      </c>
      <c r="B11" s="32" t="s">
        <v>1930</v>
      </c>
      <c r="C11" s="32"/>
      <c r="D11" s="33"/>
    </row>
    <row r="12" ht="28.5" customHeight="1" spans="1:4">
      <c r="A12" s="31" t="s">
        <v>1926</v>
      </c>
      <c r="B12" s="32" t="s">
        <v>1931</v>
      </c>
      <c r="C12" s="32"/>
      <c r="D12" s="33"/>
    </row>
    <row r="13" ht="28.5" customHeight="1" spans="1:4">
      <c r="A13" s="31" t="s">
        <v>1932</v>
      </c>
      <c r="B13" s="32" t="s">
        <v>1933</v>
      </c>
      <c r="C13" s="32"/>
      <c r="D13" s="33"/>
    </row>
    <row r="14" ht="28.5" customHeight="1" spans="1:4">
      <c r="A14" s="31" t="s">
        <v>1924</v>
      </c>
      <c r="B14" s="32" t="s">
        <v>1934</v>
      </c>
      <c r="C14" s="32"/>
      <c r="D14" s="33"/>
    </row>
    <row r="15" ht="28.5" customHeight="1" spans="1:4">
      <c r="A15" s="31" t="s">
        <v>1926</v>
      </c>
      <c r="B15" s="32" t="s">
        <v>1935</v>
      </c>
      <c r="C15" s="32"/>
      <c r="D15" s="33"/>
    </row>
    <row r="16" ht="28.5" customHeight="1" spans="1:4">
      <c r="A16" s="31" t="s">
        <v>1936</v>
      </c>
      <c r="B16" s="32" t="s">
        <v>1937</v>
      </c>
      <c r="C16" s="32"/>
      <c r="D16" s="33"/>
    </row>
    <row r="17" ht="28.5" customHeight="1" spans="1:4">
      <c r="A17" s="31" t="s">
        <v>1924</v>
      </c>
      <c r="B17" s="32" t="s">
        <v>1938</v>
      </c>
      <c r="C17" s="32"/>
      <c r="D17" s="33"/>
    </row>
    <row r="18" ht="28.5" customHeight="1" spans="1:4">
      <c r="A18" s="31" t="s">
        <v>1939</v>
      </c>
      <c r="B18" s="32"/>
      <c r="C18" s="32"/>
      <c r="D18" s="33"/>
    </row>
    <row r="19" ht="28.5" customHeight="1" spans="1:4">
      <c r="A19" s="31" t="s">
        <v>1940</v>
      </c>
      <c r="B19" s="32" t="s">
        <v>1941</v>
      </c>
      <c r="C19" s="32"/>
      <c r="D19" s="33"/>
    </row>
    <row r="20" ht="28.5" customHeight="1" spans="1:4">
      <c r="A20" s="31" t="s">
        <v>1926</v>
      </c>
      <c r="B20" s="32" t="s">
        <v>1942</v>
      </c>
      <c r="C20" s="32"/>
      <c r="D20" s="33"/>
    </row>
    <row r="21" ht="28.5" customHeight="1" spans="1:4">
      <c r="A21" s="31" t="s">
        <v>1939</v>
      </c>
      <c r="B21" s="32"/>
      <c r="C21" s="32"/>
      <c r="D21" s="33"/>
    </row>
    <row r="22" ht="28.5" customHeight="1" spans="1:4">
      <c r="A22" s="31" t="s">
        <v>1943</v>
      </c>
      <c r="B22" s="32" t="s">
        <v>1944</v>
      </c>
      <c r="C22" s="32"/>
      <c r="D22" s="33"/>
    </row>
    <row r="23" ht="28.5" customHeight="1" spans="1:4">
      <c r="A23" s="31" t="s">
        <v>1945</v>
      </c>
      <c r="B23" s="32" t="s">
        <v>1946</v>
      </c>
      <c r="C23" s="32"/>
      <c r="D23" s="33"/>
    </row>
    <row r="24" ht="28.5" customHeight="1" spans="1:4">
      <c r="A24" s="31" t="s">
        <v>1924</v>
      </c>
      <c r="B24" s="32" t="s">
        <v>1947</v>
      </c>
      <c r="C24" s="32"/>
      <c r="D24" s="33"/>
    </row>
    <row r="25" ht="28.5" customHeight="1" spans="1:4">
      <c r="A25" s="31" t="s">
        <v>1926</v>
      </c>
      <c r="B25" s="32" t="s">
        <v>1948</v>
      </c>
      <c r="C25" s="32"/>
      <c r="D25" s="33"/>
    </row>
    <row r="26" ht="43.5" customHeight="1" spans="1:4">
      <c r="A26" s="34" t="s">
        <v>1949</v>
      </c>
      <c r="B26" s="34"/>
      <c r="C26" s="34"/>
      <c r="D26" s="34"/>
    </row>
    <row r="27" spans="1:1">
      <c r="A27" s="26" t="s">
        <v>1314</v>
      </c>
    </row>
  </sheetData>
  <mergeCells count="2">
    <mergeCell ref="A2:D2"/>
    <mergeCell ref="A26:D26"/>
  </mergeCells>
  <printOptions horizontalCentered="1"/>
  <pageMargins left="0.393700787401575" right="0.393700787401575" top="0.511811023622047" bottom="0.393700787401575" header="0" footer="0"/>
  <pageSetup paperSize="9" orientation="portrait"/>
  <headerFooter>
    <oddFooter>&amp;C&amp;P</oddFooter>
  </headerFooter>
</worksheet>
</file>

<file path=xl/worksheets/sheet3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2"/>
  <sheetViews>
    <sheetView workbookViewId="0">
      <selection activeCell="A9" sqref="A9"/>
    </sheetView>
  </sheetViews>
  <sheetFormatPr defaultColWidth="10" defaultRowHeight="13.5" outlineLevelCol="4"/>
  <cols>
    <col min="1" max="1" width="35" style="15" customWidth="1"/>
    <col min="2" max="5" width="15.125" style="15" customWidth="1"/>
    <col min="6" max="6" width="9.75" style="15" customWidth="1"/>
    <col min="7" max="16384" width="10" style="15"/>
  </cols>
  <sheetData>
    <row r="1" s="13" customFormat="1" ht="21" customHeight="1" spans="1:4">
      <c r="A1" s="16" t="s">
        <v>1950</v>
      </c>
      <c r="B1" s="17"/>
      <c r="C1" s="17"/>
      <c r="D1" s="17"/>
    </row>
    <row r="2" s="14" customFormat="1" ht="28.7" customHeight="1" spans="1:5">
      <c r="A2" s="18" t="s">
        <v>1951</v>
      </c>
      <c r="B2" s="18"/>
      <c r="C2" s="18"/>
      <c r="D2" s="18"/>
      <c r="E2" s="18"/>
    </row>
    <row r="3" ht="14.25" customHeight="1" spans="1:5">
      <c r="A3" s="19" t="s">
        <v>1874</v>
      </c>
      <c r="B3" s="19"/>
      <c r="C3" s="19"/>
      <c r="D3" s="19"/>
      <c r="E3" s="19"/>
    </row>
    <row r="4" ht="57.75" customHeight="1" spans="1:5">
      <c r="A4" s="20" t="s">
        <v>1825</v>
      </c>
      <c r="B4" s="20" t="s">
        <v>1919</v>
      </c>
      <c r="C4" s="20" t="s">
        <v>1920</v>
      </c>
      <c r="D4" s="20" t="s">
        <v>1921</v>
      </c>
      <c r="E4" s="20" t="s">
        <v>1952</v>
      </c>
    </row>
    <row r="5" ht="57.75" customHeight="1" spans="1:5">
      <c r="A5" s="21" t="s">
        <v>1953</v>
      </c>
      <c r="B5" s="22" t="s">
        <v>1881</v>
      </c>
      <c r="C5" s="21"/>
      <c r="D5" s="21"/>
      <c r="E5" s="22"/>
    </row>
    <row r="6" ht="57.75" customHeight="1" spans="1:5">
      <c r="A6" s="21" t="s">
        <v>1954</v>
      </c>
      <c r="B6" s="22" t="s">
        <v>1882</v>
      </c>
      <c r="C6" s="21"/>
      <c r="D6" s="21"/>
      <c r="E6" s="22"/>
    </row>
    <row r="7" ht="57.75" customHeight="1" spans="1:5">
      <c r="A7" s="21" t="s">
        <v>1955</v>
      </c>
      <c r="B7" s="22" t="s">
        <v>1883</v>
      </c>
      <c r="C7" s="21"/>
      <c r="D7" s="21"/>
      <c r="E7" s="22"/>
    </row>
    <row r="8" ht="57.75" customHeight="1" spans="1:5">
      <c r="A8" s="21" t="s">
        <v>1956</v>
      </c>
      <c r="B8" s="22" t="s">
        <v>1884</v>
      </c>
      <c r="C8" s="21"/>
      <c r="D8" s="21"/>
      <c r="E8" s="22"/>
    </row>
    <row r="9" ht="57.75" customHeight="1" spans="1:5">
      <c r="A9" s="21" t="s">
        <v>1954</v>
      </c>
      <c r="B9" s="22" t="s">
        <v>1885</v>
      </c>
      <c r="C9" s="21"/>
      <c r="D9" s="21"/>
      <c r="E9" s="22"/>
    </row>
    <row r="10" ht="57.75" customHeight="1" spans="1:5">
      <c r="A10" s="21" t="s">
        <v>1955</v>
      </c>
      <c r="B10" s="22" t="s">
        <v>1886</v>
      </c>
      <c r="C10" s="21"/>
      <c r="D10" s="21"/>
      <c r="E10" s="22"/>
    </row>
    <row r="11" ht="41.45" customHeight="1" spans="1:5">
      <c r="A11" s="23" t="s">
        <v>1957</v>
      </c>
      <c r="B11" s="23"/>
      <c r="C11" s="23"/>
      <c r="D11" s="23"/>
      <c r="E11" s="23"/>
    </row>
    <row r="12" spans="1:1">
      <c r="A12" s="15" t="s">
        <v>1314</v>
      </c>
    </row>
  </sheetData>
  <mergeCells count="3">
    <mergeCell ref="A2:E2"/>
    <mergeCell ref="A3:E3"/>
    <mergeCell ref="A11:E11"/>
  </mergeCells>
  <printOptions horizontalCentered="1"/>
  <pageMargins left="0.393700787401575" right="0.393700787401575" top="0.393700787401575" bottom="0.393700787401575" header="0" footer="0"/>
  <pageSetup paperSize="9" orientation="portrait"/>
  <headerFooter>
    <oddFooter>&amp;C&amp;P</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35"/>
  <sheetViews>
    <sheetView topLeftCell="A20" workbookViewId="0">
      <selection activeCell="E36" sqref="E36"/>
    </sheetView>
  </sheetViews>
  <sheetFormatPr defaultColWidth="9" defaultRowHeight="13.5" outlineLevelCol="4"/>
  <cols>
    <col min="1" max="3" width="23.5" customWidth="1"/>
    <col min="4" max="4" width="28" customWidth="1"/>
    <col min="5" max="5" width="28.875" customWidth="1"/>
  </cols>
  <sheetData>
    <row r="1" ht="76.5" customHeight="1" spans="1:4">
      <c r="A1" s="46" t="s">
        <v>142</v>
      </c>
      <c r="B1" s="46"/>
      <c r="C1" s="46"/>
      <c r="D1" s="46"/>
    </row>
    <row r="2" customHeight="1" spans="1:4">
      <c r="A2" s="470" t="s">
        <v>143</v>
      </c>
      <c r="B2" s="471"/>
      <c r="C2" s="471"/>
      <c r="D2" s="471"/>
    </row>
    <row r="3" customHeight="1" spans="1:4">
      <c r="A3" s="471"/>
      <c r="B3" s="471"/>
      <c r="C3" s="471"/>
      <c r="D3" s="471"/>
    </row>
    <row r="4" customHeight="1" spans="1:4">
      <c r="A4" s="471"/>
      <c r="B4" s="471"/>
      <c r="C4" s="471"/>
      <c r="D4" s="471"/>
    </row>
    <row r="5" customHeight="1" spans="1:4">
      <c r="A5" s="471"/>
      <c r="B5" s="471"/>
      <c r="C5" s="471"/>
      <c r="D5" s="471"/>
    </row>
    <row r="6" customHeight="1" spans="1:4">
      <c r="A6" s="471"/>
      <c r="B6" s="471"/>
      <c r="C6" s="471"/>
      <c r="D6" s="471"/>
    </row>
    <row r="7" customHeight="1" spans="1:4">
      <c r="A7" s="471"/>
      <c r="B7" s="471"/>
      <c r="C7" s="471"/>
      <c r="D7" s="471"/>
    </row>
    <row r="8" customHeight="1" spans="1:4">
      <c r="A8" s="471"/>
      <c r="B8" s="471"/>
      <c r="C8" s="471"/>
      <c r="D8" s="471"/>
    </row>
    <row r="9" customHeight="1" spans="1:4">
      <c r="A9" s="471"/>
      <c r="B9" s="471"/>
      <c r="C9" s="471"/>
      <c r="D9" s="471"/>
    </row>
    <row r="10" customHeight="1" spans="1:4">
      <c r="A10" s="471"/>
      <c r="B10" s="471"/>
      <c r="C10" s="471"/>
      <c r="D10" s="471"/>
    </row>
    <row r="11" customHeight="1" spans="1:4">
      <c r="A11" s="471"/>
      <c r="B11" s="471"/>
      <c r="C11" s="471"/>
      <c r="D11" s="471"/>
    </row>
    <row r="12" customHeight="1" spans="1:4">
      <c r="A12" s="471"/>
      <c r="B12" s="471"/>
      <c r="C12" s="471"/>
      <c r="D12" s="471"/>
    </row>
    <row r="13" customHeight="1" spans="1:4">
      <c r="A13" s="471"/>
      <c r="B13" s="471"/>
      <c r="C13" s="471"/>
      <c r="D13" s="471"/>
    </row>
    <row r="14" customHeight="1" spans="1:4">
      <c r="A14" s="471"/>
      <c r="B14" s="471"/>
      <c r="C14" s="471"/>
      <c r="D14" s="471"/>
    </row>
    <row r="15" customHeight="1" spans="1:4">
      <c r="A15" s="471"/>
      <c r="B15" s="471"/>
      <c r="C15" s="471"/>
      <c r="D15" s="471"/>
    </row>
    <row r="16" customHeight="1" spans="1:4">
      <c r="A16" s="471"/>
      <c r="B16" s="471"/>
      <c r="C16" s="471"/>
      <c r="D16" s="471"/>
    </row>
    <row r="17" customHeight="1" spans="1:4">
      <c r="A17" s="471"/>
      <c r="B17" s="471"/>
      <c r="C17" s="471"/>
      <c r="D17" s="471"/>
    </row>
    <row r="18" customHeight="1" spans="1:4">
      <c r="A18" s="471"/>
      <c r="B18" s="471"/>
      <c r="C18" s="471"/>
      <c r="D18" s="471"/>
    </row>
    <row r="19" customHeight="1" spans="1:4">
      <c r="A19" s="471"/>
      <c r="B19" s="471"/>
      <c r="C19" s="471"/>
      <c r="D19" s="471"/>
    </row>
    <row r="20" customHeight="1" spans="1:4">
      <c r="A20" s="471"/>
      <c r="B20" s="471"/>
      <c r="C20" s="471"/>
      <c r="D20" s="471"/>
    </row>
    <row r="21" customHeight="1" spans="1:4">
      <c r="A21" s="471"/>
      <c r="B21" s="471"/>
      <c r="C21" s="471"/>
      <c r="D21" s="471"/>
    </row>
    <row r="22" customHeight="1" spans="1:4">
      <c r="A22" s="471"/>
      <c r="B22" s="471"/>
      <c r="C22" s="471"/>
      <c r="D22" s="471"/>
    </row>
    <row r="23" customHeight="1" spans="1:4">
      <c r="A23" s="471"/>
      <c r="B23" s="471"/>
      <c r="C23" s="471"/>
      <c r="D23" s="471"/>
    </row>
    <row r="24" customHeight="1" spans="1:4">
      <c r="A24" s="471"/>
      <c r="B24" s="471"/>
      <c r="C24" s="471"/>
      <c r="D24" s="471"/>
    </row>
    <row r="25" customHeight="1" spans="1:4">
      <c r="A25" s="471"/>
      <c r="B25" s="471"/>
      <c r="C25" s="471"/>
      <c r="D25" s="471"/>
    </row>
    <row r="26" customHeight="1" spans="1:4">
      <c r="A26" s="471"/>
      <c r="B26" s="471"/>
      <c r="C26" s="471"/>
      <c r="D26" s="471"/>
    </row>
    <row r="27" customHeight="1" spans="1:5">
      <c r="A27" s="471"/>
      <c r="B27" s="471"/>
      <c r="C27" s="471"/>
      <c r="D27" s="471"/>
      <c r="E27" t="s">
        <v>144</v>
      </c>
    </row>
    <row r="28" customHeight="1" spans="1:4">
      <c r="A28" s="471"/>
      <c r="B28" s="471"/>
      <c r="C28" s="471"/>
      <c r="D28" s="471"/>
    </row>
    <row r="29" customHeight="1" spans="1:4">
      <c r="A29" s="471"/>
      <c r="B29" s="471"/>
      <c r="C29" s="471"/>
      <c r="D29" s="471"/>
    </row>
    <row r="30" customHeight="1" spans="1:4">
      <c r="A30" s="471"/>
      <c r="B30" s="471"/>
      <c r="C30" s="471"/>
      <c r="D30" s="471"/>
    </row>
    <row r="31" customHeight="1" spans="1:4">
      <c r="A31" s="471"/>
      <c r="B31" s="471"/>
      <c r="C31" s="471"/>
      <c r="D31" s="471"/>
    </row>
    <row r="32" customHeight="1" spans="1:4">
      <c r="A32" s="471"/>
      <c r="B32" s="471"/>
      <c r="C32" s="471"/>
      <c r="D32" s="471"/>
    </row>
    <row r="33" customHeight="1" spans="1:4">
      <c r="A33" s="471"/>
      <c r="B33" s="471"/>
      <c r="C33" s="471"/>
      <c r="D33" s="471"/>
    </row>
    <row r="34" customHeight="1" spans="1:4">
      <c r="A34" s="471"/>
      <c r="B34" s="471"/>
      <c r="C34" s="471"/>
      <c r="D34" s="471"/>
    </row>
    <row r="35" customHeight="1" spans="1:4">
      <c r="A35" s="471"/>
      <c r="B35" s="471"/>
      <c r="C35" s="471"/>
      <c r="D35" s="471"/>
    </row>
  </sheetData>
  <mergeCells count="2">
    <mergeCell ref="A1:D1"/>
    <mergeCell ref="A2:D35"/>
  </mergeCells>
  <printOptions horizontalCentered="1"/>
  <pageMargins left="0.708661417322835" right="0.708661417322835" top="1.37795275590551" bottom="0.748031496062992" header="0.31496062992126" footer="0.31496062992126"/>
  <pageSetup paperSize="9" orientation="portrait"/>
  <headerFooter/>
</worksheet>
</file>

<file path=xl/worksheets/sheet4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9"/>
  <sheetViews>
    <sheetView tabSelected="1" workbookViewId="0">
      <pane ySplit="4" topLeftCell="A6" activePane="bottomLeft" state="frozen"/>
      <selection/>
      <selection pane="bottomLeft" activeCell="H7" sqref="H7"/>
    </sheetView>
  </sheetViews>
  <sheetFormatPr defaultColWidth="10" defaultRowHeight="13.5" outlineLevelCol="5"/>
  <cols>
    <col min="1" max="1" width="5.875" style="3" customWidth="1"/>
    <col min="2" max="2" width="10.25" style="3" customWidth="1"/>
    <col min="3" max="3" width="35.875" style="3" customWidth="1"/>
    <col min="4" max="4" width="13.375" style="3" customWidth="1"/>
    <col min="5" max="5" width="16.75" style="3" customWidth="1"/>
    <col min="6" max="6" width="14.875" style="3" customWidth="1"/>
    <col min="7" max="7" width="9.75" style="3" customWidth="1"/>
    <col min="8" max="16384" width="10" style="3"/>
  </cols>
  <sheetData>
    <row r="1" s="1" customFormat="1" ht="19.5" customHeight="1" spans="1:2">
      <c r="A1" s="4" t="s">
        <v>1958</v>
      </c>
      <c r="B1" s="4"/>
    </row>
    <row r="2" s="2" customFormat="1" ht="28.7" customHeight="1" spans="1:6">
      <c r="A2" s="5" t="s">
        <v>1959</v>
      </c>
      <c r="B2" s="5"/>
      <c r="C2" s="5"/>
      <c r="D2" s="5"/>
      <c r="E2" s="5"/>
      <c r="F2" s="5"/>
    </row>
    <row r="3" ht="14.25" customHeight="1" spans="1:6">
      <c r="A3" s="6" t="s">
        <v>1874</v>
      </c>
      <c r="B3" s="6"/>
      <c r="C3" s="6"/>
      <c r="D3" s="6"/>
      <c r="E3" s="6"/>
      <c r="F3" s="6"/>
    </row>
    <row r="4" ht="62.25" customHeight="1" spans="1:6">
      <c r="A4" s="7" t="s">
        <v>1960</v>
      </c>
      <c r="B4" s="7" t="s">
        <v>1961</v>
      </c>
      <c r="C4" s="7" t="s">
        <v>1962</v>
      </c>
      <c r="D4" s="7" t="s">
        <v>1963</v>
      </c>
      <c r="E4" s="7" t="s">
        <v>1964</v>
      </c>
      <c r="F4" s="7" t="s">
        <v>1965</v>
      </c>
    </row>
    <row r="5" ht="62.25" customHeight="1" spans="1:6">
      <c r="A5" s="8">
        <v>1</v>
      </c>
      <c r="B5" s="7"/>
      <c r="C5" s="9" t="s">
        <v>1966</v>
      </c>
      <c r="D5" s="7"/>
      <c r="E5" s="8" t="s">
        <v>1967</v>
      </c>
      <c r="F5" s="7"/>
    </row>
    <row r="6" ht="62.25" customHeight="1" spans="1:6">
      <c r="A6" s="8">
        <v>2</v>
      </c>
      <c r="B6" s="7"/>
      <c r="C6" s="9" t="s">
        <v>1968</v>
      </c>
      <c r="D6" s="7"/>
      <c r="E6" s="8" t="s">
        <v>1969</v>
      </c>
      <c r="F6" s="7"/>
    </row>
    <row r="7" ht="62.25" customHeight="1" spans="1:6">
      <c r="A7" s="8">
        <v>3</v>
      </c>
      <c r="B7" s="10"/>
      <c r="C7" s="10"/>
      <c r="D7" s="10"/>
      <c r="E7" s="10"/>
      <c r="F7" s="11"/>
    </row>
    <row r="8" ht="33" customHeight="1" spans="1:6">
      <c r="A8" s="12" t="s">
        <v>1970</v>
      </c>
      <c r="B8" s="12"/>
      <c r="C8" s="12"/>
      <c r="D8" s="12"/>
      <c r="E8" s="12"/>
      <c r="F8" s="12"/>
    </row>
    <row r="9" spans="1:1">
      <c r="A9" s="3" t="s">
        <v>1314</v>
      </c>
    </row>
  </sheetData>
  <mergeCells count="4">
    <mergeCell ref="A1:B1"/>
    <mergeCell ref="A2:F2"/>
    <mergeCell ref="A3:F3"/>
    <mergeCell ref="A8:F8"/>
  </mergeCells>
  <printOptions horizontalCentered="1"/>
  <pageMargins left="0.393700787401575" right="0.393700787401575" top="0.511811023622047" bottom="0.393700787401575" header="0" footer="0"/>
  <pageSetup paperSize="9" orientation="portrait"/>
  <headerFooter>
    <oddFooter>&amp;C&amp;P</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tabColor rgb="FF00FF00"/>
  </sheetPr>
  <dimension ref="A1:J1485"/>
  <sheetViews>
    <sheetView showZeros="0" workbookViewId="0">
      <selection activeCell="A1488" sqref="A1488"/>
    </sheetView>
  </sheetViews>
  <sheetFormatPr defaultColWidth="21.5" defaultRowHeight="21.95" customHeight="1"/>
  <cols>
    <col min="1" max="1" width="56.625" style="207" customWidth="1"/>
    <col min="2" max="2" width="26.25" style="455" customWidth="1"/>
    <col min="3" max="3" width="8.25" style="456" customWidth="1"/>
    <col min="4" max="10" width="21.5" style="456"/>
    <col min="11" max="16384" width="21.5" style="207"/>
  </cols>
  <sheetData>
    <row r="1" customHeight="1" spans="1:2">
      <c r="A1" s="4" t="s">
        <v>145</v>
      </c>
      <c r="B1" s="4"/>
    </row>
    <row r="2" s="206" customFormat="1" customHeight="1" spans="1:10">
      <c r="A2" s="118" t="s">
        <v>146</v>
      </c>
      <c r="B2" s="118"/>
      <c r="C2" s="457"/>
      <c r="D2" s="457"/>
      <c r="E2" s="457"/>
      <c r="F2" s="457"/>
      <c r="G2" s="457"/>
      <c r="H2" s="457"/>
      <c r="I2" s="457"/>
      <c r="J2" s="457"/>
    </row>
    <row r="3" s="206" customFormat="1" ht="18.75" customHeight="1" spans="1:10">
      <c r="A3" s="135"/>
      <c r="B3" s="458"/>
      <c r="C3" s="457"/>
      <c r="D3" s="457"/>
      <c r="E3" s="457"/>
      <c r="F3" s="457"/>
      <c r="G3" s="457"/>
      <c r="H3" s="457"/>
      <c r="I3" s="457"/>
      <c r="J3" s="457"/>
    </row>
    <row r="4" ht="24" customHeight="1" spans="1:2">
      <c r="A4" s="459" t="s">
        <v>2</v>
      </c>
      <c r="B4" s="459"/>
    </row>
    <row r="5" ht="20.1" customHeight="1" spans="1:2">
      <c r="A5" s="183" t="s">
        <v>147</v>
      </c>
      <c r="B5" s="460" t="s">
        <v>148</v>
      </c>
    </row>
    <row r="6" ht="20.1" customHeight="1" spans="1:2">
      <c r="A6" s="461" t="s">
        <v>70</v>
      </c>
      <c r="B6" s="462">
        <f>B7+B292+B295+B460+B530+B660+B731+B819+B887+B1035+B1346+B1417</f>
        <v>6198.86</v>
      </c>
    </row>
    <row r="7" s="207" customFormat="1" ht="16.5" customHeight="1" spans="1:10">
      <c r="A7" s="463" t="s">
        <v>72</v>
      </c>
      <c r="B7" s="464">
        <f>B8+B29+B52+B63+B118+B127+B187+B194+B233+B250</f>
        <v>995.96</v>
      </c>
      <c r="C7" s="456"/>
      <c r="D7" s="456"/>
      <c r="E7" s="456"/>
      <c r="F7" s="456"/>
      <c r="G7" s="456"/>
      <c r="H7" s="456"/>
      <c r="I7" s="456"/>
      <c r="J7" s="456"/>
    </row>
    <row r="8" s="207" customFormat="1" ht="16.5" customHeight="1" spans="1:10">
      <c r="A8" s="465" t="s">
        <v>149</v>
      </c>
      <c r="B8" s="464">
        <f>SUM(B9:B19)</f>
        <v>70.43</v>
      </c>
      <c r="C8" s="456"/>
      <c r="D8" s="456"/>
      <c r="E8" s="456"/>
      <c r="F8" s="456"/>
      <c r="G8" s="456"/>
      <c r="H8" s="456"/>
      <c r="I8" s="456"/>
      <c r="J8" s="456"/>
    </row>
    <row r="9" ht="16.5" customHeight="1" spans="1:2">
      <c r="A9" s="249" t="s">
        <v>150</v>
      </c>
      <c r="B9" s="466">
        <v>25.67</v>
      </c>
    </row>
    <row r="10" ht="16.5" hidden="1" customHeight="1" spans="1:2">
      <c r="A10" s="249" t="s">
        <v>151</v>
      </c>
      <c r="B10" s="466">
        <v>0</v>
      </c>
    </row>
    <row r="11" ht="16.5" hidden="1" customHeight="1" spans="1:2">
      <c r="A11" s="249" t="s">
        <v>152</v>
      </c>
      <c r="B11" s="467"/>
    </row>
    <row r="12" ht="16.5" customHeight="1" spans="1:2">
      <c r="A12" s="249" t="s">
        <v>153</v>
      </c>
      <c r="B12" s="466">
        <v>31.06</v>
      </c>
    </row>
    <row r="13" ht="16.5" hidden="1" customHeight="1" spans="1:2">
      <c r="A13" s="249" t="s">
        <v>154</v>
      </c>
      <c r="B13" s="467"/>
    </row>
    <row r="14" ht="16.5" hidden="1" customHeight="1" spans="1:2">
      <c r="A14" s="249" t="s">
        <v>155</v>
      </c>
      <c r="B14" s="467"/>
    </row>
    <row r="15" ht="16.5" hidden="1" customHeight="1" spans="1:2">
      <c r="A15" s="249" t="s">
        <v>156</v>
      </c>
      <c r="B15" s="467"/>
    </row>
    <row r="16" ht="16.5" customHeight="1" spans="1:2">
      <c r="A16" s="249" t="s">
        <v>157</v>
      </c>
      <c r="B16" s="466">
        <v>3.5</v>
      </c>
    </row>
    <row r="17" ht="16.5" hidden="1" customHeight="1" spans="1:2">
      <c r="A17" s="249" t="s">
        <v>158</v>
      </c>
      <c r="B17" s="467"/>
    </row>
    <row r="18" ht="16.5" hidden="1" customHeight="1" spans="1:2">
      <c r="A18" s="249" t="s">
        <v>159</v>
      </c>
      <c r="B18" s="467"/>
    </row>
    <row r="19" ht="16.5" customHeight="1" spans="1:2">
      <c r="A19" s="249" t="s">
        <v>160</v>
      </c>
      <c r="B19" s="466">
        <v>10.2</v>
      </c>
    </row>
    <row r="20" ht="16.5" hidden="1" customHeight="1" spans="1:2">
      <c r="A20" s="248" t="s">
        <v>161</v>
      </c>
      <c r="B20" s="467"/>
    </row>
    <row r="21" ht="16.5" hidden="1" customHeight="1" spans="1:2">
      <c r="A21" s="249" t="s">
        <v>150</v>
      </c>
      <c r="B21" s="467"/>
    </row>
    <row r="22" ht="16.5" hidden="1" customHeight="1" spans="1:2">
      <c r="A22" s="249" t="s">
        <v>151</v>
      </c>
      <c r="B22" s="467"/>
    </row>
    <row r="23" ht="16.5" hidden="1" customHeight="1" spans="1:2">
      <c r="A23" s="249" t="s">
        <v>152</v>
      </c>
      <c r="B23" s="467"/>
    </row>
    <row r="24" ht="16.5" hidden="1" customHeight="1" spans="1:2">
      <c r="A24" s="249" t="s">
        <v>162</v>
      </c>
      <c r="B24" s="467"/>
    </row>
    <row r="25" ht="16.5" hidden="1" customHeight="1" spans="1:2">
      <c r="A25" s="249" t="s">
        <v>163</v>
      </c>
      <c r="B25" s="467"/>
    </row>
    <row r="26" ht="16.5" hidden="1" customHeight="1" spans="1:2">
      <c r="A26" s="249" t="s">
        <v>164</v>
      </c>
      <c r="B26" s="467"/>
    </row>
    <row r="27" ht="16.5" hidden="1" customHeight="1" spans="1:2">
      <c r="A27" s="249" t="s">
        <v>159</v>
      </c>
      <c r="B27" s="467"/>
    </row>
    <row r="28" ht="16.5" hidden="1" customHeight="1" spans="1:2">
      <c r="A28" s="249" t="s">
        <v>165</v>
      </c>
      <c r="B28" s="467"/>
    </row>
    <row r="29" s="207" customFormat="1" ht="16.5" customHeight="1" spans="1:10">
      <c r="A29" s="465" t="s">
        <v>166</v>
      </c>
      <c r="B29" s="464">
        <f>B30+B31+B36</f>
        <v>405.54</v>
      </c>
      <c r="C29" s="456"/>
      <c r="D29" s="456"/>
      <c r="E29" s="456"/>
      <c r="F29" s="456"/>
      <c r="G29" s="456"/>
      <c r="H29" s="456"/>
      <c r="I29" s="456"/>
      <c r="J29" s="456"/>
    </row>
    <row r="30" ht="16.5" customHeight="1" spans="1:2">
      <c r="A30" s="249" t="s">
        <v>150</v>
      </c>
      <c r="B30" s="466">
        <v>200.68</v>
      </c>
    </row>
    <row r="31" ht="16.5" customHeight="1" spans="1:2">
      <c r="A31" s="249" t="s">
        <v>151</v>
      </c>
      <c r="B31" s="466">
        <v>149</v>
      </c>
    </row>
    <row r="32" ht="16.5" hidden="1" customHeight="1" spans="1:2">
      <c r="A32" s="249" t="s">
        <v>152</v>
      </c>
      <c r="B32" s="467"/>
    </row>
    <row r="33" ht="16.5" hidden="1" customHeight="1" spans="1:2">
      <c r="A33" s="249" t="s">
        <v>167</v>
      </c>
      <c r="B33" s="467"/>
    </row>
    <row r="34" ht="16.5" hidden="1" customHeight="1" spans="1:2">
      <c r="A34" s="249" t="s">
        <v>168</v>
      </c>
      <c r="B34" s="467"/>
    </row>
    <row r="35" ht="16.5" hidden="1" customHeight="1" spans="1:2">
      <c r="A35" s="249" t="s">
        <v>169</v>
      </c>
      <c r="B35" s="467"/>
    </row>
    <row r="36" ht="16.5" customHeight="1" spans="1:2">
      <c r="A36" s="249" t="s">
        <v>170</v>
      </c>
      <c r="B36" s="466">
        <v>55.86</v>
      </c>
    </row>
    <row r="37" ht="16.5" hidden="1" customHeight="1" spans="1:2">
      <c r="A37" s="249" t="s">
        <v>171</v>
      </c>
      <c r="B37" s="467"/>
    </row>
    <row r="38" ht="16.5" hidden="1" customHeight="1" spans="1:2">
      <c r="A38" s="249" t="s">
        <v>159</v>
      </c>
      <c r="B38" s="467"/>
    </row>
    <row r="39" ht="16.5" hidden="1" customHeight="1" spans="1:2">
      <c r="A39" s="249" t="s">
        <v>172</v>
      </c>
      <c r="B39" s="467"/>
    </row>
    <row r="40" ht="16.5" hidden="1" customHeight="1" spans="1:2">
      <c r="A40" s="248" t="s">
        <v>173</v>
      </c>
      <c r="B40" s="467"/>
    </row>
    <row r="41" ht="16.5" hidden="1" customHeight="1" spans="1:2">
      <c r="A41" s="249" t="s">
        <v>150</v>
      </c>
      <c r="B41" s="467"/>
    </row>
    <row r="42" ht="16.5" hidden="1" customHeight="1" spans="1:2">
      <c r="A42" s="249" t="s">
        <v>151</v>
      </c>
      <c r="B42" s="467"/>
    </row>
    <row r="43" ht="16.5" hidden="1" customHeight="1" spans="1:2">
      <c r="A43" s="249" t="s">
        <v>152</v>
      </c>
      <c r="B43" s="467"/>
    </row>
    <row r="44" ht="16.5" hidden="1" customHeight="1" spans="1:2">
      <c r="A44" s="249" t="s">
        <v>174</v>
      </c>
      <c r="B44" s="467"/>
    </row>
    <row r="45" ht="16.5" hidden="1" customHeight="1" spans="1:2">
      <c r="A45" s="249" t="s">
        <v>175</v>
      </c>
      <c r="B45" s="467"/>
    </row>
    <row r="46" ht="16.5" hidden="1" customHeight="1" spans="1:2">
      <c r="A46" s="249" t="s">
        <v>176</v>
      </c>
      <c r="B46" s="467"/>
    </row>
    <row r="47" ht="16.5" hidden="1" customHeight="1" spans="1:2">
      <c r="A47" s="249" t="s">
        <v>177</v>
      </c>
      <c r="B47" s="467"/>
    </row>
    <row r="48" ht="16.5" hidden="1" customHeight="1" spans="1:2">
      <c r="A48" s="249" t="s">
        <v>178</v>
      </c>
      <c r="B48" s="467"/>
    </row>
    <row r="49" ht="16.5" hidden="1" customHeight="1" spans="1:2">
      <c r="A49" s="249" t="s">
        <v>179</v>
      </c>
      <c r="B49" s="467"/>
    </row>
    <row r="50" ht="16.5" hidden="1" customHeight="1" spans="1:2">
      <c r="A50" s="249" t="s">
        <v>159</v>
      </c>
      <c r="B50" s="467"/>
    </row>
    <row r="51" ht="16.5" hidden="1" customHeight="1" spans="1:2">
      <c r="A51" s="249" t="s">
        <v>180</v>
      </c>
      <c r="B51" s="467"/>
    </row>
    <row r="52" s="207" customFormat="1" ht="16.5" customHeight="1" spans="1:10">
      <c r="A52" s="465" t="s">
        <v>181</v>
      </c>
      <c r="B52" s="464">
        <f>SUM(B53:B62)</f>
        <v>0.56</v>
      </c>
      <c r="C52" s="456"/>
      <c r="D52" s="456"/>
      <c r="E52" s="456"/>
      <c r="F52" s="456"/>
      <c r="G52" s="456"/>
      <c r="H52" s="456"/>
      <c r="I52" s="456"/>
      <c r="J52" s="456"/>
    </row>
    <row r="53" ht="16.5" hidden="1" customHeight="1" spans="1:2">
      <c r="A53" s="249" t="s">
        <v>150</v>
      </c>
      <c r="B53" s="467"/>
    </row>
    <row r="54" ht="16.5" hidden="1" customHeight="1" spans="1:2">
      <c r="A54" s="249" t="s">
        <v>151</v>
      </c>
      <c r="B54" s="467"/>
    </row>
    <row r="55" ht="16.5" hidden="1" customHeight="1" spans="1:2">
      <c r="A55" s="249" t="s">
        <v>152</v>
      </c>
      <c r="B55" s="467"/>
    </row>
    <row r="56" ht="16.5" hidden="1" customHeight="1" spans="1:2">
      <c r="A56" s="249" t="s">
        <v>182</v>
      </c>
      <c r="B56" s="467"/>
    </row>
    <row r="57" ht="16.5" customHeight="1" spans="1:2">
      <c r="A57" s="249" t="s">
        <v>183</v>
      </c>
      <c r="B57" s="466">
        <v>0.45</v>
      </c>
    </row>
    <row r="58" ht="16.5" hidden="1" customHeight="1" spans="1:2">
      <c r="A58" s="249" t="s">
        <v>184</v>
      </c>
      <c r="B58" s="467"/>
    </row>
    <row r="59" ht="16.5" customHeight="1" spans="1:2">
      <c r="A59" s="249" t="s">
        <v>185</v>
      </c>
      <c r="B59" s="466">
        <v>0.11</v>
      </c>
    </row>
    <row r="60" ht="16.5" hidden="1" customHeight="1" spans="1:2">
      <c r="A60" s="249" t="s">
        <v>186</v>
      </c>
      <c r="B60" s="467"/>
    </row>
    <row r="61" ht="16.5" hidden="1" customHeight="1" spans="1:2">
      <c r="A61" s="249" t="s">
        <v>159</v>
      </c>
      <c r="B61" s="467"/>
    </row>
    <row r="62" ht="16.5" hidden="1" customHeight="1" spans="1:2">
      <c r="A62" s="249" t="s">
        <v>187</v>
      </c>
      <c r="B62" s="467"/>
    </row>
    <row r="63" s="207" customFormat="1" ht="16.5" customHeight="1" spans="1:10">
      <c r="A63" s="465" t="s">
        <v>188</v>
      </c>
      <c r="B63" s="464">
        <f>B64</f>
        <v>52.91</v>
      </c>
      <c r="C63" s="456"/>
      <c r="D63" s="456"/>
      <c r="E63" s="456"/>
      <c r="F63" s="456"/>
      <c r="G63" s="456"/>
      <c r="H63" s="456"/>
      <c r="I63" s="456"/>
      <c r="J63" s="456"/>
    </row>
    <row r="64" ht="16.5" customHeight="1" spans="1:2">
      <c r="A64" s="249" t="s">
        <v>150</v>
      </c>
      <c r="B64" s="466">
        <v>52.91</v>
      </c>
    </row>
    <row r="65" ht="16.5" hidden="1" customHeight="1" spans="1:2">
      <c r="A65" s="249" t="s">
        <v>151</v>
      </c>
      <c r="B65" s="467"/>
    </row>
    <row r="66" ht="16.5" hidden="1" customHeight="1" spans="1:2">
      <c r="A66" s="249" t="s">
        <v>152</v>
      </c>
      <c r="B66" s="467"/>
    </row>
    <row r="67" ht="16.5" hidden="1" customHeight="1" spans="1:2">
      <c r="A67" s="249" t="s">
        <v>189</v>
      </c>
      <c r="B67" s="467"/>
    </row>
    <row r="68" ht="16.5" hidden="1" customHeight="1" spans="1:2">
      <c r="A68" s="249" t="s">
        <v>190</v>
      </c>
      <c r="B68" s="467"/>
    </row>
    <row r="69" ht="16.5" hidden="1" customHeight="1" spans="1:2">
      <c r="A69" s="249" t="s">
        <v>191</v>
      </c>
      <c r="B69" s="467"/>
    </row>
    <row r="70" ht="16.5" hidden="1" customHeight="1" spans="1:2">
      <c r="A70" s="249" t="s">
        <v>192</v>
      </c>
      <c r="B70" s="467"/>
    </row>
    <row r="71" ht="16.5" hidden="1" customHeight="1" spans="1:2">
      <c r="A71" s="249" t="s">
        <v>193</v>
      </c>
      <c r="B71" s="467"/>
    </row>
    <row r="72" ht="16.5" hidden="1" customHeight="1" spans="1:2">
      <c r="A72" s="249" t="s">
        <v>159</v>
      </c>
      <c r="B72" s="467"/>
    </row>
    <row r="73" ht="16.5" hidden="1" customHeight="1" spans="1:2">
      <c r="A73" s="249" t="s">
        <v>194</v>
      </c>
      <c r="B73" s="467"/>
    </row>
    <row r="74" ht="16.5" hidden="1" customHeight="1" spans="1:2">
      <c r="A74" s="248" t="s">
        <v>195</v>
      </c>
      <c r="B74" s="467"/>
    </row>
    <row r="75" ht="16.5" hidden="1" customHeight="1" spans="1:2">
      <c r="A75" s="249" t="s">
        <v>150</v>
      </c>
      <c r="B75" s="467"/>
    </row>
    <row r="76" ht="16.5" hidden="1" customHeight="1" spans="1:2">
      <c r="A76" s="249" t="s">
        <v>151</v>
      </c>
      <c r="B76" s="467"/>
    </row>
    <row r="77" ht="16.5" hidden="1" customHeight="1" spans="1:2">
      <c r="A77" s="249" t="s">
        <v>152</v>
      </c>
      <c r="B77" s="467"/>
    </row>
    <row r="78" ht="16.5" hidden="1" customHeight="1" spans="1:2">
      <c r="A78" s="249" t="s">
        <v>196</v>
      </c>
      <c r="B78" s="467"/>
    </row>
    <row r="79" ht="16.5" hidden="1" customHeight="1" spans="1:2">
      <c r="A79" s="249" t="s">
        <v>197</v>
      </c>
      <c r="B79" s="467"/>
    </row>
    <row r="80" ht="16.5" hidden="1" customHeight="1" spans="1:2">
      <c r="A80" s="249" t="s">
        <v>198</v>
      </c>
      <c r="B80" s="467"/>
    </row>
    <row r="81" ht="16.5" hidden="1" customHeight="1" spans="1:2">
      <c r="A81" s="249" t="s">
        <v>199</v>
      </c>
      <c r="B81" s="467"/>
    </row>
    <row r="82" ht="16.5" hidden="1" customHeight="1" spans="1:2">
      <c r="A82" s="249" t="s">
        <v>200</v>
      </c>
      <c r="B82" s="467"/>
    </row>
    <row r="83" ht="16.5" hidden="1" customHeight="1" spans="1:2">
      <c r="A83" s="249" t="s">
        <v>192</v>
      </c>
      <c r="B83" s="467"/>
    </row>
    <row r="84" ht="16.5" hidden="1" customHeight="1" spans="1:2">
      <c r="A84" s="249" t="s">
        <v>159</v>
      </c>
      <c r="B84" s="467"/>
    </row>
    <row r="85" ht="16.5" hidden="1" customHeight="1" spans="1:2">
      <c r="A85" s="249" t="s">
        <v>201</v>
      </c>
      <c r="B85" s="467"/>
    </row>
    <row r="86" ht="16.5" hidden="1" customHeight="1" spans="1:2">
      <c r="A86" s="248" t="s">
        <v>202</v>
      </c>
      <c r="B86" s="467"/>
    </row>
    <row r="87" ht="16.5" hidden="1" customHeight="1" spans="1:2">
      <c r="A87" s="249" t="s">
        <v>150</v>
      </c>
      <c r="B87" s="467"/>
    </row>
    <row r="88" ht="16.5" hidden="1" customHeight="1" spans="1:2">
      <c r="A88" s="249" t="s">
        <v>151</v>
      </c>
      <c r="B88" s="467"/>
    </row>
    <row r="89" ht="16.5" hidden="1" customHeight="1" spans="1:2">
      <c r="A89" s="249" t="s">
        <v>152</v>
      </c>
      <c r="B89" s="467"/>
    </row>
    <row r="90" ht="16.5" hidden="1" customHeight="1" spans="1:2">
      <c r="A90" s="249" t="s">
        <v>203</v>
      </c>
      <c r="B90" s="467"/>
    </row>
    <row r="91" ht="16.5" hidden="1" customHeight="1" spans="1:2">
      <c r="A91" s="249" t="s">
        <v>204</v>
      </c>
      <c r="B91" s="467"/>
    </row>
    <row r="92" ht="16.5" hidden="1" customHeight="1" spans="1:2">
      <c r="A92" s="249" t="s">
        <v>192</v>
      </c>
      <c r="B92" s="467"/>
    </row>
    <row r="93" ht="16.5" hidden="1" customHeight="1" spans="1:2">
      <c r="A93" s="249" t="s">
        <v>159</v>
      </c>
      <c r="B93" s="467"/>
    </row>
    <row r="94" ht="16.5" hidden="1" customHeight="1" spans="1:2">
      <c r="A94" s="249" t="s">
        <v>205</v>
      </c>
      <c r="B94" s="467"/>
    </row>
    <row r="95" ht="16.5" hidden="1" customHeight="1" spans="1:2">
      <c r="A95" s="248" t="s">
        <v>206</v>
      </c>
      <c r="B95" s="467"/>
    </row>
    <row r="96" ht="16.5" hidden="1" customHeight="1" spans="1:2">
      <c r="A96" s="249" t="s">
        <v>150</v>
      </c>
      <c r="B96" s="467"/>
    </row>
    <row r="97" ht="16.5" hidden="1" customHeight="1" spans="1:2">
      <c r="A97" s="249" t="s">
        <v>151</v>
      </c>
      <c r="B97" s="467"/>
    </row>
    <row r="98" ht="16.5" hidden="1" customHeight="1" spans="1:2">
      <c r="A98" s="249" t="s">
        <v>152</v>
      </c>
      <c r="B98" s="467"/>
    </row>
    <row r="99" ht="16.5" hidden="1" customHeight="1" spans="1:2">
      <c r="A99" s="249" t="s">
        <v>207</v>
      </c>
      <c r="B99" s="467"/>
    </row>
    <row r="100" ht="16.5" hidden="1" customHeight="1" spans="1:2">
      <c r="A100" s="249" t="s">
        <v>208</v>
      </c>
      <c r="B100" s="467"/>
    </row>
    <row r="101" ht="16.5" hidden="1" customHeight="1" spans="1:2">
      <c r="A101" s="249" t="s">
        <v>192</v>
      </c>
      <c r="B101" s="467"/>
    </row>
    <row r="102" ht="16.5" hidden="1" customHeight="1" spans="1:2">
      <c r="A102" s="249" t="s">
        <v>209</v>
      </c>
      <c r="B102" s="467"/>
    </row>
    <row r="103" ht="16.5" hidden="1" customHeight="1" spans="1:2">
      <c r="A103" s="249" t="s">
        <v>210</v>
      </c>
      <c r="B103" s="467"/>
    </row>
    <row r="104" ht="16.5" hidden="1" customHeight="1" spans="1:2">
      <c r="A104" s="249" t="s">
        <v>211</v>
      </c>
      <c r="B104" s="467"/>
    </row>
    <row r="105" ht="16.5" hidden="1" customHeight="1" spans="1:2">
      <c r="A105" s="249" t="s">
        <v>212</v>
      </c>
      <c r="B105" s="467"/>
    </row>
    <row r="106" ht="16.5" hidden="1" customHeight="1" spans="1:2">
      <c r="A106" s="249" t="s">
        <v>159</v>
      </c>
      <c r="B106" s="467"/>
    </row>
    <row r="107" ht="16.5" hidden="1" customHeight="1" spans="1:2">
      <c r="A107" s="249" t="s">
        <v>213</v>
      </c>
      <c r="B107" s="467"/>
    </row>
    <row r="108" ht="16.5" hidden="1" customHeight="1" spans="1:2">
      <c r="A108" s="248" t="s">
        <v>214</v>
      </c>
      <c r="B108" s="467"/>
    </row>
    <row r="109" ht="16.5" hidden="1" customHeight="1" spans="1:2">
      <c r="A109" s="249" t="s">
        <v>150</v>
      </c>
      <c r="B109" s="467"/>
    </row>
    <row r="110" ht="16.5" hidden="1" customHeight="1" spans="1:2">
      <c r="A110" s="249" t="s">
        <v>151</v>
      </c>
      <c r="B110" s="467"/>
    </row>
    <row r="111" ht="16.5" hidden="1" customHeight="1" spans="1:2">
      <c r="A111" s="249" t="s">
        <v>152</v>
      </c>
      <c r="B111" s="467"/>
    </row>
    <row r="112" ht="16.5" hidden="1" customHeight="1" spans="1:2">
      <c r="A112" s="249" t="s">
        <v>215</v>
      </c>
      <c r="B112" s="467"/>
    </row>
    <row r="113" ht="16.5" hidden="1" customHeight="1" spans="1:2">
      <c r="A113" s="249" t="s">
        <v>216</v>
      </c>
      <c r="B113" s="467"/>
    </row>
    <row r="114" ht="16.5" hidden="1" customHeight="1" spans="1:2">
      <c r="A114" s="249" t="s">
        <v>217</v>
      </c>
      <c r="B114" s="467"/>
    </row>
    <row r="115" ht="16.5" hidden="1" customHeight="1" spans="1:2">
      <c r="A115" s="249" t="s">
        <v>218</v>
      </c>
      <c r="B115" s="467"/>
    </row>
    <row r="116" ht="16.5" hidden="1" customHeight="1" spans="1:2">
      <c r="A116" s="249" t="s">
        <v>159</v>
      </c>
      <c r="B116" s="467"/>
    </row>
    <row r="117" ht="16.5" hidden="1" customHeight="1" spans="1:2">
      <c r="A117" s="249" t="s">
        <v>219</v>
      </c>
      <c r="B117" s="467"/>
    </row>
    <row r="118" s="207" customFormat="1" ht="16.5" customHeight="1" spans="1:10">
      <c r="A118" s="465" t="s">
        <v>220</v>
      </c>
      <c r="B118" s="464">
        <f>SUM(B119:B126)</f>
        <v>28.96</v>
      </c>
      <c r="C118" s="456"/>
      <c r="D118" s="456"/>
      <c r="E118" s="456"/>
      <c r="F118" s="456"/>
      <c r="G118" s="456"/>
      <c r="H118" s="456"/>
      <c r="I118" s="456"/>
      <c r="J118" s="456"/>
    </row>
    <row r="119" ht="16.5" customHeight="1" spans="1:2">
      <c r="A119" s="249" t="s">
        <v>150</v>
      </c>
      <c r="B119" s="466">
        <v>18.96</v>
      </c>
    </row>
    <row r="120" ht="16.5" customHeight="1" spans="1:2">
      <c r="A120" s="249" t="s">
        <v>151</v>
      </c>
      <c r="B120" s="466">
        <v>10</v>
      </c>
    </row>
    <row r="121" ht="16.5" hidden="1" customHeight="1" spans="1:2">
      <c r="A121" s="249" t="s">
        <v>152</v>
      </c>
      <c r="B121" s="467"/>
    </row>
    <row r="122" ht="16.5" hidden="1" customHeight="1" spans="1:2">
      <c r="A122" s="249" t="s">
        <v>221</v>
      </c>
      <c r="B122" s="467"/>
    </row>
    <row r="123" ht="16.5" hidden="1" customHeight="1" spans="1:2">
      <c r="A123" s="249" t="s">
        <v>222</v>
      </c>
      <c r="B123" s="467"/>
    </row>
    <row r="124" ht="16.5" hidden="1" customHeight="1" spans="1:2">
      <c r="A124" s="249" t="s">
        <v>223</v>
      </c>
      <c r="B124" s="467"/>
    </row>
    <row r="125" ht="16.5" hidden="1" customHeight="1" spans="1:2">
      <c r="A125" s="249" t="s">
        <v>159</v>
      </c>
      <c r="B125" s="467"/>
    </row>
    <row r="126" ht="16.5" hidden="1" customHeight="1" spans="1:2">
      <c r="A126" s="249" t="s">
        <v>224</v>
      </c>
      <c r="B126" s="467"/>
    </row>
    <row r="127" s="207" customFormat="1" ht="16.5" customHeight="1" spans="1:10">
      <c r="A127" s="465" t="s">
        <v>225</v>
      </c>
      <c r="B127" s="464">
        <f>SUM(B128:B137)</f>
        <v>48.61</v>
      </c>
      <c r="C127" s="456"/>
      <c r="D127" s="456"/>
      <c r="E127" s="456"/>
      <c r="F127" s="456"/>
      <c r="G127" s="456"/>
      <c r="H127" s="456"/>
      <c r="I127" s="456"/>
      <c r="J127" s="456"/>
    </row>
    <row r="128" ht="16.5" hidden="1" customHeight="1" spans="1:2">
      <c r="A128" s="249" t="s">
        <v>150</v>
      </c>
      <c r="B128" s="467"/>
    </row>
    <row r="129" ht="16.5" hidden="1" customHeight="1" spans="1:2">
      <c r="A129" s="249" t="s">
        <v>151</v>
      </c>
      <c r="B129" s="467"/>
    </row>
    <row r="130" ht="16.5" hidden="1" customHeight="1" spans="1:2">
      <c r="A130" s="249" t="s">
        <v>152</v>
      </c>
      <c r="B130" s="467"/>
    </row>
    <row r="131" ht="16.5" hidden="1" customHeight="1" spans="1:2">
      <c r="A131" s="249" t="s">
        <v>226</v>
      </c>
      <c r="B131" s="467"/>
    </row>
    <row r="132" ht="16.5" hidden="1" customHeight="1" spans="1:2">
      <c r="A132" s="249" t="s">
        <v>227</v>
      </c>
      <c r="B132" s="467"/>
    </row>
    <row r="133" ht="16.5" hidden="1" customHeight="1" spans="1:2">
      <c r="A133" s="249" t="s">
        <v>228</v>
      </c>
      <c r="B133" s="467"/>
    </row>
    <row r="134" ht="16.5" hidden="1" customHeight="1" spans="1:2">
      <c r="A134" s="249" t="s">
        <v>229</v>
      </c>
      <c r="B134" s="467"/>
    </row>
    <row r="135" ht="16.5" customHeight="1" spans="1:2">
      <c r="A135" s="249" t="s">
        <v>230</v>
      </c>
      <c r="B135" s="466">
        <v>48.61</v>
      </c>
    </row>
    <row r="136" ht="16.5" hidden="1" customHeight="1" spans="1:2">
      <c r="A136" s="249" t="s">
        <v>159</v>
      </c>
      <c r="B136" s="467"/>
    </row>
    <row r="137" ht="16.5" hidden="1" customHeight="1" spans="1:2">
      <c r="A137" s="249" t="s">
        <v>231</v>
      </c>
      <c r="B137" s="467"/>
    </row>
    <row r="138" ht="16.5" hidden="1" customHeight="1" spans="1:2">
      <c r="A138" s="248" t="s">
        <v>232</v>
      </c>
      <c r="B138" s="467"/>
    </row>
    <row r="139" ht="16.5" hidden="1" customHeight="1" spans="1:2">
      <c r="A139" s="249" t="s">
        <v>150</v>
      </c>
      <c r="B139" s="467"/>
    </row>
    <row r="140" ht="16.5" hidden="1" customHeight="1" spans="1:2">
      <c r="A140" s="249" t="s">
        <v>151</v>
      </c>
      <c r="B140" s="467"/>
    </row>
    <row r="141" ht="16.5" hidden="1" customHeight="1" spans="1:2">
      <c r="A141" s="249" t="s">
        <v>152</v>
      </c>
      <c r="B141" s="467"/>
    </row>
    <row r="142" ht="16.5" hidden="1" customHeight="1" spans="1:2">
      <c r="A142" s="249" t="s">
        <v>233</v>
      </c>
      <c r="B142" s="467"/>
    </row>
    <row r="143" ht="16.5" hidden="1" customHeight="1" spans="1:2">
      <c r="A143" s="249" t="s">
        <v>234</v>
      </c>
      <c r="B143" s="467"/>
    </row>
    <row r="144" ht="16.5" hidden="1" customHeight="1" spans="1:2">
      <c r="A144" s="249" t="s">
        <v>235</v>
      </c>
      <c r="B144" s="467"/>
    </row>
    <row r="145" ht="16.5" hidden="1" customHeight="1" spans="1:2">
      <c r="A145" s="249" t="s">
        <v>236</v>
      </c>
      <c r="B145" s="467"/>
    </row>
    <row r="146" ht="16.5" hidden="1" customHeight="1" spans="1:2">
      <c r="A146" s="249" t="s">
        <v>237</v>
      </c>
      <c r="B146" s="467"/>
    </row>
    <row r="147" ht="16.5" hidden="1" customHeight="1" spans="1:2">
      <c r="A147" s="249" t="s">
        <v>238</v>
      </c>
      <c r="B147" s="467"/>
    </row>
    <row r="148" ht="16.5" hidden="1" customHeight="1" spans="1:2">
      <c r="A148" s="249" t="s">
        <v>239</v>
      </c>
      <c r="B148" s="467"/>
    </row>
    <row r="149" ht="16.5" hidden="1" customHeight="1" spans="1:2">
      <c r="A149" s="249" t="s">
        <v>240</v>
      </c>
      <c r="B149" s="467"/>
    </row>
    <row r="150" ht="16.5" hidden="1" customHeight="1" spans="1:2">
      <c r="A150" s="249" t="s">
        <v>159</v>
      </c>
      <c r="B150" s="467"/>
    </row>
    <row r="151" ht="16.5" hidden="1" customHeight="1" spans="1:2">
      <c r="A151" s="249" t="s">
        <v>241</v>
      </c>
      <c r="B151" s="467"/>
    </row>
    <row r="152" ht="16.5" hidden="1" customHeight="1" spans="1:2">
      <c r="A152" s="248" t="s">
        <v>242</v>
      </c>
      <c r="B152" s="467"/>
    </row>
    <row r="153" ht="16.5" hidden="1" customHeight="1" spans="1:2">
      <c r="A153" s="249" t="s">
        <v>150</v>
      </c>
      <c r="B153" s="467"/>
    </row>
    <row r="154" ht="16.5" hidden="1" customHeight="1" spans="1:2">
      <c r="A154" s="249" t="s">
        <v>151</v>
      </c>
      <c r="B154" s="467"/>
    </row>
    <row r="155" ht="16.5" hidden="1" customHeight="1" spans="1:2">
      <c r="A155" s="249" t="s">
        <v>152</v>
      </c>
      <c r="B155" s="467"/>
    </row>
    <row r="156" ht="16.5" hidden="1" customHeight="1" spans="1:2">
      <c r="A156" s="249" t="s">
        <v>243</v>
      </c>
      <c r="B156" s="467"/>
    </row>
    <row r="157" ht="16.5" hidden="1" customHeight="1" spans="1:2">
      <c r="A157" s="249" t="s">
        <v>159</v>
      </c>
      <c r="B157" s="467"/>
    </row>
    <row r="158" ht="16.5" hidden="1" customHeight="1" spans="1:2">
      <c r="A158" s="249" t="s">
        <v>244</v>
      </c>
      <c r="B158" s="467"/>
    </row>
    <row r="159" ht="16.5" hidden="1" customHeight="1" spans="1:2">
      <c r="A159" s="248" t="s">
        <v>245</v>
      </c>
      <c r="B159" s="467"/>
    </row>
    <row r="160" ht="16.5" hidden="1" customHeight="1" spans="1:2">
      <c r="A160" s="249" t="s">
        <v>150</v>
      </c>
      <c r="B160" s="467"/>
    </row>
    <row r="161" ht="16.5" hidden="1" customHeight="1" spans="1:2">
      <c r="A161" s="249" t="s">
        <v>151</v>
      </c>
      <c r="B161" s="467"/>
    </row>
    <row r="162" ht="16.5" hidden="1" customHeight="1" spans="1:2">
      <c r="A162" s="249" t="s">
        <v>152</v>
      </c>
      <c r="B162" s="467"/>
    </row>
    <row r="163" ht="16.5" hidden="1" customHeight="1" spans="1:2">
      <c r="A163" s="249" t="s">
        <v>246</v>
      </c>
      <c r="B163" s="467"/>
    </row>
    <row r="164" ht="16.5" hidden="1" customHeight="1" spans="1:2">
      <c r="A164" s="249" t="s">
        <v>247</v>
      </c>
      <c r="B164" s="467"/>
    </row>
    <row r="165" ht="16.5" hidden="1" customHeight="1" spans="1:2">
      <c r="A165" s="249" t="s">
        <v>159</v>
      </c>
      <c r="B165" s="467"/>
    </row>
    <row r="166" ht="16.5" hidden="1" customHeight="1" spans="1:2">
      <c r="A166" s="249" t="s">
        <v>248</v>
      </c>
      <c r="B166" s="467"/>
    </row>
    <row r="167" ht="16.5" hidden="1" customHeight="1" spans="1:2">
      <c r="A167" s="248" t="s">
        <v>249</v>
      </c>
      <c r="B167" s="467"/>
    </row>
    <row r="168" ht="16.5" hidden="1" customHeight="1" spans="1:2">
      <c r="A168" s="249" t="s">
        <v>150</v>
      </c>
      <c r="B168" s="467"/>
    </row>
    <row r="169" ht="16.5" hidden="1" customHeight="1" spans="1:2">
      <c r="A169" s="249" t="s">
        <v>151</v>
      </c>
      <c r="B169" s="467"/>
    </row>
    <row r="170" ht="16.5" hidden="1" customHeight="1" spans="1:2">
      <c r="A170" s="249" t="s">
        <v>152</v>
      </c>
      <c r="B170" s="467"/>
    </row>
    <row r="171" ht="16.5" hidden="1" customHeight="1" spans="1:2">
      <c r="A171" s="249" t="s">
        <v>250</v>
      </c>
      <c r="B171" s="467"/>
    </row>
    <row r="172" ht="16.5" hidden="1" customHeight="1" spans="1:2">
      <c r="A172" s="249" t="s">
        <v>251</v>
      </c>
      <c r="B172" s="467"/>
    </row>
    <row r="173" ht="16.5" hidden="1" customHeight="1" spans="1:2">
      <c r="A173" s="248" t="s">
        <v>252</v>
      </c>
      <c r="B173" s="467"/>
    </row>
    <row r="174" ht="16.5" hidden="1" customHeight="1" spans="1:2">
      <c r="A174" s="249" t="s">
        <v>150</v>
      </c>
      <c r="B174" s="467"/>
    </row>
    <row r="175" ht="16.5" hidden="1" customHeight="1" spans="1:2">
      <c r="A175" s="249" t="s">
        <v>151</v>
      </c>
      <c r="B175" s="467"/>
    </row>
    <row r="176" ht="16.5" hidden="1" customHeight="1" spans="1:2">
      <c r="A176" s="249" t="s">
        <v>152</v>
      </c>
      <c r="B176" s="467"/>
    </row>
    <row r="177" ht="16.5" hidden="1" customHeight="1" spans="1:2">
      <c r="A177" s="249" t="s">
        <v>164</v>
      </c>
      <c r="B177" s="467"/>
    </row>
    <row r="178" ht="16.5" hidden="1" customHeight="1" spans="1:2">
      <c r="A178" s="249" t="s">
        <v>159</v>
      </c>
      <c r="B178" s="467"/>
    </row>
    <row r="179" ht="16.5" hidden="1" customHeight="1" spans="1:2">
      <c r="A179" s="249" t="s">
        <v>253</v>
      </c>
      <c r="B179" s="467"/>
    </row>
    <row r="180" ht="16.5" hidden="1" customHeight="1" spans="1:2">
      <c r="A180" s="248" t="s">
        <v>254</v>
      </c>
      <c r="B180" s="467"/>
    </row>
    <row r="181" ht="16.5" hidden="1" customHeight="1" spans="1:2">
      <c r="A181" s="249" t="s">
        <v>150</v>
      </c>
      <c r="B181" s="467"/>
    </row>
    <row r="182" ht="16.5" hidden="1" customHeight="1" spans="1:2">
      <c r="A182" s="249" t="s">
        <v>151</v>
      </c>
      <c r="B182" s="467"/>
    </row>
    <row r="183" ht="16.5" hidden="1" customHeight="1" spans="1:2">
      <c r="A183" s="249" t="s">
        <v>152</v>
      </c>
      <c r="B183" s="467"/>
    </row>
    <row r="184" ht="16.5" hidden="1" customHeight="1" spans="1:2">
      <c r="A184" s="249" t="s">
        <v>255</v>
      </c>
      <c r="B184" s="467"/>
    </row>
    <row r="185" ht="16.5" hidden="1" customHeight="1" spans="1:2">
      <c r="A185" s="249" t="s">
        <v>159</v>
      </c>
      <c r="B185" s="467"/>
    </row>
    <row r="186" ht="16.5" hidden="1" customHeight="1" spans="1:2">
      <c r="A186" s="249" t="s">
        <v>256</v>
      </c>
      <c r="B186" s="467"/>
    </row>
    <row r="187" s="207" customFormat="1" ht="16.5" customHeight="1" spans="1:10">
      <c r="A187" s="465" t="s">
        <v>257</v>
      </c>
      <c r="B187" s="464">
        <f>B188+B193</f>
        <v>322.39</v>
      </c>
      <c r="C187" s="456"/>
      <c r="D187" s="456"/>
      <c r="E187" s="456"/>
      <c r="F187" s="456"/>
      <c r="G187" s="456"/>
      <c r="H187" s="456"/>
      <c r="I187" s="456"/>
      <c r="J187" s="456"/>
    </row>
    <row r="188" ht="16.5" customHeight="1" spans="1:2">
      <c r="A188" s="249" t="s">
        <v>150</v>
      </c>
      <c r="B188" s="466">
        <v>322.39</v>
      </c>
    </row>
    <row r="189" ht="16.5" hidden="1" customHeight="1" spans="1:2">
      <c r="A189" s="249" t="s">
        <v>151</v>
      </c>
      <c r="B189" s="467"/>
    </row>
    <row r="190" ht="16.5" hidden="1" customHeight="1" spans="1:2">
      <c r="A190" s="249" t="s">
        <v>152</v>
      </c>
      <c r="B190" s="467"/>
    </row>
    <row r="191" ht="16.5" hidden="1" customHeight="1" spans="1:2">
      <c r="A191" s="249" t="s">
        <v>258</v>
      </c>
      <c r="B191" s="467"/>
    </row>
    <row r="192" ht="16.5" hidden="1" customHeight="1" spans="1:2">
      <c r="A192" s="249" t="s">
        <v>159</v>
      </c>
      <c r="B192" s="467"/>
    </row>
    <row r="193" ht="16.5" hidden="1" customHeight="1" spans="1:2">
      <c r="A193" s="249" t="s">
        <v>259</v>
      </c>
      <c r="B193" s="466">
        <v>0</v>
      </c>
    </row>
    <row r="194" s="207" customFormat="1" ht="16.5" customHeight="1" spans="1:10">
      <c r="A194" s="465" t="s">
        <v>260</v>
      </c>
      <c r="B194" s="464">
        <f>SUM(B195:B200)</f>
        <v>54.92</v>
      </c>
      <c r="C194" s="456"/>
      <c r="D194" s="456"/>
      <c r="E194" s="456"/>
      <c r="F194" s="456"/>
      <c r="G194" s="456"/>
      <c r="H194" s="456"/>
      <c r="I194" s="456"/>
      <c r="J194" s="456"/>
    </row>
    <row r="195" ht="16.5" hidden="1" customHeight="1" spans="1:2">
      <c r="A195" s="249" t="s">
        <v>150</v>
      </c>
      <c r="B195" s="467"/>
    </row>
    <row r="196" ht="16.5" hidden="1" customHeight="1" spans="1:2">
      <c r="A196" s="249" t="s">
        <v>151</v>
      </c>
      <c r="B196" s="467"/>
    </row>
    <row r="197" ht="16.5" hidden="1" customHeight="1" spans="1:2">
      <c r="A197" s="249" t="s">
        <v>152</v>
      </c>
      <c r="B197" s="467"/>
    </row>
    <row r="198" ht="16.5" hidden="1" customHeight="1" spans="1:2">
      <c r="A198" s="249" t="s">
        <v>261</v>
      </c>
      <c r="B198" s="467"/>
    </row>
    <row r="199" ht="16.5" hidden="1" customHeight="1" spans="1:2">
      <c r="A199" s="249" t="s">
        <v>159</v>
      </c>
      <c r="B199" s="467"/>
    </row>
    <row r="200" ht="16.5" customHeight="1" spans="1:2">
      <c r="A200" s="249" t="s">
        <v>262</v>
      </c>
      <c r="B200" s="466">
        <v>54.92</v>
      </c>
    </row>
    <row r="201" ht="16.5" hidden="1" customHeight="1" spans="1:2">
      <c r="A201" s="248" t="s">
        <v>263</v>
      </c>
      <c r="B201" s="467"/>
    </row>
    <row r="202" ht="16.5" hidden="1" customHeight="1" spans="1:2">
      <c r="A202" s="249" t="s">
        <v>150</v>
      </c>
      <c r="B202" s="467"/>
    </row>
    <row r="203" ht="16.5" hidden="1" customHeight="1" spans="1:2">
      <c r="A203" s="249" t="s">
        <v>151</v>
      </c>
      <c r="B203" s="467"/>
    </row>
    <row r="204" ht="16.5" hidden="1" customHeight="1" spans="1:2">
      <c r="A204" s="249" t="s">
        <v>152</v>
      </c>
      <c r="B204" s="467"/>
    </row>
    <row r="205" ht="16.5" hidden="1" customHeight="1" spans="1:2">
      <c r="A205" s="249" t="s">
        <v>159</v>
      </c>
      <c r="B205" s="467"/>
    </row>
    <row r="206" ht="16.5" hidden="1" customHeight="1" spans="1:2">
      <c r="A206" s="249" t="s">
        <v>264</v>
      </c>
      <c r="B206" s="467"/>
    </row>
    <row r="207" ht="16.5" hidden="1" customHeight="1" spans="1:2">
      <c r="A207" s="248" t="s">
        <v>265</v>
      </c>
      <c r="B207" s="467"/>
    </row>
    <row r="208" ht="16.5" hidden="1" customHeight="1" spans="1:2">
      <c r="A208" s="249" t="s">
        <v>150</v>
      </c>
      <c r="B208" s="467"/>
    </row>
    <row r="209" ht="16.5" hidden="1" customHeight="1" spans="1:2">
      <c r="A209" s="249" t="s">
        <v>151</v>
      </c>
      <c r="B209" s="467"/>
    </row>
    <row r="210" ht="16.5" hidden="1" customHeight="1" spans="1:2">
      <c r="A210" s="249" t="s">
        <v>152</v>
      </c>
      <c r="B210" s="467"/>
    </row>
    <row r="211" ht="16.5" hidden="1" customHeight="1" spans="1:2">
      <c r="A211" s="249" t="s">
        <v>266</v>
      </c>
      <c r="B211" s="467"/>
    </row>
    <row r="212" ht="16.5" hidden="1" customHeight="1" spans="1:2">
      <c r="A212" s="249" t="s">
        <v>267</v>
      </c>
      <c r="B212" s="467"/>
    </row>
    <row r="213" ht="16.5" hidden="1" customHeight="1" spans="1:2">
      <c r="A213" s="249" t="s">
        <v>159</v>
      </c>
      <c r="B213" s="467"/>
    </row>
    <row r="214" ht="16.5" hidden="1" customHeight="1" spans="1:2">
      <c r="A214" s="249" t="s">
        <v>268</v>
      </c>
      <c r="B214" s="467"/>
    </row>
    <row r="215" ht="16.5" hidden="1" customHeight="1" spans="1:2">
      <c r="A215" s="248" t="s">
        <v>269</v>
      </c>
      <c r="B215" s="467"/>
    </row>
    <row r="216" ht="16.5" hidden="1" customHeight="1" spans="1:2">
      <c r="A216" s="249" t="s">
        <v>150</v>
      </c>
      <c r="B216" s="467"/>
    </row>
    <row r="217" ht="16.5" hidden="1" customHeight="1" spans="1:2">
      <c r="A217" s="249" t="s">
        <v>151</v>
      </c>
      <c r="B217" s="467"/>
    </row>
    <row r="218" ht="16.5" hidden="1" customHeight="1" spans="1:2">
      <c r="A218" s="249" t="s">
        <v>152</v>
      </c>
      <c r="B218" s="467"/>
    </row>
    <row r="219" ht="16.5" hidden="1" customHeight="1" spans="1:2">
      <c r="A219" s="249" t="s">
        <v>159</v>
      </c>
      <c r="B219" s="467"/>
    </row>
    <row r="220" ht="16.5" hidden="1" customHeight="1" spans="1:2">
      <c r="A220" s="249" t="s">
        <v>270</v>
      </c>
      <c r="B220" s="467"/>
    </row>
    <row r="221" ht="16.5" hidden="1" customHeight="1" spans="1:2">
      <c r="A221" s="248" t="s">
        <v>271</v>
      </c>
      <c r="B221" s="467"/>
    </row>
    <row r="222" ht="16.5" hidden="1" customHeight="1" spans="1:2">
      <c r="A222" s="249" t="s">
        <v>150</v>
      </c>
      <c r="B222" s="467"/>
    </row>
    <row r="223" ht="16.5" hidden="1" customHeight="1" spans="1:2">
      <c r="A223" s="249" t="s">
        <v>151</v>
      </c>
      <c r="B223" s="467"/>
    </row>
    <row r="224" ht="16.5" hidden="1" customHeight="1" spans="1:2">
      <c r="A224" s="249" t="s">
        <v>152</v>
      </c>
      <c r="B224" s="467"/>
    </row>
    <row r="225" ht="16.5" hidden="1" customHeight="1" spans="1:2">
      <c r="A225" s="249" t="s">
        <v>159</v>
      </c>
      <c r="B225" s="467"/>
    </row>
    <row r="226" ht="16.5" hidden="1" customHeight="1" spans="1:2">
      <c r="A226" s="249" t="s">
        <v>271</v>
      </c>
      <c r="B226" s="467"/>
    </row>
    <row r="227" ht="16.5" hidden="1" customHeight="1" spans="1:2">
      <c r="A227" s="248" t="s">
        <v>272</v>
      </c>
      <c r="B227" s="467"/>
    </row>
    <row r="228" ht="16.5" hidden="1" customHeight="1" spans="1:2">
      <c r="A228" s="249" t="s">
        <v>150</v>
      </c>
      <c r="B228" s="467"/>
    </row>
    <row r="229" ht="16.5" hidden="1" customHeight="1" spans="1:2">
      <c r="A229" s="249" t="s">
        <v>151</v>
      </c>
      <c r="B229" s="467"/>
    </row>
    <row r="230" ht="16.5" hidden="1" customHeight="1" spans="1:2">
      <c r="A230" s="249" t="s">
        <v>152</v>
      </c>
      <c r="B230" s="467"/>
    </row>
    <row r="231" ht="16.5" hidden="1" customHeight="1" spans="1:2">
      <c r="A231" s="249" t="s">
        <v>159</v>
      </c>
      <c r="B231" s="467"/>
    </row>
    <row r="232" ht="16.5" hidden="1" customHeight="1" spans="1:2">
      <c r="A232" s="249" t="s">
        <v>273</v>
      </c>
      <c r="B232" s="467"/>
    </row>
    <row r="233" s="207" customFormat="1" ht="16.5" customHeight="1" spans="1:10">
      <c r="A233" s="465" t="s">
        <v>274</v>
      </c>
      <c r="B233" s="464">
        <f>SUM(B234:B249)</f>
        <v>4.32</v>
      </c>
      <c r="C233" s="456"/>
      <c r="D233" s="456"/>
      <c r="E233" s="456"/>
      <c r="F233" s="456"/>
      <c r="G233" s="456"/>
      <c r="H233" s="456"/>
      <c r="I233" s="456"/>
      <c r="J233" s="456"/>
    </row>
    <row r="234" ht="16.5" hidden="1" customHeight="1" spans="1:2">
      <c r="A234" s="249" t="s">
        <v>150</v>
      </c>
      <c r="B234" s="467"/>
    </row>
    <row r="235" ht="16.5" hidden="1" customHeight="1" spans="1:2">
      <c r="A235" s="249" t="s">
        <v>151</v>
      </c>
      <c r="B235" s="467"/>
    </row>
    <row r="236" ht="16.5" hidden="1" customHeight="1" spans="1:2">
      <c r="A236" s="249" t="s">
        <v>152</v>
      </c>
      <c r="B236" s="467"/>
    </row>
    <row r="237" ht="16.5" hidden="1" customHeight="1" spans="1:2">
      <c r="A237" s="249" t="s">
        <v>275</v>
      </c>
      <c r="B237" s="467"/>
    </row>
    <row r="238" ht="16.5" hidden="1" customHeight="1" spans="1:2">
      <c r="A238" s="249" t="s">
        <v>276</v>
      </c>
      <c r="B238" s="467"/>
    </row>
    <row r="239" ht="16.5" hidden="1" customHeight="1" spans="1:2">
      <c r="A239" s="249" t="s">
        <v>277</v>
      </c>
      <c r="B239" s="467"/>
    </row>
    <row r="240" ht="16.5" hidden="1" customHeight="1" spans="1:2">
      <c r="A240" s="249" t="s">
        <v>278</v>
      </c>
      <c r="B240" s="467"/>
    </row>
    <row r="241" ht="16.5" hidden="1" customHeight="1" spans="1:2">
      <c r="A241" s="249" t="s">
        <v>192</v>
      </c>
      <c r="B241" s="467"/>
    </row>
    <row r="242" ht="16.5" hidden="1" customHeight="1" spans="1:2">
      <c r="A242" s="249" t="s">
        <v>279</v>
      </c>
      <c r="B242" s="467"/>
    </row>
    <row r="243" ht="16.5" hidden="1" customHeight="1" spans="1:2">
      <c r="A243" s="249" t="s">
        <v>280</v>
      </c>
      <c r="B243" s="467"/>
    </row>
    <row r="244" ht="16.5" hidden="1" customHeight="1" spans="1:2">
      <c r="A244" s="249" t="s">
        <v>281</v>
      </c>
      <c r="B244" s="467"/>
    </row>
    <row r="245" ht="16.5" hidden="1" customHeight="1" spans="1:2">
      <c r="A245" s="249" t="s">
        <v>282</v>
      </c>
      <c r="B245" s="467"/>
    </row>
    <row r="246" ht="16.5" customHeight="1" spans="1:2">
      <c r="A246" s="249" t="s">
        <v>283</v>
      </c>
      <c r="B246" s="466">
        <v>4.32</v>
      </c>
    </row>
    <row r="247" ht="16.5" hidden="1" customHeight="1" spans="1:2">
      <c r="A247" s="249" t="s">
        <v>284</v>
      </c>
      <c r="B247" s="467"/>
    </row>
    <row r="248" ht="16.5" hidden="1" customHeight="1" spans="1:2">
      <c r="A248" s="249" t="s">
        <v>159</v>
      </c>
      <c r="B248" s="467"/>
    </row>
    <row r="249" ht="16.5" hidden="1" customHeight="1" spans="1:2">
      <c r="A249" s="249" t="s">
        <v>285</v>
      </c>
      <c r="B249" s="466">
        <v>0</v>
      </c>
    </row>
    <row r="250" s="207" customFormat="1" ht="16.5" customHeight="1" spans="1:10">
      <c r="A250" s="465" t="s">
        <v>286</v>
      </c>
      <c r="B250" s="464">
        <f>SUM(B251:B252)</f>
        <v>7.32</v>
      </c>
      <c r="C250" s="456"/>
      <c r="D250" s="456"/>
      <c r="E250" s="456"/>
      <c r="F250" s="456"/>
      <c r="G250" s="456"/>
      <c r="H250" s="456"/>
      <c r="I250" s="456"/>
      <c r="J250" s="456"/>
    </row>
    <row r="251" ht="16.5" hidden="1" customHeight="1" spans="1:2">
      <c r="A251" s="249" t="s">
        <v>287</v>
      </c>
      <c r="B251" s="466"/>
    </row>
    <row r="252" ht="16.5" customHeight="1" spans="1:2">
      <c r="A252" s="249" t="s">
        <v>286</v>
      </c>
      <c r="B252" s="466">
        <v>7.32</v>
      </c>
    </row>
    <row r="253" ht="16.5" hidden="1" customHeight="1" spans="1:2">
      <c r="A253" s="246" t="s">
        <v>74</v>
      </c>
      <c r="B253" s="467"/>
    </row>
    <row r="254" ht="16.5" hidden="1" customHeight="1" spans="1:2">
      <c r="A254" s="248" t="s">
        <v>288</v>
      </c>
      <c r="B254" s="467"/>
    </row>
    <row r="255" ht="16.5" hidden="1" customHeight="1" spans="1:2">
      <c r="A255" s="249" t="s">
        <v>150</v>
      </c>
      <c r="B255" s="467"/>
    </row>
    <row r="256" ht="16.5" hidden="1" customHeight="1" spans="1:2">
      <c r="A256" s="249" t="s">
        <v>151</v>
      </c>
      <c r="B256" s="467"/>
    </row>
    <row r="257" ht="16.5" hidden="1" customHeight="1" spans="1:2">
      <c r="A257" s="249" t="s">
        <v>152</v>
      </c>
      <c r="B257" s="467"/>
    </row>
    <row r="258" ht="16.5" hidden="1" customHeight="1" spans="1:2">
      <c r="A258" s="249" t="s">
        <v>258</v>
      </c>
      <c r="B258" s="467"/>
    </row>
    <row r="259" ht="16.5" hidden="1" customHeight="1" spans="1:2">
      <c r="A259" s="249" t="s">
        <v>159</v>
      </c>
      <c r="B259" s="467"/>
    </row>
    <row r="260" ht="16.5" hidden="1" customHeight="1" spans="1:2">
      <c r="A260" s="249" t="s">
        <v>289</v>
      </c>
      <c r="B260" s="467"/>
    </row>
    <row r="261" ht="16.5" hidden="1" customHeight="1" spans="1:2">
      <c r="A261" s="248" t="s">
        <v>290</v>
      </c>
      <c r="B261" s="467"/>
    </row>
    <row r="262" ht="16.5" hidden="1" customHeight="1" spans="1:2">
      <c r="A262" s="249" t="s">
        <v>291</v>
      </c>
      <c r="B262" s="467"/>
    </row>
    <row r="263" ht="16.5" hidden="1" customHeight="1" spans="1:2">
      <c r="A263" s="249" t="s">
        <v>292</v>
      </c>
      <c r="B263" s="467"/>
    </row>
    <row r="264" ht="16.5" hidden="1" customHeight="1" spans="1:2">
      <c r="A264" s="248" t="s">
        <v>293</v>
      </c>
      <c r="B264" s="467"/>
    </row>
    <row r="265" ht="16.5" hidden="1" customHeight="1" spans="1:2">
      <c r="A265" s="249" t="s">
        <v>294</v>
      </c>
      <c r="B265" s="467"/>
    </row>
    <row r="266" ht="16.5" hidden="1" customHeight="1" spans="1:2">
      <c r="A266" s="249" t="s">
        <v>293</v>
      </c>
      <c r="B266" s="467"/>
    </row>
    <row r="267" ht="16.5" hidden="1" customHeight="1" spans="1:2">
      <c r="A267" s="248" t="s">
        <v>295</v>
      </c>
      <c r="B267" s="467"/>
    </row>
    <row r="268" ht="16.5" hidden="1" customHeight="1" spans="1:2">
      <c r="A268" s="249" t="s">
        <v>296</v>
      </c>
      <c r="B268" s="467"/>
    </row>
    <row r="269" ht="16.5" hidden="1" customHeight="1" spans="1:2">
      <c r="A269" s="249" t="s">
        <v>297</v>
      </c>
      <c r="B269" s="467"/>
    </row>
    <row r="270" ht="16.5" hidden="1" customHeight="1" spans="1:2">
      <c r="A270" s="249" t="s">
        <v>298</v>
      </c>
      <c r="B270" s="467"/>
    </row>
    <row r="271" ht="16.5" hidden="1" customHeight="1" spans="1:2">
      <c r="A271" s="249" t="s">
        <v>299</v>
      </c>
      <c r="B271" s="467"/>
    </row>
    <row r="272" ht="16.5" hidden="1" customHeight="1" spans="1:2">
      <c r="A272" s="249" t="s">
        <v>300</v>
      </c>
      <c r="B272" s="467"/>
    </row>
    <row r="273" ht="16.5" hidden="1" customHeight="1" spans="1:2">
      <c r="A273" s="248" t="s">
        <v>301</v>
      </c>
      <c r="B273" s="467"/>
    </row>
    <row r="274" ht="16.5" hidden="1" customHeight="1" spans="1:2">
      <c r="A274" s="249" t="s">
        <v>302</v>
      </c>
      <c r="B274" s="467"/>
    </row>
    <row r="275" ht="16.5" hidden="1" customHeight="1" spans="1:2">
      <c r="A275" s="249" t="s">
        <v>303</v>
      </c>
      <c r="B275" s="467"/>
    </row>
    <row r="276" ht="16.5" hidden="1" customHeight="1" spans="1:2">
      <c r="A276" s="249" t="s">
        <v>304</v>
      </c>
      <c r="B276" s="467"/>
    </row>
    <row r="277" ht="16.5" hidden="1" customHeight="1" spans="1:2">
      <c r="A277" s="248" t="s">
        <v>305</v>
      </c>
      <c r="B277" s="467"/>
    </row>
    <row r="278" ht="16.5" hidden="1" customHeight="1" spans="1:2">
      <c r="A278" s="249" t="s">
        <v>305</v>
      </c>
      <c r="B278" s="467"/>
    </row>
    <row r="279" ht="16.5" hidden="1" customHeight="1" spans="1:2">
      <c r="A279" s="248" t="s">
        <v>306</v>
      </c>
      <c r="B279" s="467"/>
    </row>
    <row r="280" ht="16.5" hidden="1" customHeight="1" spans="1:2">
      <c r="A280" s="249" t="s">
        <v>307</v>
      </c>
      <c r="B280" s="467"/>
    </row>
    <row r="281" ht="16.5" hidden="1" customHeight="1" spans="1:2">
      <c r="A281" s="249" t="s">
        <v>308</v>
      </c>
      <c r="B281" s="467"/>
    </row>
    <row r="282" ht="16.5" hidden="1" customHeight="1" spans="1:2">
      <c r="A282" s="249" t="s">
        <v>309</v>
      </c>
      <c r="B282" s="467"/>
    </row>
    <row r="283" ht="16.5" hidden="1" customHeight="1" spans="1:2">
      <c r="A283" s="249" t="s">
        <v>54</v>
      </c>
      <c r="B283" s="467"/>
    </row>
    <row r="284" ht="16.5" hidden="1" customHeight="1" spans="1:2">
      <c r="A284" s="248" t="s">
        <v>310</v>
      </c>
      <c r="B284" s="467"/>
    </row>
    <row r="285" ht="16.5" hidden="1" customHeight="1" spans="1:2">
      <c r="A285" s="249" t="s">
        <v>150</v>
      </c>
      <c r="B285" s="467"/>
    </row>
    <row r="286" ht="16.5" hidden="1" customHeight="1" spans="1:2">
      <c r="A286" s="249" t="s">
        <v>151</v>
      </c>
      <c r="B286" s="467"/>
    </row>
    <row r="287" ht="16.5" hidden="1" customHeight="1" spans="1:2">
      <c r="A287" s="249" t="s">
        <v>152</v>
      </c>
      <c r="B287" s="467"/>
    </row>
    <row r="288" ht="16.5" hidden="1" customHeight="1" spans="1:2">
      <c r="A288" s="249" t="s">
        <v>159</v>
      </c>
      <c r="B288" s="467"/>
    </row>
    <row r="289" ht="16.5" hidden="1" customHeight="1" spans="1:2">
      <c r="A289" s="249" t="s">
        <v>311</v>
      </c>
      <c r="B289" s="467"/>
    </row>
    <row r="290" ht="16.5" hidden="1" customHeight="1" spans="1:2">
      <c r="A290" s="248" t="s">
        <v>312</v>
      </c>
      <c r="B290" s="467"/>
    </row>
    <row r="291" ht="16.5" hidden="1" customHeight="1" spans="1:2">
      <c r="A291" s="249" t="s">
        <v>312</v>
      </c>
      <c r="B291" s="467"/>
    </row>
    <row r="292" s="207" customFormat="1" ht="16.5" customHeight="1" spans="1:10">
      <c r="A292" s="463" t="s">
        <v>76</v>
      </c>
      <c r="B292" s="464">
        <f>B293</f>
        <v>7.18</v>
      </c>
      <c r="C292" s="456"/>
      <c r="D292" s="456"/>
      <c r="E292" s="456"/>
      <c r="F292" s="456"/>
      <c r="G292" s="456"/>
      <c r="H292" s="456"/>
      <c r="I292" s="456"/>
      <c r="J292" s="456"/>
    </row>
    <row r="293" ht="16.5" customHeight="1" spans="1:2">
      <c r="A293" s="246" t="s">
        <v>313</v>
      </c>
      <c r="B293" s="466">
        <f>B294</f>
        <v>7.18</v>
      </c>
    </row>
    <row r="294" ht="16.5" customHeight="1" spans="1:2">
      <c r="A294" s="246" t="s">
        <v>314</v>
      </c>
      <c r="B294" s="466">
        <v>7.18</v>
      </c>
    </row>
    <row r="295" s="207" customFormat="1" ht="16.5" customHeight="1" spans="1:10">
      <c r="A295" s="463" t="s">
        <v>78</v>
      </c>
      <c r="B295" s="464">
        <v>20</v>
      </c>
      <c r="C295" s="456"/>
      <c r="D295" s="456"/>
      <c r="E295" s="456"/>
      <c r="F295" s="456"/>
      <c r="G295" s="456"/>
      <c r="H295" s="456"/>
      <c r="I295" s="456"/>
      <c r="J295" s="456"/>
    </row>
    <row r="296" ht="16.5" hidden="1" customHeight="1" spans="1:2">
      <c r="A296" s="248" t="s">
        <v>315</v>
      </c>
      <c r="B296" s="467"/>
    </row>
    <row r="297" ht="16.5" hidden="1" customHeight="1" spans="1:2">
      <c r="A297" s="249" t="s">
        <v>150</v>
      </c>
      <c r="B297" s="467"/>
    </row>
    <row r="298" ht="16.5" hidden="1" customHeight="1" spans="1:2">
      <c r="A298" s="249" t="s">
        <v>151</v>
      </c>
      <c r="B298" s="467"/>
    </row>
    <row r="299" ht="16.5" hidden="1" customHeight="1" spans="1:2">
      <c r="A299" s="249" t="s">
        <v>152</v>
      </c>
      <c r="B299" s="467"/>
    </row>
    <row r="300" ht="16.5" hidden="1" customHeight="1" spans="1:2">
      <c r="A300" s="249" t="s">
        <v>192</v>
      </c>
      <c r="B300" s="467"/>
    </row>
    <row r="301" ht="16.5" hidden="1" customHeight="1" spans="1:2">
      <c r="A301" s="249" t="s">
        <v>316</v>
      </c>
      <c r="B301" s="467"/>
    </row>
    <row r="302" ht="16.5" hidden="1" customHeight="1" spans="1:2">
      <c r="A302" s="249" t="s">
        <v>317</v>
      </c>
      <c r="B302" s="467"/>
    </row>
    <row r="303" ht="16.5" hidden="1" customHeight="1" spans="1:2">
      <c r="A303" s="249" t="s">
        <v>159</v>
      </c>
      <c r="B303" s="467"/>
    </row>
    <row r="304" ht="16.5" hidden="1" customHeight="1" spans="1:2">
      <c r="A304" s="249" t="s">
        <v>318</v>
      </c>
      <c r="B304" s="467"/>
    </row>
    <row r="305" ht="16.5" hidden="1" customHeight="1" spans="1:2">
      <c r="A305" s="248" t="s">
        <v>319</v>
      </c>
      <c r="B305" s="467"/>
    </row>
    <row r="306" ht="16.5" hidden="1" customHeight="1" spans="1:2">
      <c r="A306" s="249" t="s">
        <v>150</v>
      </c>
      <c r="B306" s="467"/>
    </row>
    <row r="307" ht="16.5" hidden="1" customHeight="1" spans="1:2">
      <c r="A307" s="249" t="s">
        <v>151</v>
      </c>
      <c r="B307" s="467"/>
    </row>
    <row r="308" ht="16.5" hidden="1" customHeight="1" spans="1:2">
      <c r="A308" s="249" t="s">
        <v>152</v>
      </c>
      <c r="B308" s="467"/>
    </row>
    <row r="309" ht="16.5" hidden="1" customHeight="1" spans="1:2">
      <c r="A309" s="249" t="s">
        <v>320</v>
      </c>
      <c r="B309" s="467"/>
    </row>
    <row r="310" ht="16.5" hidden="1" customHeight="1" spans="1:2">
      <c r="A310" s="249" t="s">
        <v>321</v>
      </c>
      <c r="B310" s="467"/>
    </row>
    <row r="311" ht="16.5" hidden="1" customHeight="1" spans="1:2">
      <c r="A311" s="249" t="s">
        <v>159</v>
      </c>
      <c r="B311" s="467"/>
    </row>
    <row r="312" ht="16.5" hidden="1" customHeight="1" spans="1:2">
      <c r="A312" s="249" t="s">
        <v>322</v>
      </c>
      <c r="B312" s="467"/>
    </row>
    <row r="313" ht="16.5" hidden="1" customHeight="1" spans="1:2">
      <c r="A313" s="248" t="s">
        <v>323</v>
      </c>
      <c r="B313" s="467"/>
    </row>
    <row r="314" ht="16.5" hidden="1" customHeight="1" spans="1:2">
      <c r="A314" s="249" t="s">
        <v>150</v>
      </c>
      <c r="B314" s="467"/>
    </row>
    <row r="315" ht="16.5" hidden="1" customHeight="1" spans="1:2">
      <c r="A315" s="249" t="s">
        <v>151</v>
      </c>
      <c r="B315" s="467"/>
    </row>
    <row r="316" ht="16.5" hidden="1" customHeight="1" spans="1:2">
      <c r="A316" s="249" t="s">
        <v>152</v>
      </c>
      <c r="B316" s="467"/>
    </row>
    <row r="317" ht="16.5" hidden="1" customHeight="1" spans="1:2">
      <c r="A317" s="249" t="s">
        <v>324</v>
      </c>
      <c r="B317" s="467"/>
    </row>
    <row r="318" ht="16.5" hidden="1" customHeight="1" spans="1:2">
      <c r="A318" s="249" t="s">
        <v>325</v>
      </c>
      <c r="B318" s="467"/>
    </row>
    <row r="319" ht="16.5" hidden="1" customHeight="1" spans="1:2">
      <c r="A319" s="249" t="s">
        <v>326</v>
      </c>
      <c r="B319" s="467"/>
    </row>
    <row r="320" ht="16.5" hidden="1" customHeight="1" spans="1:2">
      <c r="A320" s="249" t="s">
        <v>159</v>
      </c>
      <c r="B320" s="467"/>
    </row>
    <row r="321" ht="16.5" hidden="1" customHeight="1" spans="1:2">
      <c r="A321" s="249" t="s">
        <v>327</v>
      </c>
      <c r="B321" s="467"/>
    </row>
    <row r="322" ht="16.5" hidden="1" customHeight="1" spans="1:2">
      <c r="A322" s="248" t="s">
        <v>328</v>
      </c>
      <c r="B322" s="467"/>
    </row>
    <row r="323" ht="16.5" hidden="1" customHeight="1" spans="1:2">
      <c r="A323" s="249" t="s">
        <v>150</v>
      </c>
      <c r="B323" s="467"/>
    </row>
    <row r="324" ht="16.5" hidden="1" customHeight="1" spans="1:2">
      <c r="A324" s="249" t="s">
        <v>151</v>
      </c>
      <c r="B324" s="467"/>
    </row>
    <row r="325" ht="16.5" hidden="1" customHeight="1" spans="1:2">
      <c r="A325" s="249" t="s">
        <v>152</v>
      </c>
      <c r="B325" s="467"/>
    </row>
    <row r="326" ht="16.5" hidden="1" customHeight="1" spans="1:2">
      <c r="A326" s="249" t="s">
        <v>329</v>
      </c>
      <c r="B326" s="467"/>
    </row>
    <row r="327" ht="16.5" hidden="1" customHeight="1" spans="1:2">
      <c r="A327" s="249" t="s">
        <v>330</v>
      </c>
      <c r="B327" s="467"/>
    </row>
    <row r="328" ht="16.5" hidden="1" customHeight="1" spans="1:2">
      <c r="A328" s="249" t="s">
        <v>331</v>
      </c>
      <c r="B328" s="467"/>
    </row>
    <row r="329" ht="16.5" hidden="1" customHeight="1" spans="1:2">
      <c r="A329" s="249" t="s">
        <v>332</v>
      </c>
      <c r="B329" s="467"/>
    </row>
    <row r="330" ht="16.5" hidden="1" customHeight="1" spans="1:2">
      <c r="A330" s="249" t="s">
        <v>333</v>
      </c>
      <c r="B330" s="467"/>
    </row>
    <row r="331" ht="16.5" hidden="1" customHeight="1" spans="1:2">
      <c r="A331" s="249" t="s">
        <v>334</v>
      </c>
      <c r="B331" s="467"/>
    </row>
    <row r="332" ht="16.5" hidden="1" customHeight="1" spans="1:2">
      <c r="A332" s="249" t="s">
        <v>335</v>
      </c>
      <c r="B332" s="467"/>
    </row>
    <row r="333" ht="16.5" hidden="1" customHeight="1" spans="1:2">
      <c r="A333" s="249" t="s">
        <v>336</v>
      </c>
      <c r="B333" s="467"/>
    </row>
    <row r="334" ht="16.5" hidden="1" customHeight="1" spans="1:2">
      <c r="A334" s="249" t="s">
        <v>337</v>
      </c>
      <c r="B334" s="467"/>
    </row>
    <row r="335" ht="16.5" hidden="1" customHeight="1" spans="1:2">
      <c r="A335" s="249" t="s">
        <v>192</v>
      </c>
      <c r="B335" s="467"/>
    </row>
    <row r="336" ht="16.5" hidden="1" customHeight="1" spans="1:2">
      <c r="A336" s="249" t="s">
        <v>159</v>
      </c>
      <c r="B336" s="467"/>
    </row>
    <row r="337" ht="16.5" hidden="1" customHeight="1" spans="1:2">
      <c r="A337" s="249" t="s">
        <v>338</v>
      </c>
      <c r="B337" s="467"/>
    </row>
    <row r="338" ht="16.5" hidden="1" customHeight="1" spans="1:2">
      <c r="A338" s="248" t="s">
        <v>339</v>
      </c>
      <c r="B338" s="467"/>
    </row>
    <row r="339" ht="16.5" hidden="1" customHeight="1" spans="1:2">
      <c r="A339" s="248" t="s">
        <v>340</v>
      </c>
      <c r="B339" s="467"/>
    </row>
    <row r="340" ht="16.5" customHeight="1" spans="1:2">
      <c r="A340" s="248" t="s">
        <v>341</v>
      </c>
      <c r="B340" s="466">
        <f>B341</f>
        <v>20</v>
      </c>
    </row>
    <row r="341" ht="16.5" customHeight="1" spans="1:2">
      <c r="A341" s="249" t="s">
        <v>341</v>
      </c>
      <c r="B341" s="466">
        <v>20</v>
      </c>
    </row>
    <row r="342" ht="16.5" hidden="1" customHeight="1" spans="1:2">
      <c r="A342" s="246" t="s">
        <v>80</v>
      </c>
      <c r="B342" s="467"/>
    </row>
    <row r="343" ht="16.5" hidden="1" customHeight="1" spans="1:2">
      <c r="A343" s="248" t="s">
        <v>342</v>
      </c>
      <c r="B343" s="467"/>
    </row>
    <row r="344" ht="16.5" hidden="1" customHeight="1" spans="1:2">
      <c r="A344" s="249" t="s">
        <v>150</v>
      </c>
      <c r="B344" s="467"/>
    </row>
    <row r="345" ht="16.5" hidden="1" customHeight="1" spans="1:2">
      <c r="A345" s="249" t="s">
        <v>151</v>
      </c>
      <c r="B345" s="467"/>
    </row>
    <row r="346" ht="16.5" hidden="1" customHeight="1" spans="1:2">
      <c r="A346" s="249" t="s">
        <v>152</v>
      </c>
      <c r="B346" s="467"/>
    </row>
    <row r="347" ht="16.5" hidden="1" customHeight="1" spans="1:2">
      <c r="A347" s="249" t="s">
        <v>343</v>
      </c>
      <c r="B347" s="467"/>
    </row>
    <row r="348" ht="16.5" hidden="1" customHeight="1" spans="1:2">
      <c r="A348" s="248" t="s">
        <v>344</v>
      </c>
      <c r="B348" s="467"/>
    </row>
    <row r="349" ht="16.5" hidden="1" customHeight="1" spans="1:2">
      <c r="A349" s="249" t="s">
        <v>345</v>
      </c>
      <c r="B349" s="467"/>
    </row>
    <row r="350" ht="16.5" hidden="1" customHeight="1" spans="1:2">
      <c r="A350" s="249" t="s">
        <v>346</v>
      </c>
      <c r="B350" s="467"/>
    </row>
    <row r="351" ht="16.5" hidden="1" customHeight="1" spans="1:2">
      <c r="A351" s="249" t="s">
        <v>347</v>
      </c>
      <c r="B351" s="467"/>
    </row>
    <row r="352" ht="16.5" hidden="1" customHeight="1" spans="1:2">
      <c r="A352" s="249" t="s">
        <v>348</v>
      </c>
      <c r="B352" s="467"/>
    </row>
    <row r="353" ht="16.5" hidden="1" customHeight="1" spans="1:2">
      <c r="A353" s="249" t="s">
        <v>349</v>
      </c>
      <c r="B353" s="467"/>
    </row>
    <row r="354" ht="16.5" hidden="1" customHeight="1" spans="1:2">
      <c r="A354" s="249" t="s">
        <v>350</v>
      </c>
      <c r="B354" s="467"/>
    </row>
    <row r="355" ht="16.5" hidden="1" customHeight="1" spans="1:2">
      <c r="A355" s="249" t="s">
        <v>351</v>
      </c>
      <c r="B355" s="467"/>
    </row>
    <row r="356" ht="16.5" hidden="1" customHeight="1" spans="1:2">
      <c r="A356" s="249" t="s">
        <v>352</v>
      </c>
      <c r="B356" s="467"/>
    </row>
    <row r="357" ht="16.5" hidden="1" customHeight="1" spans="1:2">
      <c r="A357" s="248" t="s">
        <v>353</v>
      </c>
      <c r="B357" s="467"/>
    </row>
    <row r="358" ht="16.5" hidden="1" customHeight="1" spans="1:2">
      <c r="A358" s="249" t="s">
        <v>354</v>
      </c>
      <c r="B358" s="467"/>
    </row>
    <row r="359" ht="16.5" hidden="1" customHeight="1" spans="1:2">
      <c r="A359" s="249" t="s">
        <v>355</v>
      </c>
      <c r="B359" s="467"/>
    </row>
    <row r="360" ht="16.5" hidden="1" customHeight="1" spans="1:2">
      <c r="A360" s="249" t="s">
        <v>356</v>
      </c>
      <c r="B360" s="467"/>
    </row>
    <row r="361" ht="16.5" hidden="1" customHeight="1" spans="1:2">
      <c r="A361" s="249" t="s">
        <v>357</v>
      </c>
      <c r="B361" s="467"/>
    </row>
    <row r="362" ht="16.5" hidden="1" customHeight="1" spans="1:2">
      <c r="A362" s="249" t="s">
        <v>358</v>
      </c>
      <c r="B362" s="467"/>
    </row>
    <row r="363" ht="16.5" hidden="1" customHeight="1" spans="1:2">
      <c r="A363" s="249" t="s">
        <v>359</v>
      </c>
      <c r="B363" s="467"/>
    </row>
    <row r="364" ht="16.5" hidden="1" customHeight="1" spans="1:2">
      <c r="A364" s="248" t="s">
        <v>360</v>
      </c>
      <c r="B364" s="467"/>
    </row>
    <row r="365" ht="16.5" hidden="1" customHeight="1" spans="1:2">
      <c r="A365" s="249" t="s">
        <v>361</v>
      </c>
      <c r="B365" s="467"/>
    </row>
    <row r="366" ht="16.5" hidden="1" customHeight="1" spans="1:2">
      <c r="A366" s="249" t="s">
        <v>362</v>
      </c>
      <c r="B366" s="467"/>
    </row>
    <row r="367" ht="16.5" hidden="1" customHeight="1" spans="1:2">
      <c r="A367" s="249" t="s">
        <v>363</v>
      </c>
      <c r="B367" s="467"/>
    </row>
    <row r="368" ht="16.5" hidden="1" customHeight="1" spans="1:2">
      <c r="A368" s="249" t="s">
        <v>364</v>
      </c>
      <c r="B368" s="467"/>
    </row>
    <row r="369" ht="16.5" hidden="1" customHeight="1" spans="1:2">
      <c r="A369" s="249" t="s">
        <v>365</v>
      </c>
      <c r="B369" s="467"/>
    </row>
    <row r="370" ht="16.5" hidden="1" customHeight="1" spans="1:2">
      <c r="A370" s="248" t="s">
        <v>366</v>
      </c>
      <c r="B370" s="467"/>
    </row>
    <row r="371" ht="16.5" hidden="1" customHeight="1" spans="1:2">
      <c r="A371" s="249" t="s">
        <v>367</v>
      </c>
      <c r="B371" s="467"/>
    </row>
    <row r="372" ht="16.5" hidden="1" customHeight="1" spans="1:2">
      <c r="A372" s="249" t="s">
        <v>368</v>
      </c>
      <c r="B372" s="467"/>
    </row>
    <row r="373" ht="16.5" hidden="1" customHeight="1" spans="1:2">
      <c r="A373" s="249" t="s">
        <v>369</v>
      </c>
      <c r="B373" s="467"/>
    </row>
    <row r="374" ht="16.5" hidden="1" customHeight="1" spans="1:2">
      <c r="A374" s="248" t="s">
        <v>370</v>
      </c>
      <c r="B374" s="467"/>
    </row>
    <row r="375" ht="16.5" hidden="1" customHeight="1" spans="1:2">
      <c r="A375" s="249" t="s">
        <v>371</v>
      </c>
      <c r="B375" s="467"/>
    </row>
    <row r="376" ht="16.5" hidden="1" customHeight="1" spans="1:2">
      <c r="A376" s="249" t="s">
        <v>372</v>
      </c>
      <c r="B376" s="467"/>
    </row>
    <row r="377" ht="16.5" hidden="1" customHeight="1" spans="1:2">
      <c r="A377" s="249" t="s">
        <v>373</v>
      </c>
      <c r="B377" s="467"/>
    </row>
    <row r="378" ht="16.5" hidden="1" customHeight="1" spans="1:2">
      <c r="A378" s="248" t="s">
        <v>374</v>
      </c>
      <c r="B378" s="467"/>
    </row>
    <row r="379" ht="16.5" hidden="1" customHeight="1" spans="1:2">
      <c r="A379" s="249" t="s">
        <v>375</v>
      </c>
      <c r="B379" s="467"/>
    </row>
    <row r="380" ht="16.5" hidden="1" customHeight="1" spans="1:2">
      <c r="A380" s="249" t="s">
        <v>376</v>
      </c>
      <c r="B380" s="467"/>
    </row>
    <row r="381" ht="16.5" hidden="1" customHeight="1" spans="1:2">
      <c r="A381" s="249" t="s">
        <v>377</v>
      </c>
      <c r="B381" s="467"/>
    </row>
    <row r="382" ht="16.5" hidden="1" customHeight="1" spans="1:2">
      <c r="A382" s="248" t="s">
        <v>378</v>
      </c>
      <c r="B382" s="467"/>
    </row>
    <row r="383" ht="16.5" hidden="1" customHeight="1" spans="1:2">
      <c r="A383" s="249" t="s">
        <v>379</v>
      </c>
      <c r="B383" s="467"/>
    </row>
    <row r="384" ht="16.5" hidden="1" customHeight="1" spans="1:2">
      <c r="A384" s="249" t="s">
        <v>380</v>
      </c>
      <c r="B384" s="467"/>
    </row>
    <row r="385" ht="16.5" hidden="1" customHeight="1" spans="1:2">
      <c r="A385" s="249" t="s">
        <v>381</v>
      </c>
      <c r="B385" s="467"/>
    </row>
    <row r="386" ht="16.5" hidden="1" customHeight="1" spans="1:2">
      <c r="A386" s="249" t="s">
        <v>382</v>
      </c>
      <c r="B386" s="467"/>
    </row>
    <row r="387" ht="16.5" hidden="1" customHeight="1" spans="1:2">
      <c r="A387" s="249" t="s">
        <v>383</v>
      </c>
      <c r="B387" s="467"/>
    </row>
    <row r="388" ht="16.5" hidden="1" customHeight="1" spans="1:2">
      <c r="A388" s="248" t="s">
        <v>384</v>
      </c>
      <c r="B388" s="467"/>
    </row>
    <row r="389" ht="16.5" hidden="1" customHeight="1" spans="1:2">
      <c r="A389" s="249" t="s">
        <v>385</v>
      </c>
      <c r="B389" s="467"/>
    </row>
    <row r="390" ht="16.5" hidden="1" customHeight="1" spans="1:2">
      <c r="A390" s="249" t="s">
        <v>386</v>
      </c>
      <c r="B390" s="467"/>
    </row>
    <row r="391" ht="16.5" hidden="1" customHeight="1" spans="1:2">
      <c r="A391" s="249" t="s">
        <v>387</v>
      </c>
      <c r="B391" s="467"/>
    </row>
    <row r="392" ht="16.5" hidden="1" customHeight="1" spans="1:2">
      <c r="A392" s="249" t="s">
        <v>388</v>
      </c>
      <c r="B392" s="467"/>
    </row>
    <row r="393" ht="16.5" hidden="1" customHeight="1" spans="1:2">
      <c r="A393" s="249" t="s">
        <v>389</v>
      </c>
      <c r="B393" s="467"/>
    </row>
    <row r="394" ht="16.5" hidden="1" customHeight="1" spans="1:2">
      <c r="A394" s="249" t="s">
        <v>390</v>
      </c>
      <c r="B394" s="467"/>
    </row>
    <row r="395" ht="16.5" hidden="1" customHeight="1" spans="1:2">
      <c r="A395" s="248" t="s">
        <v>391</v>
      </c>
      <c r="B395" s="467"/>
    </row>
    <row r="396" ht="16.5" hidden="1" customHeight="1" spans="1:2">
      <c r="A396" s="249" t="s">
        <v>391</v>
      </c>
      <c r="B396" s="467"/>
    </row>
    <row r="397" ht="16.5" hidden="1" customHeight="1" spans="1:2">
      <c r="A397" s="246" t="s">
        <v>82</v>
      </c>
      <c r="B397" s="467"/>
    </row>
    <row r="398" ht="16.5" hidden="1" customHeight="1" spans="1:2">
      <c r="A398" s="248" t="s">
        <v>392</v>
      </c>
      <c r="B398" s="467"/>
    </row>
    <row r="399" ht="16.5" hidden="1" customHeight="1" spans="1:2">
      <c r="A399" s="249" t="s">
        <v>150</v>
      </c>
      <c r="B399" s="467"/>
    </row>
    <row r="400" ht="16.5" hidden="1" customHeight="1" spans="1:2">
      <c r="A400" s="249" t="s">
        <v>151</v>
      </c>
      <c r="B400" s="467"/>
    </row>
    <row r="401" ht="16.5" hidden="1" customHeight="1" spans="1:2">
      <c r="A401" s="249" t="s">
        <v>152</v>
      </c>
      <c r="B401" s="467"/>
    </row>
    <row r="402" ht="16.5" hidden="1" customHeight="1" spans="1:2">
      <c r="A402" s="249" t="s">
        <v>393</v>
      </c>
      <c r="B402" s="467"/>
    </row>
    <row r="403" ht="16.5" hidden="1" customHeight="1" spans="1:2">
      <c r="A403" s="248" t="s">
        <v>394</v>
      </c>
      <c r="B403" s="467"/>
    </row>
    <row r="404" ht="16.5" hidden="1" customHeight="1" spans="1:2">
      <c r="A404" s="249" t="s">
        <v>395</v>
      </c>
      <c r="B404" s="467"/>
    </row>
    <row r="405" ht="16.5" hidden="1" customHeight="1" spans="1:2">
      <c r="A405" s="249" t="s">
        <v>396</v>
      </c>
      <c r="B405" s="467"/>
    </row>
    <row r="406" ht="16.5" hidden="1" customHeight="1" spans="1:2">
      <c r="A406" s="249" t="s">
        <v>397</v>
      </c>
      <c r="B406" s="467"/>
    </row>
    <row r="407" ht="16.5" hidden="1" customHeight="1" spans="1:2">
      <c r="A407" s="249" t="s">
        <v>398</v>
      </c>
      <c r="B407" s="467"/>
    </row>
    <row r="408" ht="16.5" hidden="1" customHeight="1" spans="1:2">
      <c r="A408" s="249" t="s">
        <v>399</v>
      </c>
      <c r="B408" s="467"/>
    </row>
    <row r="409" ht="16.5" hidden="1" customHeight="1" spans="1:2">
      <c r="A409" s="249" t="s">
        <v>400</v>
      </c>
      <c r="B409" s="467"/>
    </row>
    <row r="410" ht="16.5" hidden="1" customHeight="1" spans="1:2">
      <c r="A410" s="249" t="s">
        <v>401</v>
      </c>
      <c r="B410" s="467"/>
    </row>
    <row r="411" ht="16.5" hidden="1" customHeight="1" spans="1:2">
      <c r="A411" s="249" t="s">
        <v>402</v>
      </c>
      <c r="B411" s="467"/>
    </row>
    <row r="412" ht="16.5" hidden="1" customHeight="1" spans="1:2">
      <c r="A412" s="248" t="s">
        <v>403</v>
      </c>
      <c r="B412" s="467"/>
    </row>
    <row r="413" ht="16.5" hidden="1" customHeight="1" spans="1:2">
      <c r="A413" s="249" t="s">
        <v>395</v>
      </c>
      <c r="B413" s="467"/>
    </row>
    <row r="414" ht="16.5" hidden="1" customHeight="1" spans="1:2">
      <c r="A414" s="249" t="s">
        <v>404</v>
      </c>
      <c r="B414" s="467"/>
    </row>
    <row r="415" ht="16.5" hidden="1" customHeight="1" spans="1:2">
      <c r="A415" s="249" t="s">
        <v>405</v>
      </c>
      <c r="B415" s="467"/>
    </row>
    <row r="416" ht="16.5" hidden="1" customHeight="1" spans="1:2">
      <c r="A416" s="249" t="s">
        <v>406</v>
      </c>
      <c r="B416" s="467"/>
    </row>
    <row r="417" ht="16.5" hidden="1" customHeight="1" spans="1:2">
      <c r="A417" s="249" t="s">
        <v>407</v>
      </c>
      <c r="B417" s="467"/>
    </row>
    <row r="418" ht="16.5" hidden="1" customHeight="1" spans="1:2">
      <c r="A418" s="248" t="s">
        <v>408</v>
      </c>
      <c r="B418" s="467"/>
    </row>
    <row r="419" ht="16.5" hidden="1" customHeight="1" spans="1:2">
      <c r="A419" s="249" t="s">
        <v>395</v>
      </c>
      <c r="B419" s="467"/>
    </row>
    <row r="420" ht="16.5" hidden="1" customHeight="1" spans="1:2">
      <c r="A420" s="249" t="s">
        <v>409</v>
      </c>
      <c r="B420" s="467"/>
    </row>
    <row r="421" ht="16.5" hidden="1" customHeight="1" spans="1:2">
      <c r="A421" s="249" t="s">
        <v>410</v>
      </c>
      <c r="B421" s="467"/>
    </row>
    <row r="422" ht="16.5" hidden="1" customHeight="1" spans="1:2">
      <c r="A422" s="249" t="s">
        <v>411</v>
      </c>
      <c r="B422" s="467"/>
    </row>
    <row r="423" ht="16.5" hidden="1" customHeight="1" spans="1:2">
      <c r="A423" s="249" t="s">
        <v>412</v>
      </c>
      <c r="B423" s="467"/>
    </row>
    <row r="424" ht="16.5" hidden="1" customHeight="1" spans="1:2">
      <c r="A424" s="248" t="s">
        <v>413</v>
      </c>
      <c r="B424" s="467"/>
    </row>
    <row r="425" ht="16.5" hidden="1" customHeight="1" spans="1:2">
      <c r="A425" s="249" t="s">
        <v>395</v>
      </c>
      <c r="B425" s="467"/>
    </row>
    <row r="426" ht="16.5" hidden="1" customHeight="1" spans="1:2">
      <c r="A426" s="249" t="s">
        <v>414</v>
      </c>
      <c r="B426" s="467"/>
    </row>
    <row r="427" ht="16.5" hidden="1" customHeight="1" spans="1:2">
      <c r="A427" s="249" t="s">
        <v>415</v>
      </c>
      <c r="B427" s="467"/>
    </row>
    <row r="428" ht="16.5" hidden="1" customHeight="1" spans="1:2">
      <c r="A428" s="249" t="s">
        <v>416</v>
      </c>
      <c r="B428" s="467"/>
    </row>
    <row r="429" ht="16.5" hidden="1" customHeight="1" spans="1:2">
      <c r="A429" s="248" t="s">
        <v>417</v>
      </c>
      <c r="B429" s="467"/>
    </row>
    <row r="430" ht="16.5" hidden="1" customHeight="1" spans="1:2">
      <c r="A430" s="249" t="s">
        <v>418</v>
      </c>
      <c r="B430" s="467"/>
    </row>
    <row r="431" ht="16.5" hidden="1" customHeight="1" spans="1:2">
      <c r="A431" s="249" t="s">
        <v>419</v>
      </c>
      <c r="B431" s="467"/>
    </row>
    <row r="432" ht="16.5" hidden="1" customHeight="1" spans="1:2">
      <c r="A432" s="249" t="s">
        <v>420</v>
      </c>
      <c r="B432" s="467"/>
    </row>
    <row r="433" ht="16.5" hidden="1" customHeight="1" spans="1:2">
      <c r="A433" s="249" t="s">
        <v>421</v>
      </c>
      <c r="B433" s="467"/>
    </row>
    <row r="434" ht="16.5" hidden="1" customHeight="1" spans="1:2">
      <c r="A434" s="248" t="s">
        <v>422</v>
      </c>
      <c r="B434" s="467"/>
    </row>
    <row r="435" ht="16.5" hidden="1" customHeight="1" spans="1:2">
      <c r="A435" s="249" t="s">
        <v>395</v>
      </c>
      <c r="B435" s="467"/>
    </row>
    <row r="436" ht="16.5" hidden="1" customHeight="1" spans="1:2">
      <c r="A436" s="249" t="s">
        <v>423</v>
      </c>
      <c r="B436" s="467"/>
    </row>
    <row r="437" ht="16.5" hidden="1" customHeight="1" spans="1:2">
      <c r="A437" s="249" t="s">
        <v>424</v>
      </c>
      <c r="B437" s="467"/>
    </row>
    <row r="438" ht="16.5" hidden="1" customHeight="1" spans="1:2">
      <c r="A438" s="249" t="s">
        <v>425</v>
      </c>
      <c r="B438" s="467"/>
    </row>
    <row r="439" ht="16.5" hidden="1" customHeight="1" spans="1:2">
      <c r="A439" s="249" t="s">
        <v>426</v>
      </c>
      <c r="B439" s="467"/>
    </row>
    <row r="440" ht="16.5" hidden="1" customHeight="1" spans="1:2">
      <c r="A440" s="249" t="s">
        <v>427</v>
      </c>
      <c r="B440" s="467"/>
    </row>
    <row r="441" ht="16.5" hidden="1" customHeight="1" spans="1:2">
      <c r="A441" s="248" t="s">
        <v>428</v>
      </c>
      <c r="B441" s="467"/>
    </row>
    <row r="442" ht="16.5" hidden="1" customHeight="1" spans="1:2">
      <c r="A442" s="249" t="s">
        <v>429</v>
      </c>
      <c r="B442" s="467"/>
    </row>
    <row r="443" ht="16.5" hidden="1" customHeight="1" spans="1:2">
      <c r="A443" s="249" t="s">
        <v>430</v>
      </c>
      <c r="B443" s="467"/>
    </row>
    <row r="444" ht="16.5" hidden="1" customHeight="1" spans="1:2">
      <c r="A444" s="249" t="s">
        <v>431</v>
      </c>
      <c r="B444" s="467"/>
    </row>
    <row r="445" ht="16.5" hidden="1" customHeight="1" spans="1:2">
      <c r="A445" s="248" t="s">
        <v>432</v>
      </c>
      <c r="B445" s="467"/>
    </row>
    <row r="446" ht="16.5" hidden="1" customHeight="1" spans="1:2">
      <c r="A446" s="249" t="s">
        <v>433</v>
      </c>
      <c r="B446" s="467"/>
    </row>
    <row r="447" ht="16.5" hidden="1" customHeight="1" spans="1:2">
      <c r="A447" s="249" t="s">
        <v>434</v>
      </c>
      <c r="B447" s="467"/>
    </row>
    <row r="448" ht="16.5" hidden="1" customHeight="1" spans="1:2">
      <c r="A448" s="248" t="s">
        <v>435</v>
      </c>
      <c r="B448" s="467"/>
    </row>
    <row r="449" ht="16.5" hidden="1" customHeight="1" spans="1:2">
      <c r="A449" s="249" t="s">
        <v>436</v>
      </c>
      <c r="B449" s="467"/>
    </row>
    <row r="450" ht="16.5" hidden="1" customHeight="1" spans="1:2">
      <c r="A450" s="249" t="s">
        <v>437</v>
      </c>
      <c r="B450" s="467"/>
    </row>
    <row r="451" ht="16.5" hidden="1" customHeight="1" spans="1:2">
      <c r="A451" s="249" t="s">
        <v>438</v>
      </c>
      <c r="B451" s="467"/>
    </row>
    <row r="452" ht="16.5" hidden="1" customHeight="1" spans="1:2">
      <c r="A452" s="249" t="s">
        <v>439</v>
      </c>
      <c r="B452" s="467"/>
    </row>
    <row r="453" ht="16.5" hidden="1" customHeight="1" spans="1:2">
      <c r="A453" s="249" t="s">
        <v>440</v>
      </c>
      <c r="B453" s="467"/>
    </row>
    <row r="454" ht="16.5" hidden="1" customHeight="1" spans="1:2">
      <c r="A454" s="249" t="s">
        <v>441</v>
      </c>
      <c r="B454" s="467"/>
    </row>
    <row r="455" ht="16.5" hidden="1" customHeight="1" spans="1:2">
      <c r="A455" s="248" t="s">
        <v>442</v>
      </c>
      <c r="B455" s="467"/>
    </row>
    <row r="456" ht="16.5" hidden="1" customHeight="1" spans="1:2">
      <c r="A456" s="249" t="s">
        <v>443</v>
      </c>
      <c r="B456" s="467"/>
    </row>
    <row r="457" ht="16.5" hidden="1" customHeight="1" spans="1:2">
      <c r="A457" s="249" t="s">
        <v>444</v>
      </c>
      <c r="B457" s="467"/>
    </row>
    <row r="458" ht="16.5" hidden="1" customHeight="1" spans="1:2">
      <c r="A458" s="249" t="s">
        <v>445</v>
      </c>
      <c r="B458" s="467"/>
    </row>
    <row r="459" ht="16.5" hidden="1" customHeight="1" spans="1:2">
      <c r="A459" s="249" t="s">
        <v>442</v>
      </c>
      <c r="B459" s="467"/>
    </row>
    <row r="460" s="207" customFormat="1" ht="16.5" customHeight="1" spans="1:10">
      <c r="A460" s="463" t="s">
        <v>84</v>
      </c>
      <c r="B460" s="464">
        <f>B461</f>
        <v>107.57</v>
      </c>
      <c r="C460" s="456"/>
      <c r="D460" s="456"/>
      <c r="E460" s="456"/>
      <c r="F460" s="456"/>
      <c r="G460" s="456"/>
      <c r="H460" s="456"/>
      <c r="I460" s="456"/>
      <c r="J460" s="456"/>
    </row>
    <row r="461" ht="16.5" customHeight="1" spans="1:2">
      <c r="A461" s="248" t="s">
        <v>446</v>
      </c>
      <c r="B461" s="466">
        <f>B469+B470</f>
        <v>107.57</v>
      </c>
    </row>
    <row r="462" ht="16.5" hidden="1" customHeight="1" spans="1:2">
      <c r="A462" s="249" t="s">
        <v>150</v>
      </c>
      <c r="B462" s="467"/>
    </row>
    <row r="463" ht="16.5" hidden="1" customHeight="1" spans="1:2">
      <c r="A463" s="249" t="s">
        <v>151</v>
      </c>
      <c r="B463" s="467"/>
    </row>
    <row r="464" ht="16.5" hidden="1" customHeight="1" spans="1:2">
      <c r="A464" s="249" t="s">
        <v>152</v>
      </c>
      <c r="B464" s="467"/>
    </row>
    <row r="465" ht="16.5" hidden="1" customHeight="1" spans="1:2">
      <c r="A465" s="249" t="s">
        <v>447</v>
      </c>
      <c r="B465" s="467"/>
    </row>
    <row r="466" ht="16.5" hidden="1" customHeight="1" spans="1:2">
      <c r="A466" s="249" t="s">
        <v>448</v>
      </c>
      <c r="B466" s="467"/>
    </row>
    <row r="467" ht="16.5" hidden="1" customHeight="1" spans="1:2">
      <c r="A467" s="249" t="s">
        <v>449</v>
      </c>
      <c r="B467" s="467"/>
    </row>
    <row r="468" ht="16.5" hidden="1" customHeight="1" spans="1:2">
      <c r="A468" s="249" t="s">
        <v>450</v>
      </c>
      <c r="B468" s="467"/>
    </row>
    <row r="469" ht="16.5" customHeight="1" spans="1:2">
      <c r="A469" s="249" t="s">
        <v>451</v>
      </c>
      <c r="B469" s="466">
        <v>10</v>
      </c>
    </row>
    <row r="470" ht="16.5" customHeight="1" spans="1:2">
      <c r="A470" s="249" t="s">
        <v>452</v>
      </c>
      <c r="B470" s="466">
        <v>97.57</v>
      </c>
    </row>
    <row r="471" ht="16.5" hidden="1" customHeight="1" spans="1:2">
      <c r="A471" s="249" t="s">
        <v>453</v>
      </c>
      <c r="B471" s="467"/>
    </row>
    <row r="472" ht="16.5" hidden="1" customHeight="1" spans="1:2">
      <c r="A472" s="249" t="s">
        <v>454</v>
      </c>
      <c r="B472" s="467"/>
    </row>
    <row r="473" ht="16.5" hidden="1" customHeight="1" spans="1:2">
      <c r="A473" s="249" t="s">
        <v>455</v>
      </c>
      <c r="B473" s="467"/>
    </row>
    <row r="474" ht="16.5" hidden="1" customHeight="1" spans="1:2">
      <c r="A474" s="249" t="s">
        <v>456</v>
      </c>
      <c r="B474" s="467"/>
    </row>
    <row r="475" ht="16.5" hidden="1" customHeight="1" spans="1:2">
      <c r="A475" s="249" t="s">
        <v>457</v>
      </c>
      <c r="B475" s="467"/>
    </row>
    <row r="476" ht="16.5" hidden="1" customHeight="1" spans="1:2">
      <c r="A476" s="249" t="s">
        <v>458</v>
      </c>
      <c r="B476" s="467"/>
    </row>
    <row r="477" ht="16.5" hidden="1" customHeight="1" spans="1:2">
      <c r="A477" s="248" t="s">
        <v>459</v>
      </c>
      <c r="B477" s="467"/>
    </row>
    <row r="478" ht="16.5" hidden="1" customHeight="1" spans="1:2">
      <c r="A478" s="249" t="s">
        <v>150</v>
      </c>
      <c r="B478" s="467"/>
    </row>
    <row r="479" ht="16.5" hidden="1" customHeight="1" spans="1:2">
      <c r="A479" s="249" t="s">
        <v>151</v>
      </c>
      <c r="B479" s="467"/>
    </row>
    <row r="480" ht="16.5" hidden="1" customHeight="1" spans="1:2">
      <c r="A480" s="249" t="s">
        <v>152</v>
      </c>
      <c r="B480" s="467"/>
    </row>
    <row r="481" ht="16.5" hidden="1" customHeight="1" spans="1:2">
      <c r="A481" s="249" t="s">
        <v>460</v>
      </c>
      <c r="B481" s="467"/>
    </row>
    <row r="482" ht="16.5" hidden="1" customHeight="1" spans="1:2">
      <c r="A482" s="249" t="s">
        <v>461</v>
      </c>
      <c r="B482" s="467"/>
    </row>
    <row r="483" ht="16.5" hidden="1" customHeight="1" spans="1:2">
      <c r="A483" s="249" t="s">
        <v>462</v>
      </c>
      <c r="B483" s="467"/>
    </row>
    <row r="484" ht="16.5" hidden="1" customHeight="1" spans="1:2">
      <c r="A484" s="249" t="s">
        <v>463</v>
      </c>
      <c r="B484" s="467"/>
    </row>
    <row r="485" ht="16.5" hidden="1" customHeight="1" spans="1:2">
      <c r="A485" s="248" t="s">
        <v>464</v>
      </c>
      <c r="B485" s="467"/>
    </row>
    <row r="486" ht="16.5" hidden="1" customHeight="1" spans="1:2">
      <c r="A486" s="249" t="s">
        <v>150</v>
      </c>
      <c r="B486" s="467"/>
    </row>
    <row r="487" ht="16.5" hidden="1" customHeight="1" spans="1:2">
      <c r="A487" s="249" t="s">
        <v>151</v>
      </c>
      <c r="B487" s="467"/>
    </row>
    <row r="488" ht="16.5" hidden="1" customHeight="1" spans="1:2">
      <c r="A488" s="249" t="s">
        <v>152</v>
      </c>
      <c r="B488" s="467"/>
    </row>
    <row r="489" ht="16.5" hidden="1" customHeight="1" spans="1:2">
      <c r="A489" s="249" t="s">
        <v>465</v>
      </c>
      <c r="B489" s="467"/>
    </row>
    <row r="490" ht="16.5" hidden="1" customHeight="1" spans="1:2">
      <c r="A490" s="249" t="s">
        <v>466</v>
      </c>
      <c r="B490" s="467"/>
    </row>
    <row r="491" ht="16.5" hidden="1" customHeight="1" spans="1:2">
      <c r="A491" s="249" t="s">
        <v>467</v>
      </c>
      <c r="B491" s="467"/>
    </row>
    <row r="492" ht="16.5" hidden="1" customHeight="1" spans="1:2">
      <c r="A492" s="249" t="s">
        <v>468</v>
      </c>
      <c r="B492" s="467"/>
    </row>
    <row r="493" ht="16.5" hidden="1" customHeight="1" spans="1:2">
      <c r="A493" s="249" t="s">
        <v>469</v>
      </c>
      <c r="B493" s="467"/>
    </row>
    <row r="494" ht="16.5" hidden="1" customHeight="1" spans="1:2">
      <c r="A494" s="249" t="s">
        <v>470</v>
      </c>
      <c r="B494" s="467"/>
    </row>
    <row r="495" ht="16.5" hidden="1" customHeight="1" spans="1:2">
      <c r="A495" s="249" t="s">
        <v>471</v>
      </c>
      <c r="B495" s="467"/>
    </row>
    <row r="496" ht="16.5" hidden="1" customHeight="1" spans="1:2">
      <c r="A496" s="248" t="s">
        <v>472</v>
      </c>
      <c r="B496" s="467"/>
    </row>
    <row r="497" ht="16.5" hidden="1" customHeight="1" spans="1:2">
      <c r="A497" s="249" t="s">
        <v>150</v>
      </c>
      <c r="B497" s="467"/>
    </row>
    <row r="498" ht="16.5" hidden="1" customHeight="1" spans="1:2">
      <c r="A498" s="249" t="s">
        <v>151</v>
      </c>
      <c r="B498" s="467"/>
    </row>
    <row r="499" ht="16.5" hidden="1" customHeight="1" spans="1:2">
      <c r="A499" s="249" t="s">
        <v>152</v>
      </c>
      <c r="B499" s="467"/>
    </row>
    <row r="500" ht="16.5" hidden="1" customHeight="1" spans="1:2">
      <c r="A500" s="249" t="s">
        <v>473</v>
      </c>
      <c r="B500" s="467"/>
    </row>
    <row r="501" ht="16.5" hidden="1" customHeight="1" spans="1:2">
      <c r="A501" s="249" t="s">
        <v>474</v>
      </c>
      <c r="B501" s="467"/>
    </row>
    <row r="502" ht="16.5" hidden="1" customHeight="1" spans="1:2">
      <c r="A502" s="249" t="s">
        <v>475</v>
      </c>
      <c r="B502" s="467"/>
    </row>
    <row r="503" ht="16.5" hidden="1" customHeight="1" spans="1:2">
      <c r="A503" s="249" t="s">
        <v>476</v>
      </c>
      <c r="B503" s="467"/>
    </row>
    <row r="504" ht="16.5" hidden="1" customHeight="1" spans="1:2">
      <c r="A504" s="249" t="s">
        <v>477</v>
      </c>
      <c r="B504" s="467"/>
    </row>
    <row r="505" ht="16.5" hidden="1" customHeight="1" spans="1:2">
      <c r="A505" s="248" t="s">
        <v>478</v>
      </c>
      <c r="B505" s="467"/>
    </row>
    <row r="506" ht="16.5" hidden="1" customHeight="1" spans="1:2">
      <c r="A506" s="249" t="s">
        <v>479</v>
      </c>
      <c r="B506" s="467"/>
    </row>
    <row r="507" ht="16.5" hidden="1" customHeight="1" spans="1:2">
      <c r="A507" s="249" t="s">
        <v>480</v>
      </c>
      <c r="B507" s="467"/>
    </row>
    <row r="508" ht="16.5" hidden="1" customHeight="1" spans="1:2">
      <c r="A508" s="249" t="s">
        <v>481</v>
      </c>
      <c r="B508" s="467"/>
    </row>
    <row r="509" ht="16.5" hidden="1" customHeight="1" spans="1:2">
      <c r="A509" s="249" t="s">
        <v>482</v>
      </c>
      <c r="B509" s="467"/>
    </row>
    <row r="510" ht="16.5" hidden="1" customHeight="1" spans="1:2">
      <c r="A510" s="248" t="s">
        <v>483</v>
      </c>
      <c r="B510" s="467"/>
    </row>
    <row r="511" ht="16.5" hidden="1" customHeight="1" spans="1:2">
      <c r="A511" s="249" t="s">
        <v>150</v>
      </c>
      <c r="B511" s="467"/>
    </row>
    <row r="512" ht="16.5" hidden="1" customHeight="1" spans="1:2">
      <c r="A512" s="249" t="s">
        <v>151</v>
      </c>
      <c r="B512" s="467"/>
    </row>
    <row r="513" ht="16.5" hidden="1" customHeight="1" spans="1:2">
      <c r="A513" s="249" t="s">
        <v>152</v>
      </c>
      <c r="B513" s="467"/>
    </row>
    <row r="514" ht="16.5" hidden="1" customHeight="1" spans="1:2">
      <c r="A514" s="249" t="s">
        <v>484</v>
      </c>
      <c r="B514" s="467"/>
    </row>
    <row r="515" ht="16.5" hidden="1" customHeight="1" spans="1:2">
      <c r="A515" s="249" t="s">
        <v>485</v>
      </c>
      <c r="B515" s="467"/>
    </row>
    <row r="516" ht="16.5" hidden="1" customHeight="1" spans="1:2">
      <c r="A516" s="249" t="s">
        <v>486</v>
      </c>
      <c r="B516" s="467"/>
    </row>
    <row r="517" ht="16.5" hidden="1" customHeight="1" spans="1:2">
      <c r="A517" s="248" t="s">
        <v>487</v>
      </c>
      <c r="B517" s="467"/>
    </row>
    <row r="518" ht="16.5" hidden="1" customHeight="1" spans="1:2">
      <c r="A518" s="249" t="s">
        <v>488</v>
      </c>
      <c r="B518" s="467"/>
    </row>
    <row r="519" ht="16.5" hidden="1" customHeight="1" spans="1:2">
      <c r="A519" s="249" t="s">
        <v>489</v>
      </c>
      <c r="B519" s="467"/>
    </row>
    <row r="520" ht="16.5" hidden="1" customHeight="1" spans="1:2">
      <c r="A520" s="249" t="s">
        <v>490</v>
      </c>
      <c r="B520" s="467"/>
    </row>
    <row r="521" ht="16.5" hidden="1" customHeight="1" spans="1:2">
      <c r="A521" s="249" t="s">
        <v>491</v>
      </c>
      <c r="B521" s="467"/>
    </row>
    <row r="522" ht="16.5" hidden="1" customHeight="1" spans="1:2">
      <c r="A522" s="249" t="s">
        <v>492</v>
      </c>
      <c r="B522" s="467"/>
    </row>
    <row r="523" ht="16.5" hidden="1" customHeight="1" spans="1:2">
      <c r="A523" s="248" t="s">
        <v>493</v>
      </c>
      <c r="B523" s="467"/>
    </row>
    <row r="524" ht="16.5" hidden="1" customHeight="1" spans="1:2">
      <c r="A524" s="249" t="s">
        <v>494</v>
      </c>
      <c r="B524" s="467"/>
    </row>
    <row r="525" ht="16.5" hidden="1" customHeight="1" spans="1:2">
      <c r="A525" s="249" t="s">
        <v>495</v>
      </c>
      <c r="B525" s="467"/>
    </row>
    <row r="526" ht="16.5" hidden="1" customHeight="1" spans="1:2">
      <c r="A526" s="248" t="s">
        <v>496</v>
      </c>
      <c r="B526" s="467"/>
    </row>
    <row r="527" ht="16.5" hidden="1" customHeight="1" spans="1:2">
      <c r="A527" s="249" t="s">
        <v>497</v>
      </c>
      <c r="B527" s="467"/>
    </row>
    <row r="528" ht="16.5" hidden="1" customHeight="1" spans="1:2">
      <c r="A528" s="249" t="s">
        <v>498</v>
      </c>
      <c r="B528" s="467"/>
    </row>
    <row r="529" ht="16.5" hidden="1" customHeight="1" spans="1:2">
      <c r="A529" s="249" t="s">
        <v>496</v>
      </c>
      <c r="B529" s="467"/>
    </row>
    <row r="530" s="207" customFormat="1" ht="16.5" customHeight="1" spans="1:10">
      <c r="A530" s="463" t="s">
        <v>86</v>
      </c>
      <c r="B530" s="464">
        <f>B531+B545+B556+B579+B594+B601+B618+B621+B635+B647+B658</f>
        <v>1338.79</v>
      </c>
      <c r="C530" s="456"/>
      <c r="D530" s="456"/>
      <c r="E530" s="456"/>
      <c r="F530" s="456"/>
      <c r="G530" s="456"/>
      <c r="H530" s="456"/>
      <c r="I530" s="456"/>
      <c r="J530" s="456"/>
    </row>
    <row r="531" s="207" customFormat="1" ht="16.5" customHeight="1" spans="1:10">
      <c r="A531" s="465" t="s">
        <v>499</v>
      </c>
      <c r="B531" s="464">
        <f>B540+B544</f>
        <v>57.19</v>
      </c>
      <c r="C531" s="456"/>
      <c r="D531" s="456"/>
      <c r="E531" s="456"/>
      <c r="F531" s="456"/>
      <c r="G531" s="456"/>
      <c r="H531" s="456"/>
      <c r="I531" s="456"/>
      <c r="J531" s="456"/>
    </row>
    <row r="532" ht="16.5" hidden="1" customHeight="1" spans="1:2">
      <c r="A532" s="249" t="s">
        <v>150</v>
      </c>
      <c r="B532" s="467"/>
    </row>
    <row r="533" ht="16.5" hidden="1" customHeight="1" spans="1:2">
      <c r="A533" s="249" t="s">
        <v>151</v>
      </c>
      <c r="B533" s="467"/>
    </row>
    <row r="534" ht="16.5" hidden="1" customHeight="1" spans="1:2">
      <c r="A534" s="249" t="s">
        <v>152</v>
      </c>
      <c r="B534" s="467"/>
    </row>
    <row r="535" ht="16.5" hidden="1" customHeight="1" spans="1:2">
      <c r="A535" s="249" t="s">
        <v>500</v>
      </c>
      <c r="B535" s="467"/>
    </row>
    <row r="536" ht="16.5" hidden="1" customHeight="1" spans="1:2">
      <c r="A536" s="249" t="s">
        <v>501</v>
      </c>
      <c r="B536" s="467"/>
    </row>
    <row r="537" ht="16.5" hidden="1" customHeight="1" spans="1:2">
      <c r="A537" s="249" t="s">
        <v>502</v>
      </c>
      <c r="B537" s="467"/>
    </row>
    <row r="538" ht="16.5" hidden="1" customHeight="1" spans="1:2">
      <c r="A538" s="249" t="s">
        <v>503</v>
      </c>
      <c r="B538" s="467"/>
    </row>
    <row r="539" ht="16.5" hidden="1" customHeight="1" spans="1:2">
      <c r="A539" s="249" t="s">
        <v>192</v>
      </c>
      <c r="B539" s="467"/>
    </row>
    <row r="540" ht="16.5" customHeight="1" spans="1:2">
      <c r="A540" s="249" t="s">
        <v>504</v>
      </c>
      <c r="B540" s="466">
        <v>53.29</v>
      </c>
    </row>
    <row r="541" ht="16.5" hidden="1" customHeight="1" spans="1:2">
      <c r="A541" s="249" t="s">
        <v>505</v>
      </c>
      <c r="B541" s="467"/>
    </row>
    <row r="542" ht="16.5" hidden="1" customHeight="1" spans="1:2">
      <c r="A542" s="249" t="s">
        <v>506</v>
      </c>
      <c r="B542" s="467"/>
    </row>
    <row r="543" ht="16.5" hidden="1" customHeight="1" spans="1:2">
      <c r="A543" s="249" t="s">
        <v>507</v>
      </c>
      <c r="B543" s="467"/>
    </row>
    <row r="544" ht="16.5" customHeight="1" spans="1:2">
      <c r="A544" s="249" t="s">
        <v>508</v>
      </c>
      <c r="B544" s="466">
        <v>3.9</v>
      </c>
    </row>
    <row r="545" s="207" customFormat="1" ht="16.5" customHeight="1" spans="1:10">
      <c r="A545" s="465" t="s">
        <v>509</v>
      </c>
      <c r="B545" s="464">
        <f>B551</f>
        <v>85.84</v>
      </c>
      <c r="C545" s="456"/>
      <c r="D545" s="456"/>
      <c r="E545" s="456"/>
      <c r="F545" s="456"/>
      <c r="G545" s="456"/>
      <c r="H545" s="456"/>
      <c r="I545" s="456"/>
      <c r="J545" s="456"/>
    </row>
    <row r="546" ht="16.5" hidden="1" customHeight="1" spans="1:2">
      <c r="A546" s="249" t="s">
        <v>150</v>
      </c>
      <c r="B546" s="467"/>
    </row>
    <row r="547" ht="16.5" hidden="1" customHeight="1" spans="1:2">
      <c r="A547" s="249" t="s">
        <v>151</v>
      </c>
      <c r="B547" s="467"/>
    </row>
    <row r="548" ht="16.5" hidden="1" customHeight="1" spans="1:2">
      <c r="A548" s="249" t="s">
        <v>152</v>
      </c>
      <c r="B548" s="467"/>
    </row>
    <row r="549" ht="16.5" hidden="1" customHeight="1" spans="1:2">
      <c r="A549" s="249" t="s">
        <v>510</v>
      </c>
      <c r="B549" s="467"/>
    </row>
    <row r="550" ht="16.5" hidden="1" customHeight="1" spans="1:2">
      <c r="A550" s="249" t="s">
        <v>511</v>
      </c>
      <c r="B550" s="467"/>
    </row>
    <row r="551" ht="16.5" customHeight="1" spans="1:2">
      <c r="A551" s="249" t="s">
        <v>512</v>
      </c>
      <c r="B551" s="466">
        <v>85.84</v>
      </c>
    </row>
    <row r="552" ht="16.5" hidden="1" customHeight="1" spans="1:2">
      <c r="A552" s="249" t="s">
        <v>513</v>
      </c>
      <c r="B552" s="467"/>
    </row>
    <row r="553" ht="16.5" hidden="1" customHeight="1" spans="1:2">
      <c r="A553" s="248" t="s">
        <v>514</v>
      </c>
      <c r="B553" s="467"/>
    </row>
    <row r="554" ht="16.5" hidden="1" customHeight="1" spans="1:2">
      <c r="A554" s="249" t="s">
        <v>515</v>
      </c>
      <c r="B554" s="467"/>
    </row>
    <row r="555" ht="16.5" hidden="1" customHeight="1" spans="1:2">
      <c r="A555" s="249" t="s">
        <v>516</v>
      </c>
      <c r="B555" s="467"/>
    </row>
    <row r="556" s="207" customFormat="1" ht="16.5" customHeight="1" spans="1:10">
      <c r="A556" s="465" t="s">
        <v>517</v>
      </c>
      <c r="B556" s="464">
        <f>B561+B562+B564</f>
        <v>300.47</v>
      </c>
      <c r="C556" s="456"/>
      <c r="D556" s="456"/>
      <c r="E556" s="456"/>
      <c r="F556" s="456"/>
      <c r="G556" s="456"/>
      <c r="H556" s="456"/>
      <c r="I556" s="456"/>
      <c r="J556" s="456"/>
    </row>
    <row r="557" ht="16.5" hidden="1" customHeight="1" spans="1:2">
      <c r="A557" s="249" t="s">
        <v>518</v>
      </c>
      <c r="B557" s="467"/>
    </row>
    <row r="558" ht="16.5" hidden="1" customHeight="1" spans="1:2">
      <c r="A558" s="249" t="s">
        <v>519</v>
      </c>
      <c r="B558" s="467"/>
    </row>
    <row r="559" ht="16.5" hidden="1" customHeight="1" spans="1:2">
      <c r="A559" s="249" t="s">
        <v>520</v>
      </c>
      <c r="B559" s="467"/>
    </row>
    <row r="560" ht="16.5" hidden="1" customHeight="1" spans="1:2">
      <c r="A560" s="249" t="s">
        <v>521</v>
      </c>
      <c r="B560" s="467"/>
    </row>
    <row r="561" ht="16.5" customHeight="1" spans="1:2">
      <c r="A561" s="249" t="s">
        <v>522</v>
      </c>
      <c r="B561" s="466">
        <v>126.92</v>
      </c>
    </row>
    <row r="562" ht="16.5" customHeight="1" spans="1:2">
      <c r="A562" s="249" t="s">
        <v>523</v>
      </c>
      <c r="B562" s="466">
        <v>63.46</v>
      </c>
    </row>
    <row r="563" ht="16.5" hidden="1" customHeight="1" spans="1:2">
      <c r="A563" s="249" t="s">
        <v>524</v>
      </c>
      <c r="B563" s="466"/>
    </row>
    <row r="564" ht="16.5" customHeight="1" spans="1:2">
      <c r="A564" s="249" t="s">
        <v>525</v>
      </c>
      <c r="B564" s="466">
        <v>110.09</v>
      </c>
    </row>
    <row r="565" ht="16.5" hidden="1" customHeight="1" spans="1:2">
      <c r="A565" s="248" t="s">
        <v>526</v>
      </c>
      <c r="B565" s="467"/>
    </row>
    <row r="566" ht="16.5" hidden="1" customHeight="1" spans="1:2">
      <c r="A566" s="249" t="s">
        <v>527</v>
      </c>
      <c r="B566" s="467"/>
    </row>
    <row r="567" ht="16.5" hidden="1" customHeight="1" spans="1:2">
      <c r="A567" s="249" t="s">
        <v>528</v>
      </c>
      <c r="B567" s="467"/>
    </row>
    <row r="568" ht="16.5" hidden="1" customHeight="1" spans="1:2">
      <c r="A568" s="249" t="s">
        <v>529</v>
      </c>
      <c r="B568" s="467"/>
    </row>
    <row r="569" ht="16.5" hidden="1" customHeight="1" spans="1:2">
      <c r="A569" s="248" t="s">
        <v>530</v>
      </c>
      <c r="B569" s="467"/>
    </row>
    <row r="570" ht="16.5" hidden="1" customHeight="1" spans="1:2">
      <c r="A570" s="249" t="s">
        <v>531</v>
      </c>
      <c r="B570" s="467"/>
    </row>
    <row r="571" ht="16.5" hidden="1" customHeight="1" spans="1:2">
      <c r="A571" s="249" t="s">
        <v>532</v>
      </c>
      <c r="B571" s="467"/>
    </row>
    <row r="572" ht="16.5" hidden="1" customHeight="1" spans="1:2">
      <c r="A572" s="249" t="s">
        <v>533</v>
      </c>
      <c r="B572" s="467"/>
    </row>
    <row r="573" ht="16.5" hidden="1" customHeight="1" spans="1:2">
      <c r="A573" s="249" t="s">
        <v>534</v>
      </c>
      <c r="B573" s="467"/>
    </row>
    <row r="574" ht="16.5" hidden="1" customHeight="1" spans="1:2">
      <c r="A574" s="249" t="s">
        <v>535</v>
      </c>
      <c r="B574" s="467"/>
    </row>
    <row r="575" ht="16.5" hidden="1" customHeight="1" spans="1:2">
      <c r="A575" s="249" t="s">
        <v>536</v>
      </c>
      <c r="B575" s="467"/>
    </row>
    <row r="576" ht="16.5" hidden="1" customHeight="1" spans="1:2">
      <c r="A576" s="249" t="s">
        <v>537</v>
      </c>
      <c r="B576" s="467"/>
    </row>
    <row r="577" ht="16.5" hidden="1" customHeight="1" spans="1:2">
      <c r="A577" s="249" t="s">
        <v>538</v>
      </c>
      <c r="B577" s="467"/>
    </row>
    <row r="578" ht="16.5" hidden="1" customHeight="1" spans="1:2">
      <c r="A578" s="249" t="s">
        <v>539</v>
      </c>
      <c r="B578" s="467"/>
    </row>
    <row r="579" s="207" customFormat="1" ht="16.5" customHeight="1" spans="1:10">
      <c r="A579" s="465" t="s">
        <v>540</v>
      </c>
      <c r="B579" s="464">
        <f>SUM(B580:B586)</f>
        <v>416.43</v>
      </c>
      <c r="C579" s="456"/>
      <c r="D579" s="456"/>
      <c r="E579" s="456"/>
      <c r="F579" s="456"/>
      <c r="G579" s="456"/>
      <c r="H579" s="456"/>
      <c r="I579" s="456"/>
      <c r="J579" s="456"/>
    </row>
    <row r="580" ht="16.5" customHeight="1" spans="1:2">
      <c r="A580" s="249" t="s">
        <v>541</v>
      </c>
      <c r="B580" s="466">
        <v>12.29</v>
      </c>
    </row>
    <row r="581" ht="16.5" customHeight="1" spans="1:2">
      <c r="A581" s="249" t="s">
        <v>542</v>
      </c>
      <c r="B581" s="466">
        <v>138.69</v>
      </c>
    </row>
    <row r="582" ht="16.5" customHeight="1" spans="1:2">
      <c r="A582" s="249" t="s">
        <v>543</v>
      </c>
      <c r="B582" s="466">
        <v>10.96</v>
      </c>
    </row>
    <row r="583" ht="16.5" customHeight="1" spans="1:2">
      <c r="A583" s="249" t="s">
        <v>544</v>
      </c>
      <c r="B583" s="466">
        <v>2</v>
      </c>
    </row>
    <row r="584" ht="16.5" customHeight="1" spans="1:2">
      <c r="A584" s="249" t="s">
        <v>545</v>
      </c>
      <c r="B584" s="466">
        <v>22.32</v>
      </c>
    </row>
    <row r="585" ht="16.5" customHeight="1" spans="1:2">
      <c r="A585" s="249" t="s">
        <v>546</v>
      </c>
      <c r="B585" s="466">
        <v>16.59</v>
      </c>
    </row>
    <row r="586" ht="16.5" customHeight="1" spans="1:2">
      <c r="A586" s="249" t="s">
        <v>547</v>
      </c>
      <c r="B586" s="466">
        <v>213.58</v>
      </c>
    </row>
    <row r="587" ht="16.5" hidden="1" customHeight="1" spans="1:2">
      <c r="A587" s="248" t="s">
        <v>548</v>
      </c>
      <c r="B587" s="467"/>
    </row>
    <row r="588" ht="16.5" hidden="1" customHeight="1" spans="1:2">
      <c r="A588" s="249" t="s">
        <v>549</v>
      </c>
      <c r="B588" s="467"/>
    </row>
    <row r="589" ht="16.5" hidden="1" customHeight="1" spans="1:2">
      <c r="A589" s="249" t="s">
        <v>550</v>
      </c>
      <c r="B589" s="467"/>
    </row>
    <row r="590" ht="16.5" hidden="1" customHeight="1" spans="1:2">
      <c r="A590" s="249" t="s">
        <v>551</v>
      </c>
      <c r="B590" s="467"/>
    </row>
    <row r="591" ht="16.5" hidden="1" customHeight="1" spans="1:2">
      <c r="A591" s="249" t="s">
        <v>552</v>
      </c>
      <c r="B591" s="467"/>
    </row>
    <row r="592" ht="16.5" hidden="1" customHeight="1" spans="1:2">
      <c r="A592" s="249" t="s">
        <v>553</v>
      </c>
      <c r="B592" s="467"/>
    </row>
    <row r="593" ht="16.5" hidden="1" customHeight="1" spans="1:2">
      <c r="A593" s="249" t="s">
        <v>554</v>
      </c>
      <c r="B593" s="467"/>
    </row>
    <row r="594" s="207" customFormat="1" ht="16.5" customHeight="1" spans="1:10">
      <c r="A594" s="465" t="s">
        <v>555</v>
      </c>
      <c r="B594" s="464">
        <f>SUM(B595:B600)</f>
        <v>4.04</v>
      </c>
      <c r="C594" s="456"/>
      <c r="D594" s="456"/>
      <c r="E594" s="456"/>
      <c r="F594" s="456"/>
      <c r="G594" s="456"/>
      <c r="H594" s="456"/>
      <c r="I594" s="456"/>
      <c r="J594" s="456"/>
    </row>
    <row r="595" ht="16.5" hidden="1" customHeight="1" spans="1:2">
      <c r="A595" s="249" t="s">
        <v>556</v>
      </c>
      <c r="B595" s="466"/>
    </row>
    <row r="596" ht="16.5" customHeight="1" spans="1:2">
      <c r="A596" s="249" t="s">
        <v>557</v>
      </c>
      <c r="B596" s="466">
        <v>4.04</v>
      </c>
    </row>
    <row r="597" ht="16.5" hidden="1" customHeight="1" spans="1:2">
      <c r="A597" s="249" t="s">
        <v>558</v>
      </c>
      <c r="B597" s="467"/>
    </row>
    <row r="598" ht="16.5" hidden="1" customHeight="1" spans="1:2">
      <c r="A598" s="249" t="s">
        <v>559</v>
      </c>
      <c r="B598" s="467"/>
    </row>
    <row r="599" ht="16.5" hidden="1" customHeight="1" spans="1:2">
      <c r="A599" s="249" t="s">
        <v>560</v>
      </c>
      <c r="B599" s="467"/>
    </row>
    <row r="600" ht="16.5" hidden="1" customHeight="1" spans="1:2">
      <c r="A600" s="249" t="s">
        <v>561</v>
      </c>
      <c r="B600" s="467"/>
    </row>
    <row r="601" s="207" customFormat="1" ht="16.5" customHeight="1" spans="1:10">
      <c r="A601" s="465" t="s">
        <v>562</v>
      </c>
      <c r="B601" s="464">
        <f>B605+B609</f>
        <v>8.79</v>
      </c>
      <c r="C601" s="456"/>
      <c r="D601" s="456"/>
      <c r="E601" s="456"/>
      <c r="F601" s="456"/>
      <c r="G601" s="456"/>
      <c r="H601" s="456"/>
      <c r="I601" s="456"/>
      <c r="J601" s="456"/>
    </row>
    <row r="602" ht="16.5" hidden="1" customHeight="1" spans="1:2">
      <c r="A602" s="249" t="s">
        <v>150</v>
      </c>
      <c r="B602" s="467"/>
    </row>
    <row r="603" ht="16.5" hidden="1" customHeight="1" spans="1:2">
      <c r="A603" s="249" t="s">
        <v>151</v>
      </c>
      <c r="B603" s="467"/>
    </row>
    <row r="604" ht="16.5" hidden="1" customHeight="1" spans="1:2">
      <c r="A604" s="249" t="s">
        <v>152</v>
      </c>
      <c r="B604" s="467"/>
    </row>
    <row r="605" ht="16.5" customHeight="1" spans="1:2">
      <c r="A605" s="249" t="s">
        <v>563</v>
      </c>
      <c r="B605" s="466">
        <v>6.79</v>
      </c>
    </row>
    <row r="606" ht="16.5" hidden="1" customHeight="1" spans="1:2">
      <c r="A606" s="249" t="s">
        <v>564</v>
      </c>
      <c r="B606" s="467"/>
    </row>
    <row r="607" ht="16.5" hidden="1" customHeight="1" spans="1:2">
      <c r="A607" s="249" t="s">
        <v>565</v>
      </c>
      <c r="B607" s="467"/>
    </row>
    <row r="608" ht="16.5" hidden="1" customHeight="1" spans="1:2">
      <c r="A608" s="249" t="s">
        <v>566</v>
      </c>
      <c r="B608" s="466">
        <v>0</v>
      </c>
    </row>
    <row r="609" ht="16.5" customHeight="1" spans="1:2">
      <c r="A609" s="249" t="s">
        <v>567</v>
      </c>
      <c r="B609" s="466">
        <v>2</v>
      </c>
    </row>
    <row r="610" ht="16.5" hidden="1" customHeight="1" spans="1:2">
      <c r="A610" s="248" t="s">
        <v>568</v>
      </c>
      <c r="B610" s="467"/>
    </row>
    <row r="611" ht="16.5" hidden="1" customHeight="1" spans="1:2">
      <c r="A611" s="249" t="s">
        <v>150</v>
      </c>
      <c r="B611" s="467"/>
    </row>
    <row r="612" ht="16.5" hidden="1" customHeight="1" spans="1:2">
      <c r="A612" s="249" t="s">
        <v>151</v>
      </c>
      <c r="B612" s="467"/>
    </row>
    <row r="613" ht="16.5" hidden="1" customHeight="1" spans="1:2">
      <c r="A613" s="249" t="s">
        <v>152</v>
      </c>
      <c r="B613" s="467"/>
    </row>
    <row r="614" ht="16.5" hidden="1" customHeight="1" spans="1:2">
      <c r="A614" s="249" t="s">
        <v>569</v>
      </c>
      <c r="B614" s="467"/>
    </row>
    <row r="615" ht="16.5" hidden="1" customHeight="1" spans="1:2">
      <c r="A615" s="248" t="s">
        <v>570</v>
      </c>
      <c r="B615" s="467"/>
    </row>
    <row r="616" ht="16.5" hidden="1" customHeight="1" spans="1:2">
      <c r="A616" s="249" t="s">
        <v>571</v>
      </c>
      <c r="B616" s="467"/>
    </row>
    <row r="617" ht="16.5" hidden="1" customHeight="1" spans="1:2">
      <c r="A617" s="249" t="s">
        <v>572</v>
      </c>
      <c r="B617" s="467"/>
    </row>
    <row r="618" s="207" customFormat="1" ht="16.5" customHeight="1" spans="1:10">
      <c r="A618" s="465" t="s">
        <v>573</v>
      </c>
      <c r="B618" s="464">
        <f>B619</f>
        <v>42.48</v>
      </c>
      <c r="C618" s="456"/>
      <c r="D618" s="456"/>
      <c r="E618" s="456"/>
      <c r="F618" s="456"/>
      <c r="G618" s="456"/>
      <c r="H618" s="456"/>
      <c r="I618" s="456"/>
      <c r="J618" s="456"/>
    </row>
    <row r="619" ht="16.5" customHeight="1" spans="1:2">
      <c r="A619" s="249" t="s">
        <v>574</v>
      </c>
      <c r="B619" s="466">
        <v>42.48</v>
      </c>
    </row>
    <row r="620" ht="16.5" hidden="1" customHeight="1" spans="1:2">
      <c r="A620" s="249" t="s">
        <v>575</v>
      </c>
      <c r="B620" s="467"/>
    </row>
    <row r="621" s="207" customFormat="1" ht="16.5" customHeight="1" spans="1:10">
      <c r="A621" s="465" t="s">
        <v>576</v>
      </c>
      <c r="B621" s="464">
        <f>B622+B623</f>
        <v>316.92</v>
      </c>
      <c r="C621" s="456"/>
      <c r="D621" s="456"/>
      <c r="E621" s="456"/>
      <c r="F621" s="456"/>
      <c r="G621" s="456"/>
      <c r="H621" s="456"/>
      <c r="I621" s="456"/>
      <c r="J621" s="456"/>
    </row>
    <row r="622" ht="16.5" customHeight="1" spans="1:2">
      <c r="A622" s="249" t="s">
        <v>577</v>
      </c>
      <c r="B622" s="466">
        <v>132.86</v>
      </c>
    </row>
    <row r="623" ht="16.5" customHeight="1" spans="1:2">
      <c r="A623" s="249" t="s">
        <v>578</v>
      </c>
      <c r="B623" s="466">
        <v>184.06</v>
      </c>
    </row>
    <row r="624" ht="16.5" hidden="1" customHeight="1" spans="1:2">
      <c r="A624" s="248" t="s">
        <v>579</v>
      </c>
      <c r="B624" s="467"/>
    </row>
    <row r="625" ht="16.5" hidden="1" customHeight="1" spans="1:2">
      <c r="A625" s="249" t="s">
        <v>580</v>
      </c>
      <c r="B625" s="467"/>
    </row>
    <row r="626" ht="16.5" hidden="1" customHeight="1" spans="1:2">
      <c r="A626" s="249" t="s">
        <v>581</v>
      </c>
      <c r="B626" s="467"/>
    </row>
    <row r="627" ht="16.5" hidden="1" customHeight="1" spans="1:2">
      <c r="A627" s="249" t="s">
        <v>582</v>
      </c>
      <c r="B627" s="467"/>
    </row>
    <row r="628" ht="16.5" hidden="1" customHeight="1" spans="1:2">
      <c r="A628" s="248" t="s">
        <v>583</v>
      </c>
      <c r="B628" s="467"/>
    </row>
    <row r="629" ht="16.5" hidden="1" customHeight="1" spans="1:2">
      <c r="A629" s="249" t="s">
        <v>580</v>
      </c>
      <c r="B629" s="467"/>
    </row>
    <row r="630" ht="16.5" hidden="1" customHeight="1" spans="1:2">
      <c r="A630" s="249" t="s">
        <v>581</v>
      </c>
      <c r="B630" s="467"/>
    </row>
    <row r="631" ht="16.5" hidden="1" customHeight="1" spans="1:2">
      <c r="A631" s="249" t="s">
        <v>584</v>
      </c>
      <c r="B631" s="467"/>
    </row>
    <row r="632" ht="16.5" hidden="1" customHeight="1" spans="1:2">
      <c r="A632" s="248" t="s">
        <v>585</v>
      </c>
      <c r="B632" s="467"/>
    </row>
    <row r="633" ht="16.5" hidden="1" customHeight="1" spans="1:2">
      <c r="A633" s="249" t="s">
        <v>586</v>
      </c>
      <c r="B633" s="467"/>
    </row>
    <row r="634" ht="16.5" hidden="1" customHeight="1" spans="1:2">
      <c r="A634" s="249" t="s">
        <v>587</v>
      </c>
      <c r="B634" s="467"/>
    </row>
    <row r="635" s="207" customFormat="1" ht="16.5" customHeight="1" spans="1:10">
      <c r="A635" s="465" t="s">
        <v>588</v>
      </c>
      <c r="B635" s="464">
        <f>B636+B637</f>
        <v>37.58</v>
      </c>
      <c r="C635" s="456"/>
      <c r="D635" s="456"/>
      <c r="E635" s="456"/>
      <c r="F635" s="456"/>
      <c r="G635" s="456"/>
      <c r="H635" s="456"/>
      <c r="I635" s="456"/>
      <c r="J635" s="456"/>
    </row>
    <row r="636" ht="16.5" customHeight="1" spans="1:2">
      <c r="A636" s="249" t="s">
        <v>589</v>
      </c>
      <c r="B636" s="466">
        <v>25.79</v>
      </c>
    </row>
    <row r="637" ht="16.5" customHeight="1" spans="1:2">
      <c r="A637" s="249" t="s">
        <v>590</v>
      </c>
      <c r="B637" s="466">
        <v>11.79</v>
      </c>
    </row>
    <row r="638" ht="16.5" hidden="1" customHeight="1" spans="1:2">
      <c r="A638" s="248" t="s">
        <v>591</v>
      </c>
      <c r="B638" s="467"/>
    </row>
    <row r="639" ht="16.5" hidden="1" customHeight="1" spans="1:2">
      <c r="A639" s="249" t="s">
        <v>592</v>
      </c>
      <c r="B639" s="467"/>
    </row>
    <row r="640" ht="16.5" hidden="1" customHeight="1" spans="1:2">
      <c r="A640" s="249" t="s">
        <v>593</v>
      </c>
      <c r="B640" s="467"/>
    </row>
    <row r="641" ht="16.5" hidden="1" customHeight="1" spans="1:2">
      <c r="A641" s="249" t="s">
        <v>594</v>
      </c>
      <c r="B641" s="467"/>
    </row>
    <row r="642" ht="16.5" hidden="1" customHeight="1" spans="1:2">
      <c r="A642" s="248" t="s">
        <v>595</v>
      </c>
      <c r="B642" s="467"/>
    </row>
    <row r="643" ht="16.5" hidden="1" customHeight="1" spans="1:2">
      <c r="A643" s="249" t="s">
        <v>596</v>
      </c>
      <c r="B643" s="467"/>
    </row>
    <row r="644" ht="16.5" hidden="1" customHeight="1" spans="1:2">
      <c r="A644" s="249" t="s">
        <v>597</v>
      </c>
      <c r="B644" s="467"/>
    </row>
    <row r="645" ht="16.5" hidden="1" customHeight="1" spans="1:2">
      <c r="A645" s="249" t="s">
        <v>598</v>
      </c>
      <c r="B645" s="467"/>
    </row>
    <row r="646" ht="16.5" hidden="1" customHeight="1" spans="1:2">
      <c r="A646" s="249" t="s">
        <v>599</v>
      </c>
      <c r="B646" s="467"/>
    </row>
    <row r="647" s="207" customFormat="1" ht="16.5" customHeight="1" spans="1:10">
      <c r="A647" s="465" t="s">
        <v>600</v>
      </c>
      <c r="B647" s="464">
        <f>B653+B654</f>
        <v>47.73</v>
      </c>
      <c r="C647" s="456"/>
      <c r="D647" s="456"/>
      <c r="E647" s="456"/>
      <c r="F647" s="456"/>
      <c r="G647" s="456"/>
      <c r="H647" s="456"/>
      <c r="I647" s="456"/>
      <c r="J647" s="456"/>
    </row>
    <row r="648" ht="16.5" hidden="1" customHeight="1" spans="1:2">
      <c r="A648" s="249" t="s">
        <v>150</v>
      </c>
      <c r="B648" s="467"/>
    </row>
    <row r="649" ht="16.5" hidden="1" customHeight="1" spans="1:2">
      <c r="A649" s="249" t="s">
        <v>151</v>
      </c>
      <c r="B649" s="467"/>
    </row>
    <row r="650" ht="16.5" hidden="1" customHeight="1" spans="1:2">
      <c r="A650" s="249" t="s">
        <v>152</v>
      </c>
      <c r="B650" s="467"/>
    </row>
    <row r="651" ht="16.5" hidden="1" customHeight="1" spans="1:2">
      <c r="A651" s="249" t="s">
        <v>601</v>
      </c>
      <c r="B651" s="467"/>
    </row>
    <row r="652" ht="16.5" hidden="1" customHeight="1" spans="1:2">
      <c r="A652" s="249" t="s">
        <v>602</v>
      </c>
      <c r="B652" s="467"/>
    </row>
    <row r="653" ht="16.5" customHeight="1" spans="1:2">
      <c r="A653" s="249" t="s">
        <v>159</v>
      </c>
      <c r="B653" s="466">
        <v>44.93</v>
      </c>
    </row>
    <row r="654" ht="16.5" customHeight="1" spans="1:2">
      <c r="A654" s="249" t="s">
        <v>603</v>
      </c>
      <c r="B654" s="466">
        <v>2.8</v>
      </c>
    </row>
    <row r="655" ht="16.5" hidden="1" customHeight="1" spans="1:2">
      <c r="A655" s="248" t="s">
        <v>604</v>
      </c>
      <c r="B655" s="467"/>
    </row>
    <row r="656" ht="16.5" hidden="1" customHeight="1" spans="1:2">
      <c r="A656" s="249" t="s">
        <v>581</v>
      </c>
      <c r="B656" s="467"/>
    </row>
    <row r="657" ht="16.5" hidden="1" customHeight="1" spans="1:2">
      <c r="A657" s="249" t="s">
        <v>605</v>
      </c>
      <c r="B657" s="467"/>
    </row>
    <row r="658" s="207" customFormat="1" ht="16.5" customHeight="1" spans="1:10">
      <c r="A658" s="465" t="s">
        <v>606</v>
      </c>
      <c r="B658" s="464">
        <f>B659</f>
        <v>21.32</v>
      </c>
      <c r="C658" s="456"/>
      <c r="D658" s="456"/>
      <c r="E658" s="456"/>
      <c r="F658" s="456"/>
      <c r="G658" s="456"/>
      <c r="H658" s="456"/>
      <c r="I658" s="456"/>
      <c r="J658" s="456"/>
    </row>
    <row r="659" ht="16.5" customHeight="1" spans="1:2">
      <c r="A659" s="249" t="s">
        <v>606</v>
      </c>
      <c r="B659" s="466">
        <v>21.32</v>
      </c>
    </row>
    <row r="660" s="207" customFormat="1" ht="16.5" customHeight="1" spans="1:10">
      <c r="A660" s="463" t="s">
        <v>88</v>
      </c>
      <c r="B660" s="464">
        <f>B661+B683+B702+B715+B729</f>
        <v>245.59</v>
      </c>
      <c r="C660" s="456"/>
      <c r="D660" s="456"/>
      <c r="E660" s="456"/>
      <c r="F660" s="456"/>
      <c r="G660" s="456"/>
      <c r="H660" s="456"/>
      <c r="I660" s="456"/>
      <c r="J660" s="456"/>
    </row>
    <row r="661" s="207" customFormat="1" ht="16.5" customHeight="1" spans="1:10">
      <c r="A661" s="465" t="s">
        <v>607</v>
      </c>
      <c r="B661" s="464">
        <f>B662</f>
        <v>73.12</v>
      </c>
      <c r="C661" s="456"/>
      <c r="D661" s="456"/>
      <c r="E661" s="456"/>
      <c r="F661" s="456"/>
      <c r="G661" s="456"/>
      <c r="H661" s="456"/>
      <c r="I661" s="456"/>
      <c r="J661" s="456"/>
    </row>
    <row r="662" ht="16.5" customHeight="1" spans="1:2">
      <c r="A662" s="249" t="s">
        <v>150</v>
      </c>
      <c r="B662" s="466">
        <v>73.12</v>
      </c>
    </row>
    <row r="663" ht="16.5" hidden="1" customHeight="1" spans="1:2">
      <c r="A663" s="249" t="s">
        <v>151</v>
      </c>
      <c r="B663" s="467"/>
    </row>
    <row r="664" ht="16.5" hidden="1" customHeight="1" spans="1:2">
      <c r="A664" s="249" t="s">
        <v>152</v>
      </c>
      <c r="B664" s="467"/>
    </row>
    <row r="665" ht="16.5" hidden="1" customHeight="1" spans="1:2">
      <c r="A665" s="249" t="s">
        <v>608</v>
      </c>
      <c r="B665" s="467"/>
    </row>
    <row r="666" ht="16.5" hidden="1" customHeight="1" spans="1:2">
      <c r="A666" s="248" t="s">
        <v>609</v>
      </c>
      <c r="B666" s="467"/>
    </row>
    <row r="667" ht="16.5" hidden="1" customHeight="1" spans="1:2">
      <c r="A667" s="249" t="s">
        <v>610</v>
      </c>
      <c r="B667" s="467"/>
    </row>
    <row r="668" ht="16.5" hidden="1" customHeight="1" spans="1:2">
      <c r="A668" s="249" t="s">
        <v>611</v>
      </c>
      <c r="B668" s="467"/>
    </row>
    <row r="669" ht="16.5" hidden="1" customHeight="1" spans="1:2">
      <c r="A669" s="249" t="s">
        <v>612</v>
      </c>
      <c r="B669" s="467"/>
    </row>
    <row r="670" ht="16.5" hidden="1" customHeight="1" spans="1:2">
      <c r="A670" s="249" t="s">
        <v>613</v>
      </c>
      <c r="B670" s="467"/>
    </row>
    <row r="671" ht="16.5" hidden="1" customHeight="1" spans="1:2">
      <c r="A671" s="249" t="s">
        <v>614</v>
      </c>
      <c r="B671" s="467"/>
    </row>
    <row r="672" ht="16.5" hidden="1" customHeight="1" spans="1:2">
      <c r="A672" s="249" t="s">
        <v>615</v>
      </c>
      <c r="B672" s="467"/>
    </row>
    <row r="673" ht="16.5" hidden="1" customHeight="1" spans="1:2">
      <c r="A673" s="249" t="s">
        <v>616</v>
      </c>
      <c r="B673" s="467"/>
    </row>
    <row r="674" ht="16.5" hidden="1" customHeight="1" spans="1:2">
      <c r="A674" s="249" t="s">
        <v>617</v>
      </c>
      <c r="B674" s="467"/>
    </row>
    <row r="675" ht="16.5" hidden="1" customHeight="1" spans="1:2">
      <c r="A675" s="249" t="s">
        <v>618</v>
      </c>
      <c r="B675" s="467"/>
    </row>
    <row r="676" ht="16.5" hidden="1" customHeight="1" spans="1:2">
      <c r="A676" s="249" t="s">
        <v>619</v>
      </c>
      <c r="B676" s="467"/>
    </row>
    <row r="677" ht="16.5" hidden="1" customHeight="1" spans="1:2">
      <c r="A677" s="249" t="s">
        <v>620</v>
      </c>
      <c r="B677" s="467"/>
    </row>
    <row r="678" ht="16.5" hidden="1" customHeight="1" spans="1:2">
      <c r="A678" s="249" t="s">
        <v>621</v>
      </c>
      <c r="B678" s="467"/>
    </row>
    <row r="679" ht="16.5" hidden="1" customHeight="1" spans="1:2">
      <c r="A679" s="248" t="s">
        <v>622</v>
      </c>
      <c r="B679" s="467"/>
    </row>
    <row r="680" ht="16.5" hidden="1" customHeight="1" spans="1:2">
      <c r="A680" s="249" t="s">
        <v>623</v>
      </c>
      <c r="B680" s="467"/>
    </row>
    <row r="681" ht="16.5" hidden="1" customHeight="1" spans="1:2">
      <c r="A681" s="249" t="s">
        <v>624</v>
      </c>
      <c r="B681" s="467"/>
    </row>
    <row r="682" ht="16.5" hidden="1" customHeight="1" spans="1:2">
      <c r="A682" s="249" t="s">
        <v>625</v>
      </c>
      <c r="B682" s="467"/>
    </row>
    <row r="683" s="207" customFormat="1" ht="16.5" customHeight="1" spans="1:10">
      <c r="A683" s="465" t="s">
        <v>626</v>
      </c>
      <c r="B683" s="464">
        <f>B693</f>
        <v>16.06</v>
      </c>
      <c r="C683" s="456"/>
      <c r="D683" s="456"/>
      <c r="E683" s="456"/>
      <c r="F683" s="456"/>
      <c r="G683" s="456"/>
      <c r="H683" s="456"/>
      <c r="I683" s="456"/>
      <c r="J683" s="456"/>
    </row>
    <row r="684" ht="16.5" hidden="1" customHeight="1" spans="1:2">
      <c r="A684" s="249" t="s">
        <v>627</v>
      </c>
      <c r="B684" s="467"/>
    </row>
    <row r="685" ht="16.5" hidden="1" customHeight="1" spans="1:2">
      <c r="A685" s="249" t="s">
        <v>628</v>
      </c>
      <c r="B685" s="467"/>
    </row>
    <row r="686" ht="16.5" hidden="1" customHeight="1" spans="1:2">
      <c r="A686" s="249" t="s">
        <v>629</v>
      </c>
      <c r="B686" s="467"/>
    </row>
    <row r="687" ht="16.5" hidden="1" customHeight="1" spans="1:2">
      <c r="A687" s="249" t="s">
        <v>630</v>
      </c>
      <c r="B687" s="467"/>
    </row>
    <row r="688" ht="16.5" hidden="1" customHeight="1" spans="1:2">
      <c r="A688" s="249" t="s">
        <v>631</v>
      </c>
      <c r="B688" s="467"/>
    </row>
    <row r="689" ht="16.5" hidden="1" customHeight="1" spans="1:2">
      <c r="A689" s="249" t="s">
        <v>632</v>
      </c>
      <c r="B689" s="467"/>
    </row>
    <row r="690" ht="16.5" hidden="1" customHeight="1" spans="1:2">
      <c r="A690" s="249" t="s">
        <v>633</v>
      </c>
      <c r="B690" s="467"/>
    </row>
    <row r="691" ht="16.5" hidden="1" customHeight="1" spans="1:2">
      <c r="A691" s="249" t="s">
        <v>634</v>
      </c>
      <c r="B691" s="467"/>
    </row>
    <row r="692" ht="16.5" hidden="1" customHeight="1" spans="1:2">
      <c r="A692" s="249" t="s">
        <v>635</v>
      </c>
      <c r="B692" s="467"/>
    </row>
    <row r="693" ht="16.5" customHeight="1" spans="1:2">
      <c r="A693" s="249" t="s">
        <v>636</v>
      </c>
      <c r="B693" s="466">
        <v>16.06</v>
      </c>
    </row>
    <row r="694" ht="16.5" hidden="1" customHeight="1" spans="1:2">
      <c r="A694" s="249" t="s">
        <v>637</v>
      </c>
      <c r="B694" s="467"/>
    </row>
    <row r="695" ht="16.5" hidden="1" customHeight="1" spans="1:2">
      <c r="A695" s="248" t="s">
        <v>638</v>
      </c>
      <c r="B695" s="467"/>
    </row>
    <row r="696" ht="16.5" hidden="1" customHeight="1" spans="1:2">
      <c r="A696" s="249" t="s">
        <v>639</v>
      </c>
      <c r="B696" s="467"/>
    </row>
    <row r="697" ht="16.5" hidden="1" customHeight="1" spans="1:2">
      <c r="A697" s="249" t="s">
        <v>640</v>
      </c>
      <c r="B697" s="467"/>
    </row>
    <row r="698" ht="16.5" hidden="1" customHeight="1" spans="1:2">
      <c r="A698" s="248" t="s">
        <v>641</v>
      </c>
      <c r="B698" s="467"/>
    </row>
    <row r="699" ht="16.5" hidden="1" customHeight="1" spans="1:2">
      <c r="A699" s="249" t="s">
        <v>642</v>
      </c>
      <c r="B699" s="467"/>
    </row>
    <row r="700" ht="16.5" hidden="1" customHeight="1" spans="1:2">
      <c r="A700" s="249" t="s">
        <v>643</v>
      </c>
      <c r="B700" s="467"/>
    </row>
    <row r="701" ht="16.5" hidden="1" customHeight="1" spans="1:2">
      <c r="A701" s="249" t="s">
        <v>644</v>
      </c>
      <c r="B701" s="467"/>
    </row>
    <row r="702" s="207" customFormat="1" ht="16.5" customHeight="1" spans="1:10">
      <c r="A702" s="465" t="s">
        <v>645</v>
      </c>
      <c r="B702" s="464">
        <f>B703+B704+B705+B706</f>
        <v>109.89</v>
      </c>
      <c r="C702" s="456"/>
      <c r="D702" s="456"/>
      <c r="E702" s="456"/>
      <c r="F702" s="456"/>
      <c r="G702" s="456"/>
      <c r="H702" s="456"/>
      <c r="I702" s="456"/>
      <c r="J702" s="456"/>
    </row>
    <row r="703" ht="16.5" customHeight="1" spans="1:2">
      <c r="A703" s="249" t="s">
        <v>646</v>
      </c>
      <c r="B703" s="466">
        <v>40.6</v>
      </c>
    </row>
    <row r="704" ht="16.5" customHeight="1" spans="1:2">
      <c r="A704" s="249" t="s">
        <v>647</v>
      </c>
      <c r="B704" s="466">
        <v>27.14</v>
      </c>
    </row>
    <row r="705" ht="16.5" customHeight="1" spans="1:2">
      <c r="A705" s="249" t="s">
        <v>648</v>
      </c>
      <c r="B705" s="466">
        <v>30.35</v>
      </c>
    </row>
    <row r="706" ht="16.5" customHeight="1" spans="1:2">
      <c r="A706" s="249" t="s">
        <v>649</v>
      </c>
      <c r="B706" s="466">
        <v>11.8</v>
      </c>
    </row>
    <row r="707" ht="16.5" hidden="1" customHeight="1" spans="1:2">
      <c r="A707" s="248" t="s">
        <v>650</v>
      </c>
      <c r="B707" s="467"/>
    </row>
    <row r="708" ht="16.5" hidden="1" customHeight="1" spans="1:2">
      <c r="A708" s="249" t="s">
        <v>651</v>
      </c>
      <c r="B708" s="467"/>
    </row>
    <row r="709" ht="16.5" hidden="1" customHeight="1" spans="1:2">
      <c r="A709" s="249" t="s">
        <v>652</v>
      </c>
      <c r="B709" s="467"/>
    </row>
    <row r="710" ht="16.5" hidden="1" customHeight="1" spans="1:2">
      <c r="A710" s="249" t="s">
        <v>653</v>
      </c>
      <c r="B710" s="467"/>
    </row>
    <row r="711" ht="16.5" hidden="1" customHeight="1" spans="1:2">
      <c r="A711" s="248" t="s">
        <v>654</v>
      </c>
      <c r="B711" s="467"/>
    </row>
    <row r="712" ht="16.5" hidden="1" customHeight="1" spans="1:2">
      <c r="A712" s="249" t="s">
        <v>655</v>
      </c>
      <c r="B712" s="467"/>
    </row>
    <row r="713" ht="16.5" hidden="1" customHeight="1" spans="1:2">
      <c r="A713" s="249" t="s">
        <v>656</v>
      </c>
      <c r="B713" s="467"/>
    </row>
    <row r="714" ht="16.5" hidden="1" customHeight="1" spans="1:2">
      <c r="A714" s="249" t="s">
        <v>657</v>
      </c>
      <c r="B714" s="467"/>
    </row>
    <row r="715" s="207" customFormat="1" ht="16.5" customHeight="1" spans="1:10">
      <c r="A715" s="465" t="s">
        <v>658</v>
      </c>
      <c r="B715" s="464">
        <f>B716</f>
        <v>26.64</v>
      </c>
      <c r="C715" s="456"/>
      <c r="D715" s="456"/>
      <c r="E715" s="456"/>
      <c r="F715" s="456"/>
      <c r="G715" s="456"/>
      <c r="H715" s="456"/>
      <c r="I715" s="456"/>
      <c r="J715" s="456"/>
    </row>
    <row r="716" ht="16.5" customHeight="1" spans="1:2">
      <c r="A716" s="249" t="s">
        <v>659</v>
      </c>
      <c r="B716" s="466">
        <v>26.64</v>
      </c>
    </row>
    <row r="717" ht="16.5" hidden="1" customHeight="1" spans="1:2">
      <c r="A717" s="249" t="s">
        <v>660</v>
      </c>
      <c r="B717" s="467"/>
    </row>
    <row r="718" ht="16.5" hidden="1" customHeight="1" spans="1:2">
      <c r="A718" s="248" t="s">
        <v>661</v>
      </c>
      <c r="B718" s="467"/>
    </row>
    <row r="719" ht="16.5" hidden="1" customHeight="1" spans="1:2">
      <c r="A719" s="249" t="s">
        <v>150</v>
      </c>
      <c r="B719" s="467"/>
    </row>
    <row r="720" ht="16.5" hidden="1" customHeight="1" spans="1:2">
      <c r="A720" s="249" t="s">
        <v>151</v>
      </c>
      <c r="B720" s="467"/>
    </row>
    <row r="721" ht="16.5" hidden="1" customHeight="1" spans="1:2">
      <c r="A721" s="249" t="s">
        <v>152</v>
      </c>
      <c r="B721" s="467"/>
    </row>
    <row r="722" ht="16.5" hidden="1" customHeight="1" spans="1:2">
      <c r="A722" s="249" t="s">
        <v>192</v>
      </c>
      <c r="B722" s="467"/>
    </row>
    <row r="723" ht="16.5" hidden="1" customHeight="1" spans="1:2">
      <c r="A723" s="249" t="s">
        <v>662</v>
      </c>
      <c r="B723" s="467"/>
    </row>
    <row r="724" ht="16.5" hidden="1" customHeight="1" spans="1:2">
      <c r="A724" s="249" t="s">
        <v>663</v>
      </c>
      <c r="B724" s="467"/>
    </row>
    <row r="725" ht="16.5" hidden="1" customHeight="1" spans="1:2">
      <c r="A725" s="249" t="s">
        <v>159</v>
      </c>
      <c r="B725" s="467"/>
    </row>
    <row r="726" ht="16.5" hidden="1" customHeight="1" spans="1:2">
      <c r="A726" s="249" t="s">
        <v>664</v>
      </c>
      <c r="B726" s="467"/>
    </row>
    <row r="727" ht="16.5" hidden="1" customHeight="1" spans="1:2">
      <c r="A727" s="248" t="s">
        <v>665</v>
      </c>
      <c r="B727" s="467"/>
    </row>
    <row r="728" ht="16.5" hidden="1" customHeight="1" spans="1:2">
      <c r="A728" s="249" t="s">
        <v>665</v>
      </c>
      <c r="B728" s="467"/>
    </row>
    <row r="729" s="207" customFormat="1" ht="16.5" customHeight="1" spans="1:10">
      <c r="A729" s="465" t="s">
        <v>666</v>
      </c>
      <c r="B729" s="464">
        <f>B730</f>
        <v>19.88</v>
      </c>
      <c r="C729" s="456"/>
      <c r="D729" s="456"/>
      <c r="E729" s="456"/>
      <c r="F729" s="456"/>
      <c r="G729" s="456"/>
      <c r="H729" s="456"/>
      <c r="I729" s="456"/>
      <c r="J729" s="456"/>
    </row>
    <row r="730" ht="16.5" customHeight="1" spans="1:2">
      <c r="A730" s="249" t="s">
        <v>666</v>
      </c>
      <c r="B730" s="466">
        <v>19.88</v>
      </c>
    </row>
    <row r="731" s="207" customFormat="1" ht="16.5" customHeight="1" spans="1:10">
      <c r="A731" s="463" t="s">
        <v>90</v>
      </c>
      <c r="B731" s="464">
        <f>B745+B817</f>
        <v>41.2</v>
      </c>
      <c r="C731" s="456"/>
      <c r="D731" s="456"/>
      <c r="E731" s="456"/>
      <c r="F731" s="456"/>
      <c r="G731" s="456"/>
      <c r="H731" s="456"/>
      <c r="I731" s="456"/>
      <c r="J731" s="456"/>
    </row>
    <row r="732" s="207" customFormat="1" ht="16.5" hidden="1" customHeight="1" spans="1:10">
      <c r="A732" s="465" t="s">
        <v>667</v>
      </c>
      <c r="B732" s="468"/>
      <c r="C732" s="456"/>
      <c r="D732" s="456"/>
      <c r="E732" s="456"/>
      <c r="F732" s="456"/>
      <c r="G732" s="456"/>
      <c r="H732" s="456"/>
      <c r="I732" s="456"/>
      <c r="J732" s="456"/>
    </row>
    <row r="733" ht="16.5" hidden="1" customHeight="1" spans="1:2">
      <c r="A733" s="249" t="s">
        <v>150</v>
      </c>
      <c r="B733" s="466">
        <v>0</v>
      </c>
    </row>
    <row r="734" ht="16.5" hidden="1" customHeight="1" spans="1:2">
      <c r="A734" s="249" t="s">
        <v>151</v>
      </c>
      <c r="B734" s="467"/>
    </row>
    <row r="735" ht="16.5" hidden="1" customHeight="1" spans="1:2">
      <c r="A735" s="249" t="s">
        <v>152</v>
      </c>
      <c r="B735" s="467"/>
    </row>
    <row r="736" ht="16.5" hidden="1" customHeight="1" spans="1:2">
      <c r="A736" s="249" t="s">
        <v>668</v>
      </c>
      <c r="B736" s="466">
        <v>0</v>
      </c>
    </row>
    <row r="737" ht="16.5" hidden="1" customHeight="1" spans="1:2">
      <c r="A737" s="249" t="s">
        <v>669</v>
      </c>
      <c r="B737" s="467"/>
    </row>
    <row r="738" ht="16.5" hidden="1" customHeight="1" spans="1:2">
      <c r="A738" s="249" t="s">
        <v>670</v>
      </c>
      <c r="B738" s="467"/>
    </row>
    <row r="739" ht="16.5" hidden="1" customHeight="1" spans="1:2">
      <c r="A739" s="249" t="s">
        <v>671</v>
      </c>
      <c r="B739" s="467"/>
    </row>
    <row r="740" ht="16.5" hidden="1" customHeight="1" spans="1:2">
      <c r="A740" s="249" t="s">
        <v>672</v>
      </c>
      <c r="B740" s="467"/>
    </row>
    <row r="741" s="207" customFormat="1" ht="16.5" hidden="1" customHeight="1" spans="1:10">
      <c r="A741" s="465" t="s">
        <v>673</v>
      </c>
      <c r="B741" s="468"/>
      <c r="C741" s="456"/>
      <c r="D741" s="456"/>
      <c r="E741" s="456"/>
      <c r="F741" s="456"/>
      <c r="G741" s="456"/>
      <c r="H741" s="456"/>
      <c r="I741" s="456"/>
      <c r="J741" s="456"/>
    </row>
    <row r="742" ht="16.5" hidden="1" customHeight="1" spans="1:2">
      <c r="A742" s="249" t="s">
        <v>674</v>
      </c>
      <c r="B742" s="467"/>
    </row>
    <row r="743" ht="16.5" hidden="1" customHeight="1" spans="1:2">
      <c r="A743" s="249" t="s">
        <v>675</v>
      </c>
      <c r="B743" s="467"/>
    </row>
    <row r="744" ht="16.5" hidden="1" customHeight="1" spans="1:2">
      <c r="A744" s="249" t="s">
        <v>676</v>
      </c>
      <c r="B744" s="467"/>
    </row>
    <row r="745" s="207" customFormat="1" ht="16.5" customHeight="1" spans="1:10">
      <c r="A745" s="465" t="s">
        <v>677</v>
      </c>
      <c r="B745" s="464">
        <f>B747+B749</f>
        <v>41.2</v>
      </c>
      <c r="C745" s="456"/>
      <c r="D745" s="456"/>
      <c r="E745" s="456"/>
      <c r="F745" s="456"/>
      <c r="G745" s="456"/>
      <c r="H745" s="456"/>
      <c r="I745" s="456"/>
      <c r="J745" s="456"/>
    </row>
    <row r="746" ht="16.5" hidden="1" customHeight="1" spans="1:2">
      <c r="A746" s="249" t="s">
        <v>678</v>
      </c>
      <c r="B746" s="467"/>
    </row>
    <row r="747" ht="16.5" customHeight="1" spans="1:2">
      <c r="A747" s="249" t="s">
        <v>679</v>
      </c>
      <c r="B747" s="466">
        <v>40.63</v>
      </c>
    </row>
    <row r="748" ht="16.5" hidden="1" customHeight="1" spans="1:2">
      <c r="A748" s="249" t="s">
        <v>680</v>
      </c>
      <c r="B748" s="467"/>
    </row>
    <row r="749" ht="16.5" customHeight="1" spans="1:2">
      <c r="A749" s="249" t="s">
        <v>681</v>
      </c>
      <c r="B749" s="466">
        <v>0.57</v>
      </c>
    </row>
    <row r="750" ht="16.5" hidden="1" customHeight="1" spans="1:2">
      <c r="A750" s="249" t="s">
        <v>682</v>
      </c>
      <c r="B750" s="467"/>
    </row>
    <row r="751" ht="16.5" hidden="1" customHeight="1" spans="1:2">
      <c r="A751" s="249" t="s">
        <v>683</v>
      </c>
      <c r="B751" s="467"/>
    </row>
    <row r="752" ht="16.5" hidden="1" customHeight="1" spans="1:2">
      <c r="A752" s="249" t="s">
        <v>684</v>
      </c>
      <c r="B752" s="467"/>
    </row>
    <row r="753" ht="16.5" hidden="1" customHeight="1" spans="1:2">
      <c r="A753" s="248" t="s">
        <v>685</v>
      </c>
      <c r="B753" s="467"/>
    </row>
    <row r="754" ht="16.5" hidden="1" customHeight="1" spans="1:2">
      <c r="A754" s="249" t="s">
        <v>686</v>
      </c>
      <c r="B754" s="467"/>
    </row>
    <row r="755" ht="16.5" hidden="1" customHeight="1" spans="1:2">
      <c r="A755" s="249" t="s">
        <v>687</v>
      </c>
      <c r="B755" s="467"/>
    </row>
    <row r="756" ht="16.5" hidden="1" customHeight="1" spans="1:2">
      <c r="A756" s="249" t="s">
        <v>688</v>
      </c>
      <c r="B756" s="467"/>
    </row>
    <row r="757" ht="16.5" hidden="1" customHeight="1" spans="1:2">
      <c r="A757" s="249" t="s">
        <v>689</v>
      </c>
      <c r="B757" s="467"/>
    </row>
    <row r="758" ht="16.5" hidden="1" customHeight="1" spans="1:2">
      <c r="A758" s="249" t="s">
        <v>690</v>
      </c>
      <c r="B758" s="467"/>
    </row>
    <row r="759" ht="16.5" hidden="1" customHeight="1" spans="1:2">
      <c r="A759" s="248" t="s">
        <v>691</v>
      </c>
      <c r="B759" s="467"/>
    </row>
    <row r="760" ht="16.5" hidden="1" customHeight="1" spans="1:2">
      <c r="A760" s="249" t="s">
        <v>692</v>
      </c>
      <c r="B760" s="467"/>
    </row>
    <row r="761" ht="16.5" hidden="1" customHeight="1" spans="1:2">
      <c r="A761" s="249" t="s">
        <v>693</v>
      </c>
      <c r="B761" s="467"/>
    </row>
    <row r="762" ht="16.5" hidden="1" customHeight="1" spans="1:2">
      <c r="A762" s="249" t="s">
        <v>694</v>
      </c>
      <c r="B762" s="467"/>
    </row>
    <row r="763" ht="16.5" hidden="1" customHeight="1" spans="1:2">
      <c r="A763" s="249" t="s">
        <v>695</v>
      </c>
      <c r="B763" s="467"/>
    </row>
    <row r="764" ht="16.5" hidden="1" customHeight="1" spans="1:2">
      <c r="A764" s="249" t="s">
        <v>696</v>
      </c>
      <c r="B764" s="467"/>
    </row>
    <row r="765" ht="16.5" hidden="1" customHeight="1" spans="1:2">
      <c r="A765" s="249" t="s">
        <v>697</v>
      </c>
      <c r="B765" s="467"/>
    </row>
    <row r="766" ht="16.5" hidden="1" customHeight="1" spans="1:2">
      <c r="A766" s="248" t="s">
        <v>698</v>
      </c>
      <c r="B766" s="467"/>
    </row>
    <row r="767" ht="16.5" hidden="1" customHeight="1" spans="1:2">
      <c r="A767" s="249" t="s">
        <v>699</v>
      </c>
      <c r="B767" s="467"/>
    </row>
    <row r="768" ht="16.5" hidden="1" customHeight="1" spans="1:2">
      <c r="A768" s="249" t="s">
        <v>700</v>
      </c>
      <c r="B768" s="467"/>
    </row>
    <row r="769" ht="16.5" hidden="1" customHeight="1" spans="1:2">
      <c r="A769" s="249" t="s">
        <v>701</v>
      </c>
      <c r="B769" s="467"/>
    </row>
    <row r="770" ht="16.5" hidden="1" customHeight="1" spans="1:2">
      <c r="A770" s="249" t="s">
        <v>702</v>
      </c>
      <c r="B770" s="467"/>
    </row>
    <row r="771" ht="16.5" hidden="1" customHeight="1" spans="1:2">
      <c r="A771" s="249" t="s">
        <v>703</v>
      </c>
      <c r="B771" s="467"/>
    </row>
    <row r="772" ht="16.5" hidden="1" customHeight="1" spans="1:2">
      <c r="A772" s="248" t="s">
        <v>704</v>
      </c>
      <c r="B772" s="467"/>
    </row>
    <row r="773" ht="16.5" hidden="1" customHeight="1" spans="1:2">
      <c r="A773" s="249" t="s">
        <v>705</v>
      </c>
      <c r="B773" s="467"/>
    </row>
    <row r="774" ht="16.5" hidden="1" customHeight="1" spans="1:2">
      <c r="A774" s="249" t="s">
        <v>706</v>
      </c>
      <c r="B774" s="467"/>
    </row>
    <row r="775" ht="16.5" hidden="1" customHeight="1" spans="1:2">
      <c r="A775" s="248" t="s">
        <v>707</v>
      </c>
      <c r="B775" s="467"/>
    </row>
    <row r="776" ht="16.5" hidden="1" customHeight="1" spans="1:2">
      <c r="A776" s="249" t="s">
        <v>708</v>
      </c>
      <c r="B776" s="467"/>
    </row>
    <row r="777" ht="16.5" hidden="1" customHeight="1" spans="1:2">
      <c r="A777" s="249" t="s">
        <v>709</v>
      </c>
      <c r="B777" s="467"/>
    </row>
    <row r="778" ht="16.5" hidden="1" customHeight="1" spans="1:2">
      <c r="A778" s="248" t="s">
        <v>710</v>
      </c>
      <c r="B778" s="467"/>
    </row>
    <row r="779" ht="16.5" hidden="1" customHeight="1" spans="1:2">
      <c r="A779" s="249" t="s">
        <v>710</v>
      </c>
      <c r="B779" s="467"/>
    </row>
    <row r="780" ht="16.5" hidden="1" customHeight="1" spans="1:2">
      <c r="A780" s="248" t="s">
        <v>711</v>
      </c>
      <c r="B780" s="467"/>
    </row>
    <row r="781" ht="16.5" hidden="1" customHeight="1" spans="1:2">
      <c r="A781" s="249" t="s">
        <v>711</v>
      </c>
      <c r="B781" s="467"/>
    </row>
    <row r="782" ht="16.5" hidden="1" customHeight="1" spans="1:2">
      <c r="A782" s="248" t="s">
        <v>712</v>
      </c>
      <c r="B782" s="467"/>
    </row>
    <row r="783" ht="16.5" hidden="1" customHeight="1" spans="1:2">
      <c r="A783" s="249" t="s">
        <v>713</v>
      </c>
      <c r="B783" s="467"/>
    </row>
    <row r="784" ht="16.5" hidden="1" customHeight="1" spans="1:2">
      <c r="A784" s="249" t="s">
        <v>714</v>
      </c>
      <c r="B784" s="467"/>
    </row>
    <row r="785" ht="16.5" hidden="1" customHeight="1" spans="1:2">
      <c r="A785" s="249" t="s">
        <v>715</v>
      </c>
      <c r="B785" s="467"/>
    </row>
    <row r="786" ht="16.5" hidden="1" customHeight="1" spans="1:2">
      <c r="A786" s="249" t="s">
        <v>716</v>
      </c>
      <c r="B786" s="467"/>
    </row>
    <row r="787" ht="16.5" hidden="1" customHeight="1" spans="1:2">
      <c r="A787" s="249" t="s">
        <v>717</v>
      </c>
      <c r="B787" s="467"/>
    </row>
    <row r="788" ht="16.5" hidden="1" customHeight="1" spans="1:2">
      <c r="A788" s="248" t="s">
        <v>718</v>
      </c>
      <c r="B788" s="467"/>
    </row>
    <row r="789" ht="16.5" hidden="1" customHeight="1" spans="1:2">
      <c r="A789" s="249" t="s">
        <v>718</v>
      </c>
      <c r="B789" s="467"/>
    </row>
    <row r="790" ht="16.5" hidden="1" customHeight="1" spans="1:2">
      <c r="A790" s="248" t="s">
        <v>719</v>
      </c>
      <c r="B790" s="467"/>
    </row>
    <row r="791" ht="16.5" hidden="1" customHeight="1" spans="1:2">
      <c r="A791" s="249" t="s">
        <v>719</v>
      </c>
      <c r="B791" s="467"/>
    </row>
    <row r="792" ht="16.5" hidden="1" customHeight="1" spans="1:2">
      <c r="A792" s="248" t="s">
        <v>720</v>
      </c>
      <c r="B792" s="467"/>
    </row>
    <row r="793" ht="16.5" hidden="1" customHeight="1" spans="1:2">
      <c r="A793" s="249" t="s">
        <v>150</v>
      </c>
      <c r="B793" s="467"/>
    </row>
    <row r="794" ht="16.5" hidden="1" customHeight="1" spans="1:2">
      <c r="A794" s="249" t="s">
        <v>151</v>
      </c>
      <c r="B794" s="467"/>
    </row>
    <row r="795" ht="16.5" hidden="1" customHeight="1" spans="1:2">
      <c r="A795" s="249" t="s">
        <v>152</v>
      </c>
      <c r="B795" s="467"/>
    </row>
    <row r="796" ht="16.5" hidden="1" customHeight="1" spans="1:2">
      <c r="A796" s="249" t="s">
        <v>721</v>
      </c>
      <c r="B796" s="467"/>
    </row>
    <row r="797" ht="16.5" hidden="1" customHeight="1" spans="1:2">
      <c r="A797" s="249" t="s">
        <v>722</v>
      </c>
      <c r="B797" s="467"/>
    </row>
    <row r="798" ht="16.5" hidden="1" customHeight="1" spans="1:2">
      <c r="A798" s="249" t="s">
        <v>723</v>
      </c>
      <c r="B798" s="467"/>
    </row>
    <row r="799" ht="16.5" hidden="1" customHeight="1" spans="1:2">
      <c r="A799" s="249" t="s">
        <v>724</v>
      </c>
      <c r="B799" s="467"/>
    </row>
    <row r="800" ht="16.5" hidden="1" customHeight="1" spans="1:2">
      <c r="A800" s="249" t="s">
        <v>725</v>
      </c>
      <c r="B800" s="467"/>
    </row>
    <row r="801" ht="16.5" hidden="1" customHeight="1" spans="1:2">
      <c r="A801" s="249" t="s">
        <v>726</v>
      </c>
      <c r="B801" s="467"/>
    </row>
    <row r="802" ht="16.5" hidden="1" customHeight="1" spans="1:2">
      <c r="A802" s="249" t="s">
        <v>727</v>
      </c>
      <c r="B802" s="467"/>
    </row>
    <row r="803" ht="16.5" hidden="1" customHeight="1" spans="1:2">
      <c r="A803" s="249" t="s">
        <v>192</v>
      </c>
      <c r="B803" s="467"/>
    </row>
    <row r="804" ht="16.5" hidden="1" customHeight="1" spans="1:2">
      <c r="A804" s="249" t="s">
        <v>728</v>
      </c>
      <c r="B804" s="467"/>
    </row>
    <row r="805" ht="16.5" hidden="1" customHeight="1" spans="1:2">
      <c r="A805" s="249" t="s">
        <v>159</v>
      </c>
      <c r="B805" s="467"/>
    </row>
    <row r="806" ht="16.5" hidden="1" customHeight="1" spans="1:2">
      <c r="A806" s="249" t="s">
        <v>729</v>
      </c>
      <c r="B806" s="467"/>
    </row>
    <row r="807" ht="16.5" hidden="1" customHeight="1" spans="1:2">
      <c r="A807" s="248" t="s">
        <v>730</v>
      </c>
      <c r="B807" s="467"/>
    </row>
    <row r="808" ht="16.5" hidden="1" customHeight="1" spans="1:2">
      <c r="A808" s="249" t="s">
        <v>731</v>
      </c>
      <c r="B808" s="467"/>
    </row>
    <row r="809" ht="16.5" hidden="1" customHeight="1" spans="1:2">
      <c r="A809" s="249" t="s">
        <v>732</v>
      </c>
      <c r="B809" s="467"/>
    </row>
    <row r="810" ht="16.5" hidden="1" customHeight="1" spans="1:2">
      <c r="A810" s="249" t="s">
        <v>733</v>
      </c>
      <c r="B810" s="467"/>
    </row>
    <row r="811" ht="16.5" hidden="1" customHeight="1" spans="1:2">
      <c r="A811" s="249" t="s">
        <v>734</v>
      </c>
      <c r="B811" s="467"/>
    </row>
    <row r="812" ht="16.5" hidden="1" customHeight="1" spans="1:2">
      <c r="A812" s="248" t="s">
        <v>735</v>
      </c>
      <c r="B812" s="467"/>
    </row>
    <row r="813" ht="16.5" hidden="1" customHeight="1" spans="1:2">
      <c r="A813" s="249" t="s">
        <v>736</v>
      </c>
      <c r="B813" s="467"/>
    </row>
    <row r="814" ht="16.5" hidden="1" customHeight="1" spans="1:2">
      <c r="A814" s="249" t="s">
        <v>737</v>
      </c>
      <c r="B814" s="467"/>
    </row>
    <row r="815" ht="16.5" hidden="1" customHeight="1" spans="1:2">
      <c r="A815" s="249" t="s">
        <v>738</v>
      </c>
      <c r="B815" s="467"/>
    </row>
    <row r="816" ht="16.5" hidden="1" customHeight="1" spans="1:2">
      <c r="A816" s="249" t="s">
        <v>739</v>
      </c>
      <c r="B816" s="467"/>
    </row>
    <row r="817" s="207" customFormat="1" ht="16.5" hidden="1" customHeight="1" spans="1:10">
      <c r="A817" s="465" t="s">
        <v>740</v>
      </c>
      <c r="B817" s="464">
        <f>B818</f>
        <v>0</v>
      </c>
      <c r="C817" s="456"/>
      <c r="D817" s="456"/>
      <c r="E817" s="456"/>
      <c r="F817" s="456"/>
      <c r="G817" s="456"/>
      <c r="H817" s="456"/>
      <c r="I817" s="456"/>
      <c r="J817" s="456"/>
    </row>
    <row r="818" ht="16.5" hidden="1" customHeight="1" spans="1:2">
      <c r="A818" s="249" t="s">
        <v>740</v>
      </c>
      <c r="B818" s="466">
        <v>0</v>
      </c>
    </row>
    <row r="819" s="207" customFormat="1" ht="16.5" customHeight="1" spans="1:10">
      <c r="A819" s="463" t="s">
        <v>92</v>
      </c>
      <c r="B819" s="464">
        <f>B820+B831+B833+B836+B885</f>
        <v>701.13</v>
      </c>
      <c r="C819" s="456"/>
      <c r="D819" s="456"/>
      <c r="E819" s="456"/>
      <c r="F819" s="456"/>
      <c r="G819" s="456"/>
      <c r="H819" s="456"/>
      <c r="I819" s="456"/>
      <c r="J819" s="456"/>
    </row>
    <row r="820" s="207" customFormat="1" ht="16.5" customHeight="1" spans="1:10">
      <c r="A820" s="465" t="s">
        <v>741</v>
      </c>
      <c r="B820" s="464">
        <f>B821+B824</f>
        <v>95.48</v>
      </c>
      <c r="C820" s="456"/>
      <c r="D820" s="456"/>
      <c r="E820" s="456"/>
      <c r="F820" s="456"/>
      <c r="G820" s="456"/>
      <c r="H820" s="456"/>
      <c r="I820" s="456"/>
      <c r="J820" s="456"/>
    </row>
    <row r="821" ht="16.5" customHeight="1" spans="1:2">
      <c r="A821" s="249" t="s">
        <v>150</v>
      </c>
      <c r="B821" s="466">
        <v>81.05</v>
      </c>
    </row>
    <row r="822" ht="16.5" hidden="1" customHeight="1" spans="1:2">
      <c r="A822" s="249" t="s">
        <v>151</v>
      </c>
      <c r="B822" s="467"/>
    </row>
    <row r="823" ht="16.5" hidden="1" customHeight="1" spans="1:2">
      <c r="A823" s="249" t="s">
        <v>152</v>
      </c>
      <c r="B823" s="467"/>
    </row>
    <row r="824" ht="16.5" customHeight="1" spans="1:2">
      <c r="A824" s="249" t="s">
        <v>668</v>
      </c>
      <c r="B824" s="466">
        <v>14.43</v>
      </c>
    </row>
    <row r="825" ht="16.5" hidden="1" customHeight="1" spans="1:2">
      <c r="A825" s="249" t="s">
        <v>742</v>
      </c>
      <c r="B825" s="467"/>
    </row>
    <row r="826" ht="16.5" hidden="1" customHeight="1" spans="1:2">
      <c r="A826" s="249" t="s">
        <v>743</v>
      </c>
      <c r="B826" s="467"/>
    </row>
    <row r="827" ht="16.5" hidden="1" customHeight="1" spans="1:2">
      <c r="A827" s="249" t="s">
        <v>744</v>
      </c>
      <c r="B827" s="467"/>
    </row>
    <row r="828" ht="16.5" hidden="1" customHeight="1" spans="1:2">
      <c r="A828" s="249" t="s">
        <v>745</v>
      </c>
      <c r="B828" s="467"/>
    </row>
    <row r="829" ht="16.5" hidden="1" customHeight="1" spans="1:2">
      <c r="A829" s="249" t="s">
        <v>746</v>
      </c>
      <c r="B829" s="467"/>
    </row>
    <row r="830" ht="16.5" hidden="1" customHeight="1" spans="1:2">
      <c r="A830" s="249" t="s">
        <v>747</v>
      </c>
      <c r="B830" s="467"/>
    </row>
    <row r="831" s="207" customFormat="1" ht="16.5" customHeight="1" spans="1:10">
      <c r="A831" s="465" t="s">
        <v>748</v>
      </c>
      <c r="B831" s="464">
        <f>B832</f>
        <v>15.9</v>
      </c>
      <c r="C831" s="456"/>
      <c r="D831" s="456"/>
      <c r="E831" s="456"/>
      <c r="F831" s="456"/>
      <c r="G831" s="456"/>
      <c r="H831" s="456"/>
      <c r="I831" s="456"/>
      <c r="J831" s="456"/>
    </row>
    <row r="832" ht="16.5" customHeight="1" spans="1:2">
      <c r="A832" s="249" t="s">
        <v>748</v>
      </c>
      <c r="B832" s="466">
        <v>15.9</v>
      </c>
    </row>
    <row r="833" s="207" customFormat="1" ht="16.5" customHeight="1" spans="1:10">
      <c r="A833" s="465" t="s">
        <v>749</v>
      </c>
      <c r="B833" s="464">
        <f>B834+B835</f>
        <v>50</v>
      </c>
      <c r="C833" s="456"/>
      <c r="D833" s="456"/>
      <c r="E833" s="456"/>
      <c r="F833" s="456"/>
      <c r="G833" s="456"/>
      <c r="H833" s="456"/>
      <c r="I833" s="456"/>
      <c r="J833" s="456"/>
    </row>
    <row r="834" ht="16.5" customHeight="1" spans="1:2">
      <c r="A834" s="249" t="s">
        <v>750</v>
      </c>
      <c r="B834" s="466">
        <v>50</v>
      </c>
    </row>
    <row r="835" ht="16.5" hidden="1" customHeight="1" spans="1:2">
      <c r="A835" s="249" t="s">
        <v>751</v>
      </c>
      <c r="B835" s="466">
        <v>0</v>
      </c>
    </row>
    <row r="836" s="207" customFormat="1" ht="16.5" customHeight="1" spans="1:10">
      <c r="A836" s="465" t="s">
        <v>752</v>
      </c>
      <c r="B836" s="464">
        <f>B837</f>
        <v>73.97</v>
      </c>
      <c r="C836" s="456"/>
      <c r="D836" s="456"/>
      <c r="E836" s="456"/>
      <c r="F836" s="456"/>
      <c r="G836" s="456"/>
      <c r="H836" s="456"/>
      <c r="I836" s="456"/>
      <c r="J836" s="456"/>
    </row>
    <row r="837" ht="16.5" customHeight="1" spans="1:2">
      <c r="A837" s="249" t="s">
        <v>752</v>
      </c>
      <c r="B837" s="466">
        <v>73.97</v>
      </c>
    </row>
    <row r="838" ht="16.5" hidden="1" customHeight="1" spans="1:2">
      <c r="A838" s="248" t="s">
        <v>753</v>
      </c>
      <c r="B838" s="467"/>
    </row>
    <row r="839" ht="16.5" hidden="1" customHeight="1" spans="1:2">
      <c r="A839" s="249" t="s">
        <v>753</v>
      </c>
      <c r="B839" s="467"/>
    </row>
    <row r="840" ht="16.5" hidden="1" customHeight="1" spans="1:2">
      <c r="A840" s="248" t="s">
        <v>754</v>
      </c>
      <c r="B840" s="467"/>
    </row>
    <row r="841" ht="16.5" hidden="1" customHeight="1" spans="1:2">
      <c r="A841" s="249" t="s">
        <v>755</v>
      </c>
      <c r="B841" s="467"/>
    </row>
    <row r="842" ht="16.5" hidden="1" customHeight="1" spans="1:2">
      <c r="A842" s="249" t="s">
        <v>756</v>
      </c>
      <c r="B842" s="467"/>
    </row>
    <row r="843" ht="16.5" hidden="1" customHeight="1" spans="1:2">
      <c r="A843" s="249" t="s">
        <v>757</v>
      </c>
      <c r="B843" s="467"/>
    </row>
    <row r="844" ht="16.5" hidden="1" customHeight="1" spans="1:2">
      <c r="A844" s="249" t="s">
        <v>758</v>
      </c>
      <c r="B844" s="467"/>
    </row>
    <row r="845" ht="16.5" hidden="1" customHeight="1" spans="1:2">
      <c r="A845" s="249" t="s">
        <v>759</v>
      </c>
      <c r="B845" s="467"/>
    </row>
    <row r="846" ht="16.5" hidden="1" customHeight="1" spans="1:2">
      <c r="A846" s="249" t="s">
        <v>760</v>
      </c>
      <c r="B846" s="467"/>
    </row>
    <row r="847" ht="16.5" hidden="1" customHeight="1" spans="1:2">
      <c r="A847" s="249" t="s">
        <v>761</v>
      </c>
      <c r="B847" s="467"/>
    </row>
    <row r="848" ht="16.5" hidden="1" customHeight="1" spans="1:2">
      <c r="A848" s="249" t="s">
        <v>762</v>
      </c>
      <c r="B848" s="467"/>
    </row>
    <row r="849" ht="16.5" hidden="1" customHeight="1" spans="1:2">
      <c r="A849" s="249" t="s">
        <v>763</v>
      </c>
      <c r="B849" s="467"/>
    </row>
    <row r="850" ht="16.5" hidden="1" customHeight="1" spans="1:2">
      <c r="A850" s="249" t="s">
        <v>764</v>
      </c>
      <c r="B850" s="467"/>
    </row>
    <row r="851" ht="16.5" hidden="1" customHeight="1" spans="1:2">
      <c r="A851" s="249" t="s">
        <v>765</v>
      </c>
      <c r="B851" s="467"/>
    </row>
    <row r="852" ht="16.5" hidden="1" customHeight="1" spans="1:2">
      <c r="A852" s="249" t="s">
        <v>766</v>
      </c>
      <c r="B852" s="467"/>
    </row>
    <row r="853" ht="16.5" hidden="1" customHeight="1" spans="1:2">
      <c r="A853" s="248" t="s">
        <v>767</v>
      </c>
      <c r="B853" s="467"/>
    </row>
    <row r="854" ht="16.5" hidden="1" customHeight="1" spans="1:2">
      <c r="A854" s="249" t="s">
        <v>755</v>
      </c>
      <c r="B854" s="467"/>
    </row>
    <row r="855" ht="16.5" hidden="1" customHeight="1" spans="1:2">
      <c r="A855" s="249" t="s">
        <v>756</v>
      </c>
      <c r="B855" s="467"/>
    </row>
    <row r="856" ht="16.5" hidden="1" customHeight="1" spans="1:2">
      <c r="A856" s="249" t="s">
        <v>768</v>
      </c>
      <c r="B856" s="467"/>
    </row>
    <row r="857" ht="16.5" hidden="1" customHeight="1" spans="1:2">
      <c r="A857" s="248" t="s">
        <v>769</v>
      </c>
      <c r="B857" s="467"/>
    </row>
    <row r="858" ht="16.5" hidden="1" customHeight="1" spans="1:2">
      <c r="A858" s="248" t="s">
        <v>770</v>
      </c>
      <c r="B858" s="467"/>
    </row>
    <row r="859" ht="16.5" hidden="1" customHeight="1" spans="1:2">
      <c r="A859" s="249" t="s">
        <v>771</v>
      </c>
      <c r="B859" s="467"/>
    </row>
    <row r="860" ht="16.5" hidden="1" customHeight="1" spans="1:2">
      <c r="A860" s="249" t="s">
        <v>772</v>
      </c>
      <c r="B860" s="467"/>
    </row>
    <row r="861" ht="16.5" hidden="1" customHeight="1" spans="1:2">
      <c r="A861" s="249" t="s">
        <v>773</v>
      </c>
      <c r="B861" s="467"/>
    </row>
    <row r="862" ht="16.5" hidden="1" customHeight="1" spans="1:2">
      <c r="A862" s="249" t="s">
        <v>774</v>
      </c>
      <c r="B862" s="467"/>
    </row>
    <row r="863" ht="16.5" hidden="1" customHeight="1" spans="1:2">
      <c r="A863" s="249" t="s">
        <v>775</v>
      </c>
      <c r="B863" s="467"/>
    </row>
    <row r="864" ht="16.5" hidden="1" customHeight="1" spans="1:2">
      <c r="A864" s="248" t="s">
        <v>776</v>
      </c>
      <c r="B864" s="467"/>
    </row>
    <row r="865" ht="16.5" hidden="1" customHeight="1" spans="1:2">
      <c r="A865" s="249" t="s">
        <v>777</v>
      </c>
      <c r="B865" s="467"/>
    </row>
    <row r="866" ht="16.5" hidden="1" customHeight="1" spans="1:2">
      <c r="A866" s="249" t="s">
        <v>778</v>
      </c>
      <c r="B866" s="467"/>
    </row>
    <row r="867" ht="16.5" hidden="1" customHeight="1" spans="1:2">
      <c r="A867" s="249" t="s">
        <v>779</v>
      </c>
      <c r="B867" s="467"/>
    </row>
    <row r="868" ht="16.5" hidden="1" customHeight="1" spans="1:2">
      <c r="A868" s="248" t="s">
        <v>780</v>
      </c>
      <c r="B868" s="467"/>
    </row>
    <row r="869" ht="16.5" hidden="1" customHeight="1" spans="1:2">
      <c r="A869" s="249" t="s">
        <v>755</v>
      </c>
      <c r="B869" s="467"/>
    </row>
    <row r="870" ht="16.5" hidden="1" customHeight="1" spans="1:2">
      <c r="A870" s="249" t="s">
        <v>756</v>
      </c>
      <c r="B870" s="467"/>
    </row>
    <row r="871" ht="16.5" hidden="1" customHeight="1" spans="1:2">
      <c r="A871" s="249" t="s">
        <v>781</v>
      </c>
      <c r="B871" s="467"/>
    </row>
    <row r="872" ht="16.5" hidden="1" customHeight="1" spans="1:2">
      <c r="A872" s="248" t="s">
        <v>782</v>
      </c>
      <c r="B872" s="467"/>
    </row>
    <row r="873" ht="16.5" hidden="1" customHeight="1" spans="1:2">
      <c r="A873" s="249" t="s">
        <v>755</v>
      </c>
      <c r="B873" s="467"/>
    </row>
    <row r="874" ht="16.5" hidden="1" customHeight="1" spans="1:2">
      <c r="A874" s="249" t="s">
        <v>756</v>
      </c>
      <c r="B874" s="467"/>
    </row>
    <row r="875" ht="16.5" hidden="1" customHeight="1" spans="1:2">
      <c r="A875" s="249" t="s">
        <v>783</v>
      </c>
      <c r="B875" s="467"/>
    </row>
    <row r="876" ht="16.5" hidden="1" customHeight="1" spans="1:2">
      <c r="A876" s="248" t="s">
        <v>784</v>
      </c>
      <c r="B876" s="467"/>
    </row>
    <row r="877" ht="16.5" hidden="1" customHeight="1" spans="1:2">
      <c r="A877" s="249" t="s">
        <v>771</v>
      </c>
      <c r="B877" s="467"/>
    </row>
    <row r="878" ht="16.5" hidden="1" customHeight="1" spans="1:2">
      <c r="A878" s="249" t="s">
        <v>772</v>
      </c>
      <c r="B878" s="467"/>
    </row>
    <row r="879" ht="16.5" hidden="1" customHeight="1" spans="1:2">
      <c r="A879" s="249" t="s">
        <v>773</v>
      </c>
      <c r="B879" s="467"/>
    </row>
    <row r="880" ht="16.5" hidden="1" customHeight="1" spans="1:2">
      <c r="A880" s="249" t="s">
        <v>774</v>
      </c>
      <c r="B880" s="467"/>
    </row>
    <row r="881" ht="16.5" hidden="1" customHeight="1" spans="1:2">
      <c r="A881" s="249" t="s">
        <v>785</v>
      </c>
      <c r="B881" s="467"/>
    </row>
    <row r="882" ht="16.5" hidden="1" customHeight="1" spans="1:2">
      <c r="A882" s="248" t="s">
        <v>786</v>
      </c>
      <c r="B882" s="467"/>
    </row>
    <row r="883" ht="16.5" hidden="1" customHeight="1" spans="1:2">
      <c r="A883" s="249" t="s">
        <v>777</v>
      </c>
      <c r="B883" s="467"/>
    </row>
    <row r="884" ht="16.5" hidden="1" customHeight="1" spans="1:2">
      <c r="A884" s="249" t="s">
        <v>787</v>
      </c>
      <c r="B884" s="467"/>
    </row>
    <row r="885" s="207" customFormat="1" ht="16.5" customHeight="1" spans="1:10">
      <c r="A885" s="465" t="s">
        <v>788</v>
      </c>
      <c r="B885" s="464">
        <f>B886</f>
        <v>465.78</v>
      </c>
      <c r="C885" s="456"/>
      <c r="D885" s="456"/>
      <c r="E885" s="456"/>
      <c r="F885" s="456"/>
      <c r="G885" s="456"/>
      <c r="H885" s="456"/>
      <c r="I885" s="456"/>
      <c r="J885" s="456"/>
    </row>
    <row r="886" ht="16.5" customHeight="1" spans="1:2">
      <c r="A886" s="249" t="s">
        <v>788</v>
      </c>
      <c r="B886" s="466">
        <v>465.78</v>
      </c>
    </row>
    <row r="887" s="207" customFormat="1" ht="16.5" customHeight="1" spans="1:10">
      <c r="A887" s="463" t="s">
        <v>94</v>
      </c>
      <c r="B887" s="464">
        <f>B888+B913+B938+B992+B999</f>
        <v>1255.73</v>
      </c>
      <c r="C887" s="456"/>
      <c r="D887" s="456"/>
      <c r="E887" s="456"/>
      <c r="F887" s="456"/>
      <c r="G887" s="456"/>
      <c r="H887" s="456"/>
      <c r="I887" s="456"/>
      <c r="J887" s="456"/>
    </row>
    <row r="888" s="207" customFormat="1" ht="16.5" customHeight="1" spans="1:10">
      <c r="A888" s="465" t="s">
        <v>789</v>
      </c>
      <c r="B888" s="464">
        <f>SUM(B889:B912)</f>
        <v>457.34</v>
      </c>
      <c r="C888" s="456"/>
      <c r="D888" s="456"/>
      <c r="E888" s="456"/>
      <c r="F888" s="456"/>
      <c r="G888" s="456"/>
      <c r="H888" s="456"/>
      <c r="I888" s="456"/>
      <c r="J888" s="456"/>
    </row>
    <row r="889" ht="16.5" hidden="1" customHeight="1" spans="1:2">
      <c r="A889" s="249" t="s">
        <v>150</v>
      </c>
      <c r="B889" s="467"/>
    </row>
    <row r="890" ht="16.5" hidden="1" customHeight="1" spans="1:2">
      <c r="A890" s="249" t="s">
        <v>151</v>
      </c>
      <c r="B890" s="467"/>
    </row>
    <row r="891" ht="16.5" hidden="1" customHeight="1" spans="1:2">
      <c r="A891" s="249" t="s">
        <v>152</v>
      </c>
      <c r="B891" s="467"/>
    </row>
    <row r="892" ht="16.5" customHeight="1" spans="1:2">
      <c r="A892" s="249" t="s">
        <v>159</v>
      </c>
      <c r="B892" s="466">
        <v>353.8</v>
      </c>
    </row>
    <row r="893" ht="16.5" hidden="1" customHeight="1" spans="1:2">
      <c r="A893" s="249" t="s">
        <v>790</v>
      </c>
      <c r="B893" s="467"/>
    </row>
    <row r="894" ht="16.5" hidden="1" customHeight="1" spans="1:2">
      <c r="A894" s="249" t="s">
        <v>791</v>
      </c>
      <c r="B894" s="467"/>
    </row>
    <row r="895" ht="16.5" hidden="1" customHeight="1" spans="1:2">
      <c r="A895" s="249" t="s">
        <v>792</v>
      </c>
      <c r="B895" s="467"/>
    </row>
    <row r="896" ht="16.5" hidden="1" customHeight="1" spans="1:2">
      <c r="A896" s="249" t="s">
        <v>793</v>
      </c>
      <c r="B896" s="467"/>
    </row>
    <row r="897" ht="16.5" hidden="1" customHeight="1" spans="1:2">
      <c r="A897" s="249" t="s">
        <v>794</v>
      </c>
      <c r="B897" s="467"/>
    </row>
    <row r="898" ht="16.5" hidden="1" customHeight="1" spans="1:2">
      <c r="A898" s="249" t="s">
        <v>795</v>
      </c>
      <c r="B898" s="467"/>
    </row>
    <row r="899" ht="16.5" hidden="1" customHeight="1" spans="1:2">
      <c r="A899" s="249" t="s">
        <v>796</v>
      </c>
      <c r="B899" s="467"/>
    </row>
    <row r="900" ht="16.5" hidden="1" customHeight="1" spans="1:2">
      <c r="A900" s="249" t="s">
        <v>797</v>
      </c>
      <c r="B900" s="467"/>
    </row>
    <row r="901" ht="16.5" hidden="1" customHeight="1" spans="1:2">
      <c r="A901" s="249" t="s">
        <v>798</v>
      </c>
      <c r="B901" s="467"/>
    </row>
    <row r="902" ht="16.5" hidden="1" customHeight="1" spans="1:2">
      <c r="A902" s="249" t="s">
        <v>799</v>
      </c>
      <c r="B902" s="467"/>
    </row>
    <row r="903" ht="16.5" hidden="1" customHeight="1" spans="1:2">
      <c r="A903" s="249" t="s">
        <v>800</v>
      </c>
      <c r="B903" s="467"/>
    </row>
    <row r="904" ht="16.5" hidden="1" customHeight="1" spans="1:2">
      <c r="A904" s="249" t="s">
        <v>801</v>
      </c>
      <c r="B904" s="467"/>
    </row>
    <row r="905" ht="16.5" hidden="1" customHeight="1" spans="1:2">
      <c r="A905" s="249" t="s">
        <v>802</v>
      </c>
      <c r="B905" s="467"/>
    </row>
    <row r="906" ht="16.5" customHeight="1" spans="1:2">
      <c r="A906" s="249" t="s">
        <v>803</v>
      </c>
      <c r="B906" s="466">
        <v>20</v>
      </c>
    </row>
    <row r="907" ht="16.5" customHeight="1" spans="1:2">
      <c r="A907" s="249" t="s">
        <v>804</v>
      </c>
      <c r="B907" s="466">
        <v>42.87</v>
      </c>
    </row>
    <row r="908" ht="16.5" customHeight="1" spans="1:2">
      <c r="A908" s="249" t="s">
        <v>805</v>
      </c>
      <c r="B908" s="466">
        <v>33.08</v>
      </c>
    </row>
    <row r="909" ht="16.5" hidden="1" customHeight="1" spans="1:2">
      <c r="A909" s="249" t="s">
        <v>806</v>
      </c>
      <c r="B909" s="467"/>
    </row>
    <row r="910" ht="16.5" hidden="1" customHeight="1" spans="1:2">
      <c r="A910" s="249" t="s">
        <v>807</v>
      </c>
      <c r="B910" s="467"/>
    </row>
    <row r="911" ht="16.5" hidden="1" customHeight="1" spans="1:2">
      <c r="A911" s="249" t="s">
        <v>808</v>
      </c>
      <c r="B911" s="467"/>
    </row>
    <row r="912" ht="16.5" customHeight="1" spans="1:2">
      <c r="A912" s="249" t="s">
        <v>809</v>
      </c>
      <c r="B912" s="466">
        <v>7.59</v>
      </c>
    </row>
    <row r="913" s="207" customFormat="1" ht="16.5" customHeight="1" spans="1:10">
      <c r="A913" s="465" t="s">
        <v>810</v>
      </c>
      <c r="B913" s="464">
        <f>B933</f>
        <v>2</v>
      </c>
      <c r="C913" s="456"/>
      <c r="D913" s="456"/>
      <c r="E913" s="456"/>
      <c r="F913" s="456"/>
      <c r="G913" s="456"/>
      <c r="H913" s="456"/>
      <c r="I913" s="456"/>
      <c r="J913" s="456"/>
    </row>
    <row r="914" ht="16.5" hidden="1" customHeight="1" spans="1:2">
      <c r="A914" s="249" t="s">
        <v>150</v>
      </c>
      <c r="B914" s="467"/>
    </row>
    <row r="915" ht="16.5" hidden="1" customHeight="1" spans="1:2">
      <c r="A915" s="249" t="s">
        <v>151</v>
      </c>
      <c r="B915" s="467"/>
    </row>
    <row r="916" ht="16.5" hidden="1" customHeight="1" spans="1:2">
      <c r="A916" s="249" t="s">
        <v>152</v>
      </c>
      <c r="B916" s="467"/>
    </row>
    <row r="917" ht="16.5" hidden="1" customHeight="1" spans="1:2">
      <c r="A917" s="249" t="s">
        <v>811</v>
      </c>
      <c r="B917" s="467"/>
    </row>
    <row r="918" ht="16.5" hidden="1" customHeight="1" spans="1:2">
      <c r="A918" s="249" t="s">
        <v>812</v>
      </c>
      <c r="B918" s="467"/>
    </row>
    <row r="919" ht="16.5" hidden="1" customHeight="1" spans="1:2">
      <c r="A919" s="249" t="s">
        <v>813</v>
      </c>
      <c r="B919" s="467"/>
    </row>
    <row r="920" ht="16.5" hidden="1" customHeight="1" spans="1:2">
      <c r="A920" s="249" t="s">
        <v>814</v>
      </c>
      <c r="B920" s="467"/>
    </row>
    <row r="921" ht="16.5" hidden="1" customHeight="1" spans="1:2">
      <c r="A921" s="249" t="s">
        <v>815</v>
      </c>
      <c r="B921" s="467"/>
    </row>
    <row r="922" ht="16.5" hidden="1" customHeight="1" spans="1:2">
      <c r="A922" s="249" t="s">
        <v>816</v>
      </c>
      <c r="B922" s="467"/>
    </row>
    <row r="923" ht="16.5" hidden="1" customHeight="1" spans="1:2">
      <c r="A923" s="249" t="s">
        <v>817</v>
      </c>
      <c r="B923" s="467"/>
    </row>
    <row r="924" ht="16.5" hidden="1" customHeight="1" spans="1:2">
      <c r="A924" s="249" t="s">
        <v>818</v>
      </c>
      <c r="B924" s="467"/>
    </row>
    <row r="925" ht="16.5" hidden="1" customHeight="1" spans="1:2">
      <c r="A925" s="249" t="s">
        <v>819</v>
      </c>
      <c r="B925" s="467"/>
    </row>
    <row r="926" ht="16.5" hidden="1" customHeight="1" spans="1:2">
      <c r="A926" s="249" t="s">
        <v>820</v>
      </c>
      <c r="B926" s="467"/>
    </row>
    <row r="927" ht="16.5" hidden="1" customHeight="1" spans="1:2">
      <c r="A927" s="249" t="s">
        <v>301</v>
      </c>
      <c r="B927" s="467"/>
    </row>
    <row r="928" ht="16.5" hidden="1" customHeight="1" spans="1:2">
      <c r="A928" s="249" t="s">
        <v>821</v>
      </c>
      <c r="B928" s="467"/>
    </row>
    <row r="929" ht="16.5" hidden="1" customHeight="1" spans="1:2">
      <c r="A929" s="249" t="s">
        <v>822</v>
      </c>
      <c r="B929" s="467"/>
    </row>
    <row r="930" ht="16.5" hidden="1" customHeight="1" spans="1:2">
      <c r="A930" s="249" t="s">
        <v>823</v>
      </c>
      <c r="B930" s="467"/>
    </row>
    <row r="931" ht="16.5" hidden="1" customHeight="1" spans="1:2">
      <c r="A931" s="249" t="s">
        <v>824</v>
      </c>
      <c r="B931" s="467"/>
    </row>
    <row r="932" ht="16.5" hidden="1" customHeight="1" spans="1:2">
      <c r="A932" s="249" t="s">
        <v>825</v>
      </c>
      <c r="B932" s="467"/>
    </row>
    <row r="933" ht="16.5" customHeight="1" spans="1:2">
      <c r="A933" s="249" t="s">
        <v>826</v>
      </c>
      <c r="B933" s="466">
        <v>2</v>
      </c>
    </row>
    <row r="934" ht="16.5" hidden="1" customHeight="1" spans="1:2">
      <c r="A934" s="249" t="s">
        <v>827</v>
      </c>
      <c r="B934" s="467"/>
    </row>
    <row r="935" ht="16.5" hidden="1" customHeight="1" spans="1:2">
      <c r="A935" s="249" t="s">
        <v>828</v>
      </c>
      <c r="B935" s="467"/>
    </row>
    <row r="936" ht="16.5" hidden="1" customHeight="1" spans="1:2">
      <c r="A936" s="249" t="s">
        <v>829</v>
      </c>
      <c r="B936" s="467"/>
    </row>
    <row r="937" ht="16.5" hidden="1" customHeight="1" spans="1:2">
      <c r="A937" s="249" t="s">
        <v>830</v>
      </c>
      <c r="B937" s="467"/>
    </row>
    <row r="938" s="207" customFormat="1" ht="16.5" customHeight="1" spans="1:10">
      <c r="A938" s="465" t="s">
        <v>831</v>
      </c>
      <c r="B938" s="464">
        <f>B944+B963</f>
        <v>6</v>
      </c>
      <c r="C938" s="456"/>
      <c r="D938" s="456"/>
      <c r="E938" s="456"/>
      <c r="F938" s="456"/>
      <c r="G938" s="456"/>
      <c r="H938" s="456"/>
      <c r="I938" s="456"/>
      <c r="J938" s="456"/>
    </row>
    <row r="939" ht="16.5" hidden="1" customHeight="1" spans="1:2">
      <c r="A939" s="249" t="s">
        <v>150</v>
      </c>
      <c r="B939" s="467"/>
    </row>
    <row r="940" ht="16.5" hidden="1" customHeight="1" spans="1:2">
      <c r="A940" s="249" t="s">
        <v>151</v>
      </c>
      <c r="B940" s="467"/>
    </row>
    <row r="941" ht="16.5" hidden="1" customHeight="1" spans="1:2">
      <c r="A941" s="249" t="s">
        <v>152</v>
      </c>
      <c r="B941" s="467"/>
    </row>
    <row r="942" ht="16.5" hidden="1" customHeight="1" spans="1:2">
      <c r="A942" s="249" t="s">
        <v>832</v>
      </c>
      <c r="B942" s="467"/>
    </row>
    <row r="943" ht="16.5" hidden="1" customHeight="1" spans="1:2">
      <c r="A943" s="249" t="s">
        <v>833</v>
      </c>
      <c r="B943" s="467"/>
    </row>
    <row r="944" ht="16.5" customHeight="1" spans="1:2">
      <c r="A944" s="249" t="s">
        <v>834</v>
      </c>
      <c r="B944" s="466">
        <v>3</v>
      </c>
    </row>
    <row r="945" ht="16.5" hidden="1" customHeight="1" spans="1:2">
      <c r="A945" s="249" t="s">
        <v>835</v>
      </c>
      <c r="B945" s="467"/>
    </row>
    <row r="946" ht="16.5" hidden="1" customHeight="1" spans="1:2">
      <c r="A946" s="249" t="s">
        <v>836</v>
      </c>
      <c r="B946" s="467"/>
    </row>
    <row r="947" ht="16.5" hidden="1" customHeight="1" spans="1:2">
      <c r="A947" s="249" t="s">
        <v>837</v>
      </c>
      <c r="B947" s="467"/>
    </row>
    <row r="948" ht="16.5" hidden="1" customHeight="1" spans="1:2">
      <c r="A948" s="249" t="s">
        <v>838</v>
      </c>
      <c r="B948" s="467"/>
    </row>
    <row r="949" ht="16.5" hidden="1" customHeight="1" spans="1:2">
      <c r="A949" s="249" t="s">
        <v>839</v>
      </c>
      <c r="B949" s="467"/>
    </row>
    <row r="950" ht="16.5" hidden="1" customHeight="1" spans="1:2">
      <c r="A950" s="249" t="s">
        <v>840</v>
      </c>
      <c r="B950" s="467"/>
    </row>
    <row r="951" ht="16.5" hidden="1" customHeight="1" spans="1:2">
      <c r="A951" s="249" t="s">
        <v>841</v>
      </c>
      <c r="B951" s="467"/>
    </row>
    <row r="952" ht="16.5" hidden="1" customHeight="1" spans="1:2">
      <c r="A952" s="249" t="s">
        <v>842</v>
      </c>
      <c r="B952" s="466">
        <v>0</v>
      </c>
    </row>
    <row r="953" ht="16.5" hidden="1" customHeight="1" spans="1:2">
      <c r="A953" s="249" t="s">
        <v>843</v>
      </c>
      <c r="B953" s="466">
        <v>0</v>
      </c>
    </row>
    <row r="954" ht="16.5" hidden="1" customHeight="1" spans="1:2">
      <c r="A954" s="249" t="s">
        <v>844</v>
      </c>
      <c r="B954" s="467"/>
    </row>
    <row r="955" ht="16.5" hidden="1" customHeight="1" spans="1:2">
      <c r="A955" s="249" t="s">
        <v>845</v>
      </c>
      <c r="B955" s="467"/>
    </row>
    <row r="956" ht="16.5" hidden="1" customHeight="1" spans="1:2">
      <c r="A956" s="249" t="s">
        <v>846</v>
      </c>
      <c r="B956" s="467"/>
    </row>
    <row r="957" ht="16.5" hidden="1" customHeight="1" spans="1:2">
      <c r="A957" s="249" t="s">
        <v>847</v>
      </c>
      <c r="B957" s="467"/>
    </row>
    <row r="958" ht="16.5" hidden="1" customHeight="1" spans="1:2">
      <c r="A958" s="249" t="s">
        <v>848</v>
      </c>
      <c r="B958" s="467"/>
    </row>
    <row r="959" ht="16.5" hidden="1" customHeight="1" spans="1:2">
      <c r="A959" s="249" t="s">
        <v>849</v>
      </c>
      <c r="B959" s="467"/>
    </row>
    <row r="960" ht="16.5" hidden="1" customHeight="1" spans="1:2">
      <c r="A960" s="249" t="s">
        <v>822</v>
      </c>
      <c r="B960" s="467"/>
    </row>
    <row r="961" ht="16.5" hidden="1" customHeight="1" spans="1:2">
      <c r="A961" s="249" t="s">
        <v>850</v>
      </c>
      <c r="B961" s="467"/>
    </row>
    <row r="962" ht="16.5" hidden="1" customHeight="1" spans="1:2">
      <c r="A962" s="249" t="s">
        <v>851</v>
      </c>
      <c r="B962" s="467"/>
    </row>
    <row r="963" ht="16.5" customHeight="1" spans="1:2">
      <c r="A963" s="249" t="s">
        <v>852</v>
      </c>
      <c r="B963" s="466">
        <v>3</v>
      </c>
    </row>
    <row r="964" ht="16.5" hidden="1" customHeight="1" spans="1:2">
      <c r="A964" s="248" t="s">
        <v>853</v>
      </c>
      <c r="B964" s="467"/>
    </row>
    <row r="965" ht="16.5" hidden="1" customHeight="1" spans="1:2">
      <c r="A965" s="249" t="s">
        <v>150</v>
      </c>
      <c r="B965" s="467"/>
    </row>
    <row r="966" ht="16.5" hidden="1" customHeight="1" spans="1:2">
      <c r="A966" s="249" t="s">
        <v>151</v>
      </c>
      <c r="B966" s="467"/>
    </row>
    <row r="967" ht="16.5" hidden="1" customHeight="1" spans="1:2">
      <c r="A967" s="249" t="s">
        <v>152</v>
      </c>
      <c r="B967" s="467"/>
    </row>
    <row r="968" ht="16.5" hidden="1" customHeight="1" spans="1:2">
      <c r="A968" s="249" t="s">
        <v>854</v>
      </c>
      <c r="B968" s="467"/>
    </row>
    <row r="969" ht="16.5" hidden="1" customHeight="1" spans="1:2">
      <c r="A969" s="249" t="s">
        <v>855</v>
      </c>
      <c r="B969" s="467"/>
    </row>
    <row r="970" ht="16.5" hidden="1" customHeight="1" spans="1:2">
      <c r="A970" s="249" t="s">
        <v>856</v>
      </c>
      <c r="B970" s="467"/>
    </row>
    <row r="971" ht="16.5" hidden="1" customHeight="1" spans="1:2">
      <c r="A971" s="249" t="s">
        <v>857</v>
      </c>
      <c r="B971" s="467"/>
    </row>
    <row r="972" ht="16.5" hidden="1" customHeight="1" spans="1:2">
      <c r="A972" s="249" t="s">
        <v>858</v>
      </c>
      <c r="B972" s="467"/>
    </row>
    <row r="973" ht="16.5" hidden="1" customHeight="1" spans="1:2">
      <c r="A973" s="249" t="s">
        <v>859</v>
      </c>
      <c r="B973" s="467"/>
    </row>
    <row r="974" ht="16.5" hidden="1" customHeight="1" spans="1:2">
      <c r="A974" s="249" t="s">
        <v>860</v>
      </c>
      <c r="B974" s="467"/>
    </row>
    <row r="975" ht="16.5" hidden="1" customHeight="1" spans="1:2">
      <c r="A975" s="248" t="s">
        <v>861</v>
      </c>
      <c r="B975" s="466">
        <f>B977</f>
        <v>0</v>
      </c>
    </row>
    <row r="976" ht="16.5" hidden="1" customHeight="1" spans="1:2">
      <c r="A976" s="249" t="s">
        <v>150</v>
      </c>
      <c r="B976" s="467"/>
    </row>
    <row r="977" ht="16.5" hidden="1" customHeight="1" spans="1:2">
      <c r="A977" s="249" t="s">
        <v>151</v>
      </c>
      <c r="B977" s="466">
        <v>0</v>
      </c>
    </row>
    <row r="978" ht="16.5" hidden="1" customHeight="1" spans="1:2">
      <c r="A978" s="249" t="s">
        <v>152</v>
      </c>
      <c r="B978" s="467"/>
    </row>
    <row r="979" ht="16.5" hidden="1" customHeight="1" spans="1:2">
      <c r="A979" s="249" t="s">
        <v>862</v>
      </c>
      <c r="B979" s="467"/>
    </row>
    <row r="980" ht="16.5" hidden="1" customHeight="1" spans="1:2">
      <c r="A980" s="249" t="s">
        <v>863</v>
      </c>
      <c r="B980" s="467"/>
    </row>
    <row r="981" ht="16.5" hidden="1" customHeight="1" spans="1:2">
      <c r="A981" s="249" t="s">
        <v>864</v>
      </c>
      <c r="B981" s="467"/>
    </row>
    <row r="982" ht="16.5" hidden="1" customHeight="1" spans="1:2">
      <c r="A982" s="249" t="s">
        <v>865</v>
      </c>
      <c r="B982" s="467"/>
    </row>
    <row r="983" ht="16.5" hidden="1" customHeight="1" spans="1:2">
      <c r="A983" s="249" t="s">
        <v>866</v>
      </c>
      <c r="B983" s="467"/>
    </row>
    <row r="984" ht="16.5" hidden="1" customHeight="1" spans="1:2">
      <c r="A984" s="249" t="s">
        <v>867</v>
      </c>
      <c r="B984" s="467"/>
    </row>
    <row r="985" ht="16.5" hidden="1" customHeight="1" spans="1:2">
      <c r="A985" s="249" t="s">
        <v>868</v>
      </c>
      <c r="B985" s="467"/>
    </row>
    <row r="986" ht="16.5" hidden="1" customHeight="1" spans="1:2">
      <c r="A986" s="248" t="s">
        <v>869</v>
      </c>
      <c r="B986" s="467"/>
    </row>
    <row r="987" ht="16.5" hidden="1" customHeight="1" spans="1:2">
      <c r="A987" s="249" t="s">
        <v>395</v>
      </c>
      <c r="B987" s="467"/>
    </row>
    <row r="988" ht="16.5" hidden="1" customHeight="1" spans="1:2">
      <c r="A988" s="249" t="s">
        <v>870</v>
      </c>
      <c r="B988" s="467"/>
    </row>
    <row r="989" ht="16.5" hidden="1" customHeight="1" spans="1:2">
      <c r="A989" s="249" t="s">
        <v>871</v>
      </c>
      <c r="B989" s="467"/>
    </row>
    <row r="990" ht="16.5" hidden="1" customHeight="1" spans="1:2">
      <c r="A990" s="249" t="s">
        <v>872</v>
      </c>
      <c r="B990" s="467"/>
    </row>
    <row r="991" ht="16.5" hidden="1" customHeight="1" spans="1:2">
      <c r="A991" s="249" t="s">
        <v>873</v>
      </c>
      <c r="B991" s="467"/>
    </row>
    <row r="992" s="207" customFormat="1" ht="16.5" customHeight="1" spans="1:10">
      <c r="A992" s="465" t="s">
        <v>874</v>
      </c>
      <c r="B992" s="464">
        <f>B993+B995+B998</f>
        <v>788.29</v>
      </c>
      <c r="C992" s="456"/>
      <c r="D992" s="456"/>
      <c r="E992" s="456"/>
      <c r="F992" s="456"/>
      <c r="G992" s="456"/>
      <c r="H992" s="456"/>
      <c r="I992" s="456"/>
      <c r="J992" s="456"/>
    </row>
    <row r="993" ht="16.5" customHeight="1" spans="1:2">
      <c r="A993" s="249" t="s">
        <v>875</v>
      </c>
      <c r="B993" s="466">
        <v>239.2</v>
      </c>
    </row>
    <row r="994" ht="16.5" hidden="1" customHeight="1" spans="1:2">
      <c r="A994" s="249" t="s">
        <v>876</v>
      </c>
      <c r="B994" s="467"/>
    </row>
    <row r="995" ht="16.5" customHeight="1" spans="1:2">
      <c r="A995" s="249" t="s">
        <v>877</v>
      </c>
      <c r="B995" s="466">
        <v>504.1</v>
      </c>
    </row>
    <row r="996" ht="16.5" hidden="1" customHeight="1" spans="1:2">
      <c r="A996" s="249" t="s">
        <v>878</v>
      </c>
      <c r="B996" s="467"/>
    </row>
    <row r="997" ht="16.5" hidden="1" customHeight="1" spans="1:2">
      <c r="A997" s="249" t="s">
        <v>879</v>
      </c>
      <c r="B997" s="467"/>
    </row>
    <row r="998" ht="16.5" customHeight="1" spans="1:2">
      <c r="A998" s="249" t="s">
        <v>880</v>
      </c>
      <c r="B998" s="466">
        <v>44.99</v>
      </c>
    </row>
    <row r="999" s="207" customFormat="1" ht="16.5" customHeight="1" spans="1:10">
      <c r="A999" s="465" t="s">
        <v>881</v>
      </c>
      <c r="B999" s="464">
        <f>B1003</f>
        <v>2.1</v>
      </c>
      <c r="C999" s="456"/>
      <c r="D999" s="456"/>
      <c r="E999" s="456"/>
      <c r="F999" s="456"/>
      <c r="G999" s="456"/>
      <c r="H999" s="456"/>
      <c r="I999" s="456"/>
      <c r="J999" s="456"/>
    </row>
    <row r="1000" ht="16.5" hidden="1" customHeight="1" spans="1:2">
      <c r="A1000" s="249" t="s">
        <v>882</v>
      </c>
      <c r="B1000" s="467"/>
    </row>
    <row r="1001" ht="16.5" hidden="1" customHeight="1" spans="1:2">
      <c r="A1001" s="249" t="s">
        <v>883</v>
      </c>
      <c r="B1001" s="467"/>
    </row>
    <row r="1002" ht="16.5" hidden="1" customHeight="1" spans="1:2">
      <c r="A1002" s="249" t="s">
        <v>884</v>
      </c>
      <c r="B1002" s="467"/>
    </row>
    <row r="1003" ht="16.5" customHeight="1" spans="1:2">
      <c r="A1003" s="249" t="s">
        <v>885</v>
      </c>
      <c r="B1003" s="466">
        <v>2.1</v>
      </c>
    </row>
    <row r="1004" ht="16.5" hidden="1" customHeight="1" spans="1:2">
      <c r="A1004" s="249" t="s">
        <v>886</v>
      </c>
      <c r="B1004" s="467"/>
    </row>
    <row r="1005" ht="16.5" hidden="1" customHeight="1" spans="1:2">
      <c r="A1005" s="249" t="s">
        <v>887</v>
      </c>
      <c r="B1005" s="467"/>
    </row>
    <row r="1006" ht="16.5" hidden="1" customHeight="1" spans="1:2">
      <c r="A1006" s="248" t="s">
        <v>888</v>
      </c>
      <c r="B1006" s="467"/>
    </row>
    <row r="1007" ht="16.5" hidden="1" customHeight="1" spans="1:2">
      <c r="A1007" s="249" t="s">
        <v>889</v>
      </c>
      <c r="B1007" s="467"/>
    </row>
    <row r="1008" ht="16.5" hidden="1" customHeight="1" spans="1:2">
      <c r="A1008" s="249" t="s">
        <v>890</v>
      </c>
      <c r="B1008" s="467"/>
    </row>
    <row r="1009" ht="16.5" hidden="1" customHeight="1" spans="1:2">
      <c r="A1009" s="248" t="s">
        <v>891</v>
      </c>
      <c r="B1009" s="467"/>
    </row>
    <row r="1010" ht="16.5" hidden="1" customHeight="1" spans="1:2">
      <c r="A1010" s="249" t="s">
        <v>581</v>
      </c>
      <c r="B1010" s="467"/>
    </row>
    <row r="1011" ht="16.5" hidden="1" customHeight="1" spans="1:2">
      <c r="A1011" s="249" t="s">
        <v>892</v>
      </c>
      <c r="B1011" s="467"/>
    </row>
    <row r="1012" ht="16.5" hidden="1" customHeight="1" spans="1:2">
      <c r="A1012" s="249" t="s">
        <v>893</v>
      </c>
      <c r="B1012" s="467"/>
    </row>
    <row r="1013" ht="16.5" hidden="1" customHeight="1" spans="1:2">
      <c r="A1013" s="249" t="s">
        <v>894</v>
      </c>
      <c r="B1013" s="467"/>
    </row>
    <row r="1014" ht="16.5" hidden="1" customHeight="1" spans="1:2">
      <c r="A1014" s="248" t="s">
        <v>895</v>
      </c>
      <c r="B1014" s="467"/>
    </row>
    <row r="1015" ht="16.5" hidden="1" customHeight="1" spans="1:2">
      <c r="A1015" s="249" t="s">
        <v>581</v>
      </c>
      <c r="B1015" s="467"/>
    </row>
    <row r="1016" ht="16.5" hidden="1" customHeight="1" spans="1:2">
      <c r="A1016" s="249" t="s">
        <v>892</v>
      </c>
      <c r="B1016" s="467"/>
    </row>
    <row r="1017" ht="16.5" hidden="1" customHeight="1" spans="1:2">
      <c r="A1017" s="249" t="s">
        <v>896</v>
      </c>
      <c r="B1017" s="467"/>
    </row>
    <row r="1018" ht="16.5" hidden="1" customHeight="1" spans="1:2">
      <c r="A1018" s="249" t="s">
        <v>897</v>
      </c>
      <c r="B1018" s="467"/>
    </row>
    <row r="1019" ht="16.5" hidden="1" customHeight="1" spans="1:2">
      <c r="A1019" s="248" t="s">
        <v>898</v>
      </c>
      <c r="B1019" s="467"/>
    </row>
    <row r="1020" ht="16.5" hidden="1" customHeight="1" spans="1:2">
      <c r="A1020" s="249" t="s">
        <v>854</v>
      </c>
      <c r="B1020" s="467"/>
    </row>
    <row r="1021" ht="16.5" hidden="1" customHeight="1" spans="1:2">
      <c r="A1021" s="249" t="s">
        <v>899</v>
      </c>
      <c r="B1021" s="467"/>
    </row>
    <row r="1022" ht="16.5" hidden="1" customHeight="1" spans="1:2">
      <c r="A1022" s="249" t="s">
        <v>900</v>
      </c>
      <c r="B1022" s="467"/>
    </row>
    <row r="1023" ht="16.5" hidden="1" customHeight="1" spans="1:2">
      <c r="A1023" s="249" t="s">
        <v>901</v>
      </c>
      <c r="B1023" s="467"/>
    </row>
    <row r="1024" ht="16.5" hidden="1" customHeight="1" spans="1:2">
      <c r="A1024" s="248" t="s">
        <v>902</v>
      </c>
      <c r="B1024" s="467"/>
    </row>
    <row r="1025" ht="16.5" hidden="1" customHeight="1" spans="1:2">
      <c r="A1025" s="249" t="s">
        <v>581</v>
      </c>
      <c r="B1025" s="467"/>
    </row>
    <row r="1026" ht="16.5" hidden="1" customHeight="1" spans="1:2">
      <c r="A1026" s="249" t="s">
        <v>903</v>
      </c>
      <c r="B1026" s="467"/>
    </row>
    <row r="1027" ht="16.5" hidden="1" customHeight="1" spans="1:2">
      <c r="A1027" s="248" t="s">
        <v>904</v>
      </c>
      <c r="B1027" s="467"/>
    </row>
    <row r="1028" ht="16.5" hidden="1" customHeight="1" spans="1:2">
      <c r="A1028" s="249" t="s">
        <v>854</v>
      </c>
      <c r="B1028" s="467"/>
    </row>
    <row r="1029" ht="16.5" hidden="1" customHeight="1" spans="1:2">
      <c r="A1029" s="249" t="s">
        <v>899</v>
      </c>
      <c r="B1029" s="467"/>
    </row>
    <row r="1030" ht="16.5" hidden="1" customHeight="1" spans="1:2">
      <c r="A1030" s="249" t="s">
        <v>900</v>
      </c>
      <c r="B1030" s="467"/>
    </row>
    <row r="1031" ht="16.5" hidden="1" customHeight="1" spans="1:2">
      <c r="A1031" s="249" t="s">
        <v>905</v>
      </c>
      <c r="B1031" s="467"/>
    </row>
    <row r="1032" ht="16.5" hidden="1" customHeight="1" spans="1:2">
      <c r="A1032" s="248" t="s">
        <v>906</v>
      </c>
      <c r="B1032" s="467"/>
    </row>
    <row r="1033" ht="16.5" hidden="1" customHeight="1" spans="1:2">
      <c r="A1033" s="249" t="s">
        <v>907</v>
      </c>
      <c r="B1033" s="467"/>
    </row>
    <row r="1034" ht="16.5" hidden="1" customHeight="1" spans="1:2">
      <c r="A1034" s="249" t="s">
        <v>906</v>
      </c>
      <c r="B1034" s="467"/>
    </row>
    <row r="1035" s="207" customFormat="1" ht="16.5" customHeight="1" spans="1:10">
      <c r="A1035" s="463" t="s">
        <v>96</v>
      </c>
      <c r="B1035" s="464">
        <f>B1036</f>
        <v>542.12</v>
      </c>
      <c r="C1035" s="456"/>
      <c r="D1035" s="456"/>
      <c r="E1035" s="456"/>
      <c r="F1035" s="456"/>
      <c r="G1035" s="456"/>
      <c r="H1035" s="456"/>
      <c r="I1035" s="456"/>
      <c r="J1035" s="456"/>
    </row>
    <row r="1036" s="207" customFormat="1" ht="16.5" customHeight="1" spans="1:10">
      <c r="A1036" s="465" t="s">
        <v>908</v>
      </c>
      <c r="B1036" s="464">
        <f>B1040+B1041+B1043</f>
        <v>542.12</v>
      </c>
      <c r="C1036" s="456"/>
      <c r="D1036" s="456"/>
      <c r="E1036" s="456"/>
      <c r="F1036" s="456"/>
      <c r="G1036" s="456"/>
      <c r="H1036" s="456"/>
      <c r="I1036" s="456"/>
      <c r="J1036" s="456"/>
    </row>
    <row r="1037" ht="16.5" hidden="1" customHeight="1" spans="1:2">
      <c r="A1037" s="249" t="s">
        <v>150</v>
      </c>
      <c r="B1037" s="467"/>
    </row>
    <row r="1038" ht="16.5" hidden="1" customHeight="1" spans="1:2">
      <c r="A1038" s="249" t="s">
        <v>151</v>
      </c>
      <c r="B1038" s="467"/>
    </row>
    <row r="1039" ht="16.5" hidden="1" customHeight="1" spans="1:2">
      <c r="A1039" s="249" t="s">
        <v>152</v>
      </c>
      <c r="B1039" s="467"/>
    </row>
    <row r="1040" ht="16.5" customHeight="1" spans="1:2">
      <c r="A1040" s="249" t="s">
        <v>909</v>
      </c>
      <c r="B1040" s="466">
        <v>474.5</v>
      </c>
    </row>
    <row r="1041" ht="16.5" customHeight="1" spans="1:2">
      <c r="A1041" s="249" t="s">
        <v>910</v>
      </c>
      <c r="B1041" s="466">
        <v>52.62</v>
      </c>
    </row>
    <row r="1042" ht="16.5" hidden="1" customHeight="1" spans="1:2">
      <c r="A1042" s="249" t="s">
        <v>911</v>
      </c>
      <c r="B1042" s="467"/>
    </row>
    <row r="1043" ht="16.5" customHeight="1" spans="1:2">
      <c r="A1043" s="249" t="s">
        <v>912</v>
      </c>
      <c r="B1043" s="466">
        <v>15</v>
      </c>
    </row>
    <row r="1044" ht="16.5" hidden="1" customHeight="1" spans="1:2">
      <c r="A1044" s="249" t="s">
        <v>913</v>
      </c>
      <c r="B1044" s="467"/>
    </row>
    <row r="1045" ht="16.5" hidden="1" customHeight="1" spans="1:2">
      <c r="A1045" s="249" t="s">
        <v>914</v>
      </c>
      <c r="B1045" s="467"/>
    </row>
    <row r="1046" ht="16.5" hidden="1" customHeight="1" spans="1:2">
      <c r="A1046" s="249" t="s">
        <v>915</v>
      </c>
      <c r="B1046" s="467"/>
    </row>
    <row r="1047" ht="16.5" hidden="1" customHeight="1" spans="1:2">
      <c r="A1047" s="249" t="s">
        <v>916</v>
      </c>
      <c r="B1047" s="467"/>
    </row>
    <row r="1048" ht="16.5" hidden="1" customHeight="1" spans="1:2">
      <c r="A1048" s="249" t="s">
        <v>917</v>
      </c>
      <c r="B1048" s="467"/>
    </row>
    <row r="1049" ht="16.5" hidden="1" customHeight="1" spans="1:2">
      <c r="A1049" s="249" t="s">
        <v>918</v>
      </c>
      <c r="B1049" s="467"/>
    </row>
    <row r="1050" ht="16.5" hidden="1" customHeight="1" spans="1:2">
      <c r="A1050" s="249" t="s">
        <v>919</v>
      </c>
      <c r="B1050" s="467"/>
    </row>
    <row r="1051" ht="16.5" hidden="1" customHeight="1" spans="1:2">
      <c r="A1051" s="249" t="s">
        <v>920</v>
      </c>
      <c r="B1051" s="467"/>
    </row>
    <row r="1052" ht="16.5" hidden="1" customHeight="1" spans="1:2">
      <c r="A1052" s="249" t="s">
        <v>921</v>
      </c>
      <c r="B1052" s="467"/>
    </row>
    <row r="1053" ht="16.5" hidden="1" customHeight="1" spans="1:2">
      <c r="A1053" s="249" t="s">
        <v>922</v>
      </c>
      <c r="B1053" s="467"/>
    </row>
    <row r="1054" ht="16.5" hidden="1" customHeight="1" spans="1:2">
      <c r="A1054" s="249" t="s">
        <v>923</v>
      </c>
      <c r="B1054" s="467"/>
    </row>
    <row r="1055" ht="16.5" hidden="1" customHeight="1" spans="1:2">
      <c r="A1055" s="249" t="s">
        <v>924</v>
      </c>
      <c r="B1055" s="467"/>
    </row>
    <row r="1056" ht="16.5" hidden="1" customHeight="1" spans="1:2">
      <c r="A1056" s="249" t="s">
        <v>925</v>
      </c>
      <c r="B1056" s="467"/>
    </row>
    <row r="1057" ht="16.5" hidden="1" customHeight="1" spans="1:2">
      <c r="A1057" s="249" t="s">
        <v>926</v>
      </c>
      <c r="B1057" s="467"/>
    </row>
    <row r="1058" ht="16.5" hidden="1" customHeight="1" spans="1:2">
      <c r="A1058" s="249" t="s">
        <v>927</v>
      </c>
      <c r="B1058" s="467"/>
    </row>
    <row r="1059" ht="16.5" hidden="1" customHeight="1" spans="1:2">
      <c r="A1059" s="248" t="s">
        <v>928</v>
      </c>
      <c r="B1059" s="467"/>
    </row>
    <row r="1060" ht="16.5" hidden="1" customHeight="1" spans="1:2">
      <c r="A1060" s="249" t="s">
        <v>150</v>
      </c>
      <c r="B1060" s="467"/>
    </row>
    <row r="1061" ht="16.5" hidden="1" customHeight="1" spans="1:2">
      <c r="A1061" s="249" t="s">
        <v>151</v>
      </c>
      <c r="B1061" s="467"/>
    </row>
    <row r="1062" ht="16.5" hidden="1" customHeight="1" spans="1:2">
      <c r="A1062" s="249" t="s">
        <v>152</v>
      </c>
      <c r="B1062" s="467"/>
    </row>
    <row r="1063" ht="16.5" hidden="1" customHeight="1" spans="1:2">
      <c r="A1063" s="249" t="s">
        <v>929</v>
      </c>
      <c r="B1063" s="467"/>
    </row>
    <row r="1064" ht="16.5" hidden="1" customHeight="1" spans="1:2">
      <c r="A1064" s="249" t="s">
        <v>930</v>
      </c>
      <c r="B1064" s="467"/>
    </row>
    <row r="1065" ht="16.5" hidden="1" customHeight="1" spans="1:2">
      <c r="A1065" s="249" t="s">
        <v>931</v>
      </c>
      <c r="B1065" s="467"/>
    </row>
    <row r="1066" ht="16.5" hidden="1" customHeight="1" spans="1:2">
      <c r="A1066" s="249" t="s">
        <v>932</v>
      </c>
      <c r="B1066" s="467"/>
    </row>
    <row r="1067" ht="16.5" hidden="1" customHeight="1" spans="1:2">
      <c r="A1067" s="249" t="s">
        <v>933</v>
      </c>
      <c r="B1067" s="467"/>
    </row>
    <row r="1068" ht="16.5" hidden="1" customHeight="1" spans="1:2">
      <c r="A1068" s="249" t="s">
        <v>934</v>
      </c>
      <c r="B1068" s="467"/>
    </row>
    <row r="1069" ht="16.5" hidden="1" customHeight="1" spans="1:2">
      <c r="A1069" s="248" t="s">
        <v>935</v>
      </c>
      <c r="B1069" s="467"/>
    </row>
    <row r="1070" ht="16.5" hidden="1" customHeight="1" spans="1:2">
      <c r="A1070" s="249" t="s">
        <v>150</v>
      </c>
      <c r="B1070" s="467"/>
    </row>
    <row r="1071" ht="16.5" hidden="1" customHeight="1" spans="1:2">
      <c r="A1071" s="249" t="s">
        <v>151</v>
      </c>
      <c r="B1071" s="467"/>
    </row>
    <row r="1072" ht="16.5" hidden="1" customHeight="1" spans="1:2">
      <c r="A1072" s="249" t="s">
        <v>152</v>
      </c>
      <c r="B1072" s="467"/>
    </row>
    <row r="1073" ht="16.5" hidden="1" customHeight="1" spans="1:2">
      <c r="A1073" s="249" t="s">
        <v>936</v>
      </c>
      <c r="B1073" s="467"/>
    </row>
    <row r="1074" ht="16.5" hidden="1" customHeight="1" spans="1:2">
      <c r="A1074" s="249" t="s">
        <v>937</v>
      </c>
      <c r="B1074" s="467"/>
    </row>
    <row r="1075" ht="16.5" hidden="1" customHeight="1" spans="1:2">
      <c r="A1075" s="249" t="s">
        <v>938</v>
      </c>
      <c r="B1075" s="467"/>
    </row>
    <row r="1076" ht="16.5" hidden="1" customHeight="1" spans="1:2">
      <c r="A1076" s="249" t="s">
        <v>939</v>
      </c>
      <c r="B1076" s="467"/>
    </row>
    <row r="1077" ht="16.5" hidden="1" customHeight="1" spans="1:2">
      <c r="A1077" s="249" t="s">
        <v>940</v>
      </c>
      <c r="B1077" s="467"/>
    </row>
    <row r="1078" ht="16.5" hidden="1" customHeight="1" spans="1:2">
      <c r="A1078" s="249" t="s">
        <v>941</v>
      </c>
      <c r="B1078" s="467"/>
    </row>
    <row r="1079" ht="16.5" hidden="1" customHeight="1" spans="1:2">
      <c r="A1079" s="248" t="s">
        <v>942</v>
      </c>
      <c r="B1079" s="467"/>
    </row>
    <row r="1080" ht="16.5" hidden="1" customHeight="1" spans="1:2">
      <c r="A1080" s="249" t="s">
        <v>943</v>
      </c>
      <c r="B1080" s="467"/>
    </row>
    <row r="1081" ht="16.5" hidden="1" customHeight="1" spans="1:2">
      <c r="A1081" s="249" t="s">
        <v>944</v>
      </c>
      <c r="B1081" s="467"/>
    </row>
    <row r="1082" ht="16.5" hidden="1" customHeight="1" spans="1:2">
      <c r="A1082" s="249" t="s">
        <v>945</v>
      </c>
      <c r="B1082" s="467"/>
    </row>
    <row r="1083" ht="16.5" hidden="1" customHeight="1" spans="1:2">
      <c r="A1083" s="249" t="s">
        <v>946</v>
      </c>
      <c r="B1083" s="467"/>
    </row>
    <row r="1084" ht="16.5" hidden="1" customHeight="1" spans="1:2">
      <c r="A1084" s="248" t="s">
        <v>947</v>
      </c>
      <c r="B1084" s="467"/>
    </row>
    <row r="1085" ht="16.5" hidden="1" customHeight="1" spans="1:2">
      <c r="A1085" s="249" t="s">
        <v>150</v>
      </c>
      <c r="B1085" s="467"/>
    </row>
    <row r="1086" ht="16.5" hidden="1" customHeight="1" spans="1:2">
      <c r="A1086" s="249" t="s">
        <v>151</v>
      </c>
      <c r="B1086" s="467"/>
    </row>
    <row r="1087" ht="16.5" hidden="1" customHeight="1" spans="1:2">
      <c r="A1087" s="249" t="s">
        <v>152</v>
      </c>
      <c r="B1087" s="467"/>
    </row>
    <row r="1088" ht="16.5" hidden="1" customHeight="1" spans="1:2">
      <c r="A1088" s="249" t="s">
        <v>933</v>
      </c>
      <c r="B1088" s="467"/>
    </row>
    <row r="1089" ht="16.5" hidden="1" customHeight="1" spans="1:2">
      <c r="A1089" s="249" t="s">
        <v>948</v>
      </c>
      <c r="B1089" s="467"/>
    </row>
    <row r="1090" ht="16.5" hidden="1" customHeight="1" spans="1:2">
      <c r="A1090" s="249" t="s">
        <v>949</v>
      </c>
      <c r="B1090" s="467"/>
    </row>
    <row r="1091" ht="16.5" hidden="1" customHeight="1" spans="1:2">
      <c r="A1091" s="248" t="s">
        <v>950</v>
      </c>
      <c r="B1091" s="467"/>
    </row>
    <row r="1092" ht="16.5" hidden="1" customHeight="1" spans="1:2">
      <c r="A1092" s="249" t="s">
        <v>951</v>
      </c>
      <c r="B1092" s="467"/>
    </row>
    <row r="1093" ht="16.5" hidden="1" customHeight="1" spans="1:2">
      <c r="A1093" s="249" t="s">
        <v>952</v>
      </c>
      <c r="B1093" s="467"/>
    </row>
    <row r="1094" ht="16.5" hidden="1" customHeight="1" spans="1:2">
      <c r="A1094" s="249" t="s">
        <v>953</v>
      </c>
      <c r="B1094" s="467"/>
    </row>
    <row r="1095" ht="16.5" hidden="1" customHeight="1" spans="1:2">
      <c r="A1095" s="249" t="s">
        <v>954</v>
      </c>
      <c r="B1095" s="467"/>
    </row>
    <row r="1096" ht="16.5" hidden="1" customHeight="1" spans="1:2">
      <c r="A1096" s="248" t="s">
        <v>955</v>
      </c>
      <c r="B1096" s="467"/>
    </row>
    <row r="1097" ht="16.5" hidden="1" customHeight="1" spans="1:2">
      <c r="A1097" s="249" t="s">
        <v>909</v>
      </c>
      <c r="B1097" s="467"/>
    </row>
    <row r="1098" ht="16.5" hidden="1" customHeight="1" spans="1:2">
      <c r="A1098" s="249" t="s">
        <v>910</v>
      </c>
      <c r="B1098" s="467"/>
    </row>
    <row r="1099" ht="16.5" hidden="1" customHeight="1" spans="1:2">
      <c r="A1099" s="249" t="s">
        <v>956</v>
      </c>
      <c r="B1099" s="467"/>
    </row>
    <row r="1100" ht="16.5" hidden="1" customHeight="1" spans="1:2">
      <c r="A1100" s="249" t="s">
        <v>957</v>
      </c>
      <c r="B1100" s="467"/>
    </row>
    <row r="1101" ht="16.5" hidden="1" customHeight="1" spans="1:2">
      <c r="A1101" s="248" t="s">
        <v>958</v>
      </c>
      <c r="B1101" s="467"/>
    </row>
    <row r="1102" ht="16.5" hidden="1" customHeight="1" spans="1:2">
      <c r="A1102" s="249" t="s">
        <v>956</v>
      </c>
      <c r="B1102" s="467"/>
    </row>
    <row r="1103" ht="16.5" hidden="1" customHeight="1" spans="1:2">
      <c r="A1103" s="249" t="s">
        <v>959</v>
      </c>
      <c r="B1103" s="467"/>
    </row>
    <row r="1104" ht="16.5" hidden="1" customHeight="1" spans="1:2">
      <c r="A1104" s="249" t="s">
        <v>960</v>
      </c>
      <c r="B1104" s="467"/>
    </row>
    <row r="1105" ht="16.5" hidden="1" customHeight="1" spans="1:2">
      <c r="A1105" s="249" t="s">
        <v>961</v>
      </c>
      <c r="B1105" s="467"/>
    </row>
    <row r="1106" ht="16.5" hidden="1" customHeight="1" spans="1:2">
      <c r="A1106" s="248" t="s">
        <v>962</v>
      </c>
      <c r="B1106" s="467"/>
    </row>
    <row r="1107" ht="16.5" hidden="1" customHeight="1" spans="1:2">
      <c r="A1107" s="249" t="s">
        <v>916</v>
      </c>
      <c r="B1107" s="467"/>
    </row>
    <row r="1108" ht="16.5" hidden="1" customHeight="1" spans="1:2">
      <c r="A1108" s="249" t="s">
        <v>963</v>
      </c>
      <c r="B1108" s="467"/>
    </row>
    <row r="1109" ht="16.5" hidden="1" customHeight="1" spans="1:2">
      <c r="A1109" s="249" t="s">
        <v>964</v>
      </c>
      <c r="B1109" s="467"/>
    </row>
    <row r="1110" ht="16.5" hidden="1" customHeight="1" spans="1:2">
      <c r="A1110" s="249" t="s">
        <v>965</v>
      </c>
      <c r="B1110" s="467"/>
    </row>
    <row r="1111" ht="16.5" hidden="1" customHeight="1" spans="1:2">
      <c r="A1111" s="248" t="s">
        <v>966</v>
      </c>
      <c r="B1111" s="467"/>
    </row>
    <row r="1112" ht="16.5" hidden="1" customHeight="1" spans="1:2">
      <c r="A1112" s="249" t="s">
        <v>967</v>
      </c>
      <c r="B1112" s="467"/>
    </row>
    <row r="1113" ht="16.5" hidden="1" customHeight="1" spans="1:2">
      <c r="A1113" s="249" t="s">
        <v>968</v>
      </c>
      <c r="B1113" s="467"/>
    </row>
    <row r="1114" ht="16.5" hidden="1" customHeight="1" spans="1:2">
      <c r="A1114" s="249" t="s">
        <v>969</v>
      </c>
      <c r="B1114" s="467"/>
    </row>
    <row r="1115" ht="16.5" hidden="1" customHeight="1" spans="1:2">
      <c r="A1115" s="249" t="s">
        <v>970</v>
      </c>
      <c r="B1115" s="467"/>
    </row>
    <row r="1116" ht="16.5" hidden="1" customHeight="1" spans="1:2">
      <c r="A1116" s="249" t="s">
        <v>971</v>
      </c>
      <c r="B1116" s="467"/>
    </row>
    <row r="1117" ht="16.5" hidden="1" customHeight="1" spans="1:2">
      <c r="A1117" s="249" t="s">
        <v>972</v>
      </c>
      <c r="B1117" s="467"/>
    </row>
    <row r="1118" ht="16.5" hidden="1" customHeight="1" spans="1:2">
      <c r="A1118" s="249" t="s">
        <v>973</v>
      </c>
      <c r="B1118" s="467"/>
    </row>
    <row r="1119" ht="16.5" hidden="1" customHeight="1" spans="1:2">
      <c r="A1119" s="249" t="s">
        <v>974</v>
      </c>
      <c r="B1119" s="467"/>
    </row>
    <row r="1120" ht="16.5" hidden="1" customHeight="1" spans="1:2">
      <c r="A1120" s="248" t="s">
        <v>975</v>
      </c>
      <c r="B1120" s="467"/>
    </row>
    <row r="1121" ht="16.5" hidden="1" customHeight="1" spans="1:2">
      <c r="A1121" s="249" t="s">
        <v>976</v>
      </c>
      <c r="B1121" s="467"/>
    </row>
    <row r="1122" ht="16.5" hidden="1" customHeight="1" spans="1:2">
      <c r="A1122" s="249" t="s">
        <v>977</v>
      </c>
      <c r="B1122" s="467"/>
    </row>
    <row r="1123" ht="16.5" hidden="1" customHeight="1" spans="1:2">
      <c r="A1123" s="249" t="s">
        <v>978</v>
      </c>
      <c r="B1123" s="467"/>
    </row>
    <row r="1124" ht="16.5" hidden="1" customHeight="1" spans="1:2">
      <c r="A1124" s="249" t="s">
        <v>979</v>
      </c>
      <c r="B1124" s="467"/>
    </row>
    <row r="1125" ht="16.5" hidden="1" customHeight="1" spans="1:2">
      <c r="A1125" s="249" t="s">
        <v>980</v>
      </c>
      <c r="B1125" s="467"/>
    </row>
    <row r="1126" ht="16.5" hidden="1" customHeight="1" spans="1:2">
      <c r="A1126" s="249" t="s">
        <v>981</v>
      </c>
      <c r="B1126" s="467"/>
    </row>
    <row r="1127" ht="16.5" hidden="1" customHeight="1" spans="1:2">
      <c r="A1127" s="248" t="s">
        <v>982</v>
      </c>
      <c r="B1127" s="467"/>
    </row>
    <row r="1128" ht="16.5" hidden="1" customHeight="1" spans="1:2">
      <c r="A1128" s="249" t="s">
        <v>983</v>
      </c>
      <c r="B1128" s="467"/>
    </row>
    <row r="1129" ht="16.5" hidden="1" customHeight="1" spans="1:2">
      <c r="A1129" s="249" t="s">
        <v>937</v>
      </c>
      <c r="B1129" s="467"/>
    </row>
    <row r="1130" ht="16.5" hidden="1" customHeight="1" spans="1:2">
      <c r="A1130" s="249" t="s">
        <v>984</v>
      </c>
      <c r="B1130" s="467"/>
    </row>
    <row r="1131" ht="16.5" hidden="1" customHeight="1" spans="1:2">
      <c r="A1131" s="249" t="s">
        <v>985</v>
      </c>
      <c r="B1131" s="467"/>
    </row>
    <row r="1132" ht="16.5" hidden="1" customHeight="1" spans="1:2">
      <c r="A1132" s="249" t="s">
        <v>986</v>
      </c>
      <c r="B1132" s="467"/>
    </row>
    <row r="1133" ht="16.5" hidden="1" customHeight="1" spans="1:2">
      <c r="A1133" s="249" t="s">
        <v>987</v>
      </c>
      <c r="B1133" s="467"/>
    </row>
    <row r="1134" ht="16.5" hidden="1" customHeight="1" spans="1:2">
      <c r="A1134" s="249" t="s">
        <v>988</v>
      </c>
      <c r="B1134" s="467"/>
    </row>
    <row r="1135" ht="16.5" hidden="1" customHeight="1" spans="1:2">
      <c r="A1135" s="249" t="s">
        <v>989</v>
      </c>
      <c r="B1135" s="467"/>
    </row>
    <row r="1136" ht="16.5" hidden="1" customHeight="1" spans="1:2">
      <c r="A1136" s="248" t="s">
        <v>990</v>
      </c>
      <c r="B1136" s="467"/>
    </row>
    <row r="1137" ht="16.5" hidden="1" customHeight="1" spans="1:2">
      <c r="A1137" s="249" t="s">
        <v>909</v>
      </c>
      <c r="B1137" s="467"/>
    </row>
    <row r="1138" ht="16.5" hidden="1" customHeight="1" spans="1:2">
      <c r="A1138" s="249" t="s">
        <v>991</v>
      </c>
      <c r="B1138" s="467"/>
    </row>
    <row r="1139" ht="16.5" hidden="1" customHeight="1" spans="1:2">
      <c r="A1139" s="248" t="s">
        <v>992</v>
      </c>
      <c r="B1139" s="467"/>
    </row>
    <row r="1140" ht="16.5" hidden="1" customHeight="1" spans="1:2">
      <c r="A1140" s="249" t="s">
        <v>909</v>
      </c>
      <c r="B1140" s="467"/>
    </row>
    <row r="1141" ht="16.5" hidden="1" customHeight="1" spans="1:2">
      <c r="A1141" s="249" t="s">
        <v>993</v>
      </c>
      <c r="B1141" s="467"/>
    </row>
    <row r="1142" ht="16.5" hidden="1" customHeight="1" spans="1:2">
      <c r="A1142" s="248" t="s">
        <v>994</v>
      </c>
      <c r="B1142" s="467"/>
    </row>
    <row r="1143" ht="16.5" hidden="1" customHeight="1" spans="1:2">
      <c r="A1143" s="248" t="s">
        <v>995</v>
      </c>
      <c r="B1143" s="467"/>
    </row>
    <row r="1144" ht="16.5" hidden="1" customHeight="1" spans="1:2">
      <c r="A1144" s="249" t="s">
        <v>916</v>
      </c>
      <c r="B1144" s="467"/>
    </row>
    <row r="1145" ht="16.5" hidden="1" customHeight="1" spans="1:2">
      <c r="A1145" s="249" t="s">
        <v>964</v>
      </c>
      <c r="B1145" s="467"/>
    </row>
    <row r="1146" ht="16.5" hidden="1" customHeight="1" spans="1:2">
      <c r="A1146" s="249" t="s">
        <v>996</v>
      </c>
      <c r="B1146" s="467"/>
    </row>
    <row r="1147" ht="16.5" hidden="1" customHeight="1" spans="1:2">
      <c r="A1147" s="248" t="s">
        <v>997</v>
      </c>
      <c r="B1147" s="467"/>
    </row>
    <row r="1148" ht="16.5" hidden="1" customHeight="1" spans="1:2">
      <c r="A1148" s="249" t="s">
        <v>998</v>
      </c>
      <c r="B1148" s="467"/>
    </row>
    <row r="1149" ht="16.5" hidden="1" customHeight="1" spans="1:2">
      <c r="A1149" s="249" t="s">
        <v>997</v>
      </c>
      <c r="B1149" s="467"/>
    </row>
    <row r="1150" ht="16.5" hidden="1" customHeight="1" spans="1:2">
      <c r="A1150" s="246" t="s">
        <v>98</v>
      </c>
      <c r="B1150" s="467"/>
    </row>
    <row r="1151" ht="16.5" hidden="1" customHeight="1" spans="1:2">
      <c r="A1151" s="248" t="s">
        <v>999</v>
      </c>
      <c r="B1151" s="467"/>
    </row>
    <row r="1152" ht="16.5" hidden="1" customHeight="1" spans="1:2">
      <c r="A1152" s="249" t="s">
        <v>150</v>
      </c>
      <c r="B1152" s="467"/>
    </row>
    <row r="1153" ht="16.5" hidden="1" customHeight="1" spans="1:2">
      <c r="A1153" s="249" t="s">
        <v>151</v>
      </c>
      <c r="B1153" s="467"/>
    </row>
    <row r="1154" ht="16.5" hidden="1" customHeight="1" spans="1:2">
      <c r="A1154" s="249" t="s">
        <v>152</v>
      </c>
      <c r="B1154" s="467"/>
    </row>
    <row r="1155" ht="16.5" hidden="1" customHeight="1" spans="1:2">
      <c r="A1155" s="249" t="s">
        <v>1000</v>
      </c>
      <c r="B1155" s="467"/>
    </row>
    <row r="1156" ht="16.5" hidden="1" customHeight="1" spans="1:2">
      <c r="A1156" s="249" t="s">
        <v>1001</v>
      </c>
      <c r="B1156" s="467"/>
    </row>
    <row r="1157" ht="16.5" hidden="1" customHeight="1" spans="1:2">
      <c r="A1157" s="249" t="s">
        <v>1002</v>
      </c>
      <c r="B1157" s="467"/>
    </row>
    <row r="1158" ht="16.5" hidden="1" customHeight="1" spans="1:2">
      <c r="A1158" s="249" t="s">
        <v>1003</v>
      </c>
      <c r="B1158" s="467"/>
    </row>
    <row r="1159" ht="16.5" hidden="1" customHeight="1" spans="1:2">
      <c r="A1159" s="249" t="s">
        <v>1004</v>
      </c>
      <c r="B1159" s="467"/>
    </row>
    <row r="1160" ht="16.5" hidden="1" customHeight="1" spans="1:2">
      <c r="A1160" s="249" t="s">
        <v>1005</v>
      </c>
      <c r="B1160" s="467"/>
    </row>
    <row r="1161" ht="16.5" hidden="1" customHeight="1" spans="1:2">
      <c r="A1161" s="248" t="s">
        <v>1006</v>
      </c>
      <c r="B1161" s="467"/>
    </row>
    <row r="1162" ht="16.5" hidden="1" customHeight="1" spans="1:2">
      <c r="A1162" s="249" t="s">
        <v>150</v>
      </c>
      <c r="B1162" s="467"/>
    </row>
    <row r="1163" ht="16.5" hidden="1" customHeight="1" spans="1:2">
      <c r="A1163" s="249" t="s">
        <v>151</v>
      </c>
      <c r="B1163" s="467"/>
    </row>
    <row r="1164" ht="16.5" hidden="1" customHeight="1" spans="1:2">
      <c r="A1164" s="249" t="s">
        <v>152</v>
      </c>
      <c r="B1164" s="467"/>
    </row>
    <row r="1165" ht="16.5" hidden="1" customHeight="1" spans="1:2">
      <c r="A1165" s="249" t="s">
        <v>1007</v>
      </c>
      <c r="B1165" s="467"/>
    </row>
    <row r="1166" ht="16.5" hidden="1" customHeight="1" spans="1:2">
      <c r="A1166" s="249" t="s">
        <v>1008</v>
      </c>
      <c r="B1166" s="467"/>
    </row>
    <row r="1167" ht="16.5" hidden="1" customHeight="1" spans="1:2">
      <c r="A1167" s="249" t="s">
        <v>1009</v>
      </c>
      <c r="B1167" s="467"/>
    </row>
    <row r="1168" ht="16.5" hidden="1" customHeight="1" spans="1:2">
      <c r="A1168" s="249" t="s">
        <v>1010</v>
      </c>
      <c r="B1168" s="467"/>
    </row>
    <row r="1169" ht="16.5" hidden="1" customHeight="1" spans="1:2">
      <c r="A1169" s="249" t="s">
        <v>1011</v>
      </c>
      <c r="B1169" s="467"/>
    </row>
    <row r="1170" ht="16.5" hidden="1" customHeight="1" spans="1:2">
      <c r="A1170" s="249" t="s">
        <v>1012</v>
      </c>
      <c r="B1170" s="467"/>
    </row>
    <row r="1171" ht="16.5" hidden="1" customHeight="1" spans="1:2">
      <c r="A1171" s="249" t="s">
        <v>1013</v>
      </c>
      <c r="B1171" s="467"/>
    </row>
    <row r="1172" ht="16.5" hidden="1" customHeight="1" spans="1:2">
      <c r="A1172" s="249" t="s">
        <v>1014</v>
      </c>
      <c r="B1172" s="467"/>
    </row>
    <row r="1173" ht="16.5" hidden="1" customHeight="1" spans="1:2">
      <c r="A1173" s="249" t="s">
        <v>1015</v>
      </c>
      <c r="B1173" s="467"/>
    </row>
    <row r="1174" ht="16.5" hidden="1" customHeight="1" spans="1:2">
      <c r="A1174" s="249" t="s">
        <v>1016</v>
      </c>
      <c r="B1174" s="467"/>
    </row>
    <row r="1175" ht="16.5" hidden="1" customHeight="1" spans="1:2">
      <c r="A1175" s="249" t="s">
        <v>1017</v>
      </c>
      <c r="B1175" s="467"/>
    </row>
    <row r="1176" ht="16.5" hidden="1" customHeight="1" spans="1:2">
      <c r="A1176" s="249" t="s">
        <v>1018</v>
      </c>
      <c r="B1176" s="467"/>
    </row>
    <row r="1177" ht="16.5" hidden="1" customHeight="1" spans="1:2">
      <c r="A1177" s="248" t="s">
        <v>1019</v>
      </c>
      <c r="B1177" s="467"/>
    </row>
    <row r="1178" ht="16.5" hidden="1" customHeight="1" spans="1:2">
      <c r="A1178" s="249" t="s">
        <v>150</v>
      </c>
      <c r="B1178" s="467"/>
    </row>
    <row r="1179" ht="16.5" hidden="1" customHeight="1" spans="1:2">
      <c r="A1179" s="249" t="s">
        <v>151</v>
      </c>
      <c r="B1179" s="467"/>
    </row>
    <row r="1180" ht="16.5" hidden="1" customHeight="1" spans="1:2">
      <c r="A1180" s="249" t="s">
        <v>152</v>
      </c>
      <c r="B1180" s="467"/>
    </row>
    <row r="1181" ht="16.5" hidden="1" customHeight="1" spans="1:2">
      <c r="A1181" s="249" t="s">
        <v>1020</v>
      </c>
      <c r="B1181" s="467"/>
    </row>
    <row r="1182" ht="16.5" hidden="1" customHeight="1" spans="1:2">
      <c r="A1182" s="248" t="s">
        <v>1021</v>
      </c>
      <c r="B1182" s="467"/>
    </row>
    <row r="1183" ht="16.5" hidden="1" customHeight="1" spans="1:2">
      <c r="A1183" s="249" t="s">
        <v>150</v>
      </c>
      <c r="B1183" s="467"/>
    </row>
    <row r="1184" ht="16.5" hidden="1" customHeight="1" spans="1:2">
      <c r="A1184" s="249" t="s">
        <v>151</v>
      </c>
      <c r="B1184" s="467"/>
    </row>
    <row r="1185" ht="16.5" hidden="1" customHeight="1" spans="1:2">
      <c r="A1185" s="249" t="s">
        <v>152</v>
      </c>
      <c r="B1185" s="467"/>
    </row>
    <row r="1186" ht="16.5" hidden="1" customHeight="1" spans="1:2">
      <c r="A1186" s="249" t="s">
        <v>1022</v>
      </c>
      <c r="B1186" s="467"/>
    </row>
    <row r="1187" ht="16.5" hidden="1" customHeight="1" spans="1:2">
      <c r="A1187" s="249" t="s">
        <v>1023</v>
      </c>
      <c r="B1187" s="467"/>
    </row>
    <row r="1188" ht="16.5" hidden="1" customHeight="1" spans="1:2">
      <c r="A1188" s="249" t="s">
        <v>1024</v>
      </c>
      <c r="B1188" s="467"/>
    </row>
    <row r="1189" ht="16.5" hidden="1" customHeight="1" spans="1:2">
      <c r="A1189" s="249" t="s">
        <v>1025</v>
      </c>
      <c r="B1189" s="467"/>
    </row>
    <row r="1190" ht="16.5" hidden="1" customHeight="1" spans="1:2">
      <c r="A1190" s="249" t="s">
        <v>1026</v>
      </c>
      <c r="B1190" s="467"/>
    </row>
    <row r="1191" ht="16.5" hidden="1" customHeight="1" spans="1:2">
      <c r="A1191" s="249" t="s">
        <v>1027</v>
      </c>
      <c r="B1191" s="467"/>
    </row>
    <row r="1192" ht="16.5" hidden="1" customHeight="1" spans="1:2">
      <c r="A1192" s="249" t="s">
        <v>1028</v>
      </c>
      <c r="B1192" s="467"/>
    </row>
    <row r="1193" ht="16.5" hidden="1" customHeight="1" spans="1:2">
      <c r="A1193" s="249" t="s">
        <v>933</v>
      </c>
      <c r="B1193" s="467"/>
    </row>
    <row r="1194" ht="16.5" hidden="1" customHeight="1" spans="1:2">
      <c r="A1194" s="249" t="s">
        <v>1029</v>
      </c>
      <c r="B1194" s="467"/>
    </row>
    <row r="1195" ht="16.5" hidden="1" customHeight="1" spans="1:2">
      <c r="A1195" s="249" t="s">
        <v>1030</v>
      </c>
      <c r="B1195" s="467"/>
    </row>
    <row r="1196" ht="16.5" hidden="1" customHeight="1" spans="1:2">
      <c r="A1196" s="248" t="s">
        <v>1031</v>
      </c>
      <c r="B1196" s="467"/>
    </row>
    <row r="1197" ht="16.5" hidden="1" customHeight="1" spans="1:2">
      <c r="A1197" s="249" t="s">
        <v>150</v>
      </c>
      <c r="B1197" s="467"/>
    </row>
    <row r="1198" ht="16.5" hidden="1" customHeight="1" spans="1:2">
      <c r="A1198" s="249" t="s">
        <v>151</v>
      </c>
      <c r="B1198" s="467"/>
    </row>
    <row r="1199" ht="16.5" hidden="1" customHeight="1" spans="1:2">
      <c r="A1199" s="249" t="s">
        <v>152</v>
      </c>
      <c r="B1199" s="467"/>
    </row>
    <row r="1200" ht="16.5" hidden="1" customHeight="1" spans="1:2">
      <c r="A1200" s="249" t="s">
        <v>1032</v>
      </c>
      <c r="B1200" s="467"/>
    </row>
    <row r="1201" ht="16.5" hidden="1" customHeight="1" spans="1:2">
      <c r="A1201" s="249" t="s">
        <v>1033</v>
      </c>
      <c r="B1201" s="467"/>
    </row>
    <row r="1202" ht="16.5" hidden="1" customHeight="1" spans="1:2">
      <c r="A1202" s="249" t="s">
        <v>1034</v>
      </c>
      <c r="B1202" s="467"/>
    </row>
    <row r="1203" ht="16.5" hidden="1" customHeight="1" spans="1:2">
      <c r="A1203" s="248" t="s">
        <v>1035</v>
      </c>
      <c r="B1203" s="467"/>
    </row>
    <row r="1204" ht="16.5" hidden="1" customHeight="1" spans="1:2">
      <c r="A1204" s="249" t="s">
        <v>150</v>
      </c>
      <c r="B1204" s="467"/>
    </row>
    <row r="1205" ht="16.5" hidden="1" customHeight="1" spans="1:2">
      <c r="A1205" s="249" t="s">
        <v>151</v>
      </c>
      <c r="B1205" s="467"/>
    </row>
    <row r="1206" ht="16.5" hidden="1" customHeight="1" spans="1:2">
      <c r="A1206" s="249" t="s">
        <v>152</v>
      </c>
      <c r="B1206" s="467"/>
    </row>
    <row r="1207" ht="16.5" hidden="1" customHeight="1" spans="1:2">
      <c r="A1207" s="249" t="s">
        <v>1036</v>
      </c>
      <c r="B1207" s="467"/>
    </row>
    <row r="1208" ht="16.5" hidden="1" customHeight="1" spans="1:2">
      <c r="A1208" s="249" t="s">
        <v>1037</v>
      </c>
      <c r="B1208" s="467"/>
    </row>
    <row r="1209" ht="16.5" hidden="1" customHeight="1" spans="1:2">
      <c r="A1209" s="249" t="s">
        <v>1038</v>
      </c>
      <c r="B1209" s="467"/>
    </row>
    <row r="1210" ht="16.5" hidden="1" customHeight="1" spans="1:2">
      <c r="A1210" s="248" t="s">
        <v>1039</v>
      </c>
      <c r="B1210" s="467"/>
    </row>
    <row r="1211" ht="16.5" hidden="1" customHeight="1" spans="1:2">
      <c r="A1211" s="249" t="s">
        <v>1040</v>
      </c>
      <c r="B1211" s="467"/>
    </row>
    <row r="1212" ht="16.5" hidden="1" customHeight="1" spans="1:2">
      <c r="A1212" s="249" t="s">
        <v>1041</v>
      </c>
      <c r="B1212" s="467"/>
    </row>
    <row r="1213" ht="16.5" hidden="1" customHeight="1" spans="1:2">
      <c r="A1213" s="249" t="s">
        <v>1042</v>
      </c>
      <c r="B1213" s="467"/>
    </row>
    <row r="1214" ht="16.5" hidden="1" customHeight="1" spans="1:2">
      <c r="A1214" s="248" t="s">
        <v>1043</v>
      </c>
      <c r="B1214" s="467"/>
    </row>
    <row r="1215" ht="16.5" hidden="1" customHeight="1" spans="1:2">
      <c r="A1215" s="249" t="s">
        <v>1044</v>
      </c>
      <c r="B1215" s="467"/>
    </row>
    <row r="1216" ht="16.5" hidden="1" customHeight="1" spans="1:2">
      <c r="A1216" s="249" t="s">
        <v>1045</v>
      </c>
      <c r="B1216" s="467"/>
    </row>
    <row r="1217" ht="16.5" hidden="1" customHeight="1" spans="1:2">
      <c r="A1217" s="249" t="s">
        <v>1046</v>
      </c>
      <c r="B1217" s="467"/>
    </row>
    <row r="1218" ht="16.5" hidden="1" customHeight="1" spans="1:2">
      <c r="A1218" s="249" t="s">
        <v>1047</v>
      </c>
      <c r="B1218" s="467"/>
    </row>
    <row r="1219" ht="16.5" hidden="1" customHeight="1" spans="1:2">
      <c r="A1219" s="249" t="s">
        <v>1043</v>
      </c>
      <c r="B1219" s="467"/>
    </row>
    <row r="1220" ht="16.5" hidden="1" customHeight="1" spans="1:2">
      <c r="A1220" s="246" t="s">
        <v>99</v>
      </c>
      <c r="B1220" s="467"/>
    </row>
    <row r="1221" ht="16.5" hidden="1" customHeight="1" spans="1:2">
      <c r="A1221" s="248" t="s">
        <v>1048</v>
      </c>
      <c r="B1221" s="467"/>
    </row>
    <row r="1222" ht="16.5" hidden="1" customHeight="1" spans="1:2">
      <c r="A1222" s="249" t="s">
        <v>150</v>
      </c>
      <c r="B1222" s="467"/>
    </row>
    <row r="1223" ht="16.5" hidden="1" customHeight="1" spans="1:2">
      <c r="A1223" s="249" t="s">
        <v>151</v>
      </c>
      <c r="B1223" s="467"/>
    </row>
    <row r="1224" ht="16.5" hidden="1" customHeight="1" spans="1:2">
      <c r="A1224" s="249" t="s">
        <v>152</v>
      </c>
      <c r="B1224" s="467"/>
    </row>
    <row r="1225" ht="16.5" hidden="1" customHeight="1" spans="1:2">
      <c r="A1225" s="249" t="s">
        <v>1049</v>
      </c>
      <c r="B1225" s="467"/>
    </row>
    <row r="1226" ht="16.5" hidden="1" customHeight="1" spans="1:2">
      <c r="A1226" s="249" t="s">
        <v>1050</v>
      </c>
      <c r="B1226" s="467"/>
    </row>
    <row r="1227" ht="16.5" hidden="1" customHeight="1" spans="1:2">
      <c r="A1227" s="249" t="s">
        <v>1051</v>
      </c>
      <c r="B1227" s="467"/>
    </row>
    <row r="1228" ht="16.5" hidden="1" customHeight="1" spans="1:2">
      <c r="A1228" s="249" t="s">
        <v>1052</v>
      </c>
      <c r="B1228" s="467"/>
    </row>
    <row r="1229" ht="16.5" hidden="1" customHeight="1" spans="1:2">
      <c r="A1229" s="249" t="s">
        <v>159</v>
      </c>
      <c r="B1229" s="467"/>
    </row>
    <row r="1230" ht="16.5" hidden="1" customHeight="1" spans="1:2">
      <c r="A1230" s="249" t="s">
        <v>1053</v>
      </c>
      <c r="B1230" s="467"/>
    </row>
    <row r="1231" ht="16.5" hidden="1" customHeight="1" spans="1:2">
      <c r="A1231" s="248" t="s">
        <v>1054</v>
      </c>
      <c r="B1231" s="467"/>
    </row>
    <row r="1232" ht="16.5" hidden="1" customHeight="1" spans="1:2">
      <c r="A1232" s="249" t="s">
        <v>150</v>
      </c>
      <c r="B1232" s="467"/>
    </row>
    <row r="1233" ht="16.5" hidden="1" customHeight="1" spans="1:2">
      <c r="A1233" s="249" t="s">
        <v>151</v>
      </c>
      <c r="B1233" s="467"/>
    </row>
    <row r="1234" ht="16.5" hidden="1" customHeight="1" spans="1:2">
      <c r="A1234" s="249" t="s">
        <v>152</v>
      </c>
      <c r="B1234" s="467"/>
    </row>
    <row r="1235" ht="16.5" hidden="1" customHeight="1" spans="1:2">
      <c r="A1235" s="249" t="s">
        <v>1055</v>
      </c>
      <c r="B1235" s="467"/>
    </row>
    <row r="1236" ht="16.5" hidden="1" customHeight="1" spans="1:2">
      <c r="A1236" s="249" t="s">
        <v>1056</v>
      </c>
      <c r="B1236" s="467"/>
    </row>
    <row r="1237" ht="16.5" hidden="1" customHeight="1" spans="1:2">
      <c r="A1237" s="248" t="s">
        <v>1057</v>
      </c>
      <c r="B1237" s="467"/>
    </row>
    <row r="1238" ht="16.5" hidden="1" customHeight="1" spans="1:2">
      <c r="A1238" s="249" t="s">
        <v>1058</v>
      </c>
      <c r="B1238" s="467"/>
    </row>
    <row r="1239" ht="16.5" hidden="1" customHeight="1" spans="1:2">
      <c r="A1239" s="249" t="s">
        <v>1057</v>
      </c>
      <c r="B1239" s="467"/>
    </row>
    <row r="1240" ht="16.5" hidden="1" customHeight="1" spans="1:2">
      <c r="A1240" s="246" t="s">
        <v>100</v>
      </c>
      <c r="B1240" s="467"/>
    </row>
    <row r="1241" ht="16.5" hidden="1" customHeight="1" spans="1:2">
      <c r="A1241" s="248" t="s">
        <v>1059</v>
      </c>
      <c r="B1241" s="467"/>
    </row>
    <row r="1242" ht="16.5" hidden="1" customHeight="1" spans="1:2">
      <c r="A1242" s="249" t="s">
        <v>150</v>
      </c>
      <c r="B1242" s="467"/>
    </row>
    <row r="1243" ht="16.5" hidden="1" customHeight="1" spans="1:2">
      <c r="A1243" s="249" t="s">
        <v>151</v>
      </c>
      <c r="B1243" s="467"/>
    </row>
    <row r="1244" ht="16.5" hidden="1" customHeight="1" spans="1:2">
      <c r="A1244" s="249" t="s">
        <v>152</v>
      </c>
      <c r="B1244" s="467"/>
    </row>
    <row r="1245" ht="16.5" hidden="1" customHeight="1" spans="1:2">
      <c r="A1245" s="249" t="s">
        <v>1060</v>
      </c>
      <c r="B1245" s="467"/>
    </row>
    <row r="1246" ht="16.5" hidden="1" customHeight="1" spans="1:2">
      <c r="A1246" s="249" t="s">
        <v>159</v>
      </c>
      <c r="B1246" s="467"/>
    </row>
    <row r="1247" ht="16.5" hidden="1" customHeight="1" spans="1:2">
      <c r="A1247" s="249" t="s">
        <v>1061</v>
      </c>
      <c r="B1247" s="467"/>
    </row>
    <row r="1248" ht="16.5" hidden="1" customHeight="1" spans="1:2">
      <c r="A1248" s="248" t="s">
        <v>1062</v>
      </c>
      <c r="B1248" s="467"/>
    </row>
    <row r="1249" ht="16.5" hidden="1" customHeight="1" spans="1:2">
      <c r="A1249" s="249" t="s">
        <v>1063</v>
      </c>
      <c r="B1249" s="467"/>
    </row>
    <row r="1250" ht="16.5" hidden="1" customHeight="1" spans="1:2">
      <c r="A1250" s="249" t="s">
        <v>1064</v>
      </c>
      <c r="B1250" s="467"/>
    </row>
    <row r="1251" ht="16.5" hidden="1" customHeight="1" spans="1:2">
      <c r="A1251" s="249" t="s">
        <v>1065</v>
      </c>
      <c r="B1251" s="467"/>
    </row>
    <row r="1252" ht="16.5" hidden="1" customHeight="1" spans="1:2">
      <c r="A1252" s="249" t="s">
        <v>1066</v>
      </c>
      <c r="B1252" s="467"/>
    </row>
    <row r="1253" ht="16.5" hidden="1" customHeight="1" spans="1:2">
      <c r="A1253" s="249" t="s">
        <v>1067</v>
      </c>
      <c r="B1253" s="467"/>
    </row>
    <row r="1254" ht="16.5" hidden="1" customHeight="1" spans="1:2">
      <c r="A1254" s="249" t="s">
        <v>1068</v>
      </c>
      <c r="B1254" s="467"/>
    </row>
    <row r="1255" ht="16.5" hidden="1" customHeight="1" spans="1:2">
      <c r="A1255" s="249" t="s">
        <v>1069</v>
      </c>
      <c r="B1255" s="467"/>
    </row>
    <row r="1256" ht="16.5" hidden="1" customHeight="1" spans="1:2">
      <c r="A1256" s="249" t="s">
        <v>1070</v>
      </c>
      <c r="B1256" s="467"/>
    </row>
    <row r="1257" ht="16.5" hidden="1" customHeight="1" spans="1:2">
      <c r="A1257" s="249" t="s">
        <v>1071</v>
      </c>
      <c r="B1257" s="467"/>
    </row>
    <row r="1258" ht="16.5" hidden="1" customHeight="1" spans="1:2">
      <c r="A1258" s="248" t="s">
        <v>1072</v>
      </c>
      <c r="B1258" s="467"/>
    </row>
    <row r="1259" ht="16.5" hidden="1" customHeight="1" spans="1:2">
      <c r="A1259" s="249" t="s">
        <v>1073</v>
      </c>
      <c r="B1259" s="467"/>
    </row>
    <row r="1260" ht="16.5" hidden="1" customHeight="1" spans="1:2">
      <c r="A1260" s="249" t="s">
        <v>1074</v>
      </c>
      <c r="B1260" s="467"/>
    </row>
    <row r="1261" ht="16.5" hidden="1" customHeight="1" spans="1:2">
      <c r="A1261" s="249" t="s">
        <v>1075</v>
      </c>
      <c r="B1261" s="467"/>
    </row>
    <row r="1262" ht="16.5" hidden="1" customHeight="1" spans="1:2">
      <c r="A1262" s="249" t="s">
        <v>1076</v>
      </c>
      <c r="B1262" s="467"/>
    </row>
    <row r="1263" ht="16.5" hidden="1" customHeight="1" spans="1:2">
      <c r="A1263" s="249" t="s">
        <v>1077</v>
      </c>
      <c r="B1263" s="467"/>
    </row>
    <row r="1264" ht="16.5" hidden="1" customHeight="1" spans="1:2">
      <c r="A1264" s="248" t="s">
        <v>1078</v>
      </c>
      <c r="B1264" s="467"/>
    </row>
    <row r="1265" ht="16.5" hidden="1" customHeight="1" spans="1:2">
      <c r="A1265" s="249" t="s">
        <v>1079</v>
      </c>
      <c r="B1265" s="467"/>
    </row>
    <row r="1266" ht="16.5" hidden="1" customHeight="1" spans="1:2">
      <c r="A1266" s="249" t="s">
        <v>1080</v>
      </c>
      <c r="B1266" s="467"/>
    </row>
    <row r="1267" ht="16.5" hidden="1" customHeight="1" spans="1:2">
      <c r="A1267" s="249" t="s">
        <v>1081</v>
      </c>
      <c r="B1267" s="467"/>
    </row>
    <row r="1268" ht="16.5" hidden="1" customHeight="1" spans="1:2">
      <c r="A1268" s="249" t="s">
        <v>1082</v>
      </c>
      <c r="B1268" s="467"/>
    </row>
    <row r="1269" ht="16.5" hidden="1" customHeight="1" spans="1:2">
      <c r="A1269" s="248" t="s">
        <v>1083</v>
      </c>
      <c r="B1269" s="467"/>
    </row>
    <row r="1270" ht="16.5" hidden="1" customHeight="1" spans="1:2">
      <c r="A1270" s="249" t="s">
        <v>1083</v>
      </c>
      <c r="B1270" s="467"/>
    </row>
    <row r="1271" ht="16.5" hidden="1" customHeight="1" spans="1:2">
      <c r="A1271" s="246" t="s">
        <v>102</v>
      </c>
      <c r="B1271" s="467"/>
    </row>
    <row r="1272" ht="16.5" hidden="1" customHeight="1" spans="1:2">
      <c r="A1272" s="248" t="s">
        <v>1084</v>
      </c>
      <c r="B1272" s="467"/>
    </row>
    <row r="1273" ht="16.5" hidden="1" customHeight="1" spans="1:2">
      <c r="A1273" s="248" t="s">
        <v>1085</v>
      </c>
      <c r="B1273" s="467"/>
    </row>
    <row r="1274" ht="16.5" hidden="1" customHeight="1" spans="1:2">
      <c r="A1274" s="248" t="s">
        <v>1086</v>
      </c>
      <c r="B1274" s="467"/>
    </row>
    <row r="1275" ht="16.5" hidden="1" customHeight="1" spans="1:2">
      <c r="A1275" s="248" t="s">
        <v>1087</v>
      </c>
      <c r="B1275" s="467"/>
    </row>
    <row r="1276" ht="16.5" hidden="1" customHeight="1" spans="1:2">
      <c r="A1276" s="248" t="s">
        <v>1088</v>
      </c>
      <c r="B1276" s="467"/>
    </row>
    <row r="1277" ht="16.5" hidden="1" customHeight="1" spans="1:2">
      <c r="A1277" s="248" t="s">
        <v>789</v>
      </c>
      <c r="B1277" s="467"/>
    </row>
    <row r="1278" ht="16.5" hidden="1" customHeight="1" spans="1:2">
      <c r="A1278" s="248" t="s">
        <v>1089</v>
      </c>
      <c r="B1278" s="467"/>
    </row>
    <row r="1279" ht="16.5" hidden="1" customHeight="1" spans="1:2">
      <c r="A1279" s="248" t="s">
        <v>1090</v>
      </c>
      <c r="B1279" s="467"/>
    </row>
    <row r="1280" ht="16.5" hidden="1" customHeight="1" spans="1:2">
      <c r="A1280" s="248" t="s">
        <v>54</v>
      </c>
      <c r="B1280" s="467"/>
    </row>
    <row r="1281" ht="16.5" hidden="1" customHeight="1" spans="1:2">
      <c r="A1281" s="246" t="s">
        <v>104</v>
      </c>
      <c r="B1281" s="467"/>
    </row>
    <row r="1282" ht="16.5" hidden="1" customHeight="1" spans="1:2">
      <c r="A1282" s="248" t="s">
        <v>1091</v>
      </c>
      <c r="B1282" s="467"/>
    </row>
    <row r="1283" ht="16.5" hidden="1" customHeight="1" spans="1:2">
      <c r="A1283" s="249" t="s">
        <v>150</v>
      </c>
      <c r="B1283" s="467"/>
    </row>
    <row r="1284" ht="16.5" hidden="1" customHeight="1" spans="1:2">
      <c r="A1284" s="249" t="s">
        <v>151</v>
      </c>
      <c r="B1284" s="467"/>
    </row>
    <row r="1285" ht="16.5" hidden="1" customHeight="1" spans="1:2">
      <c r="A1285" s="249" t="s">
        <v>152</v>
      </c>
      <c r="B1285" s="467"/>
    </row>
    <row r="1286" ht="16.5" hidden="1" customHeight="1" spans="1:2">
      <c r="A1286" s="249" t="s">
        <v>1092</v>
      </c>
      <c r="B1286" s="467"/>
    </row>
    <row r="1287" ht="16.5" hidden="1" customHeight="1" spans="1:2">
      <c r="A1287" s="249" t="s">
        <v>1093</v>
      </c>
      <c r="B1287" s="467"/>
    </row>
    <row r="1288" ht="16.5" hidden="1" customHeight="1" spans="1:2">
      <c r="A1288" s="249" t="s">
        <v>1094</v>
      </c>
      <c r="B1288" s="467"/>
    </row>
    <row r="1289" ht="16.5" hidden="1" customHeight="1" spans="1:2">
      <c r="A1289" s="249" t="s">
        <v>1095</v>
      </c>
      <c r="B1289" s="467"/>
    </row>
    <row r="1290" ht="16.5" hidden="1" customHeight="1" spans="1:2">
      <c r="A1290" s="249" t="s">
        <v>1096</v>
      </c>
      <c r="B1290" s="467"/>
    </row>
    <row r="1291" ht="16.5" hidden="1" customHeight="1" spans="1:2">
      <c r="A1291" s="249" t="s">
        <v>1097</v>
      </c>
      <c r="B1291" s="467"/>
    </row>
    <row r="1292" ht="16.5" hidden="1" customHeight="1" spans="1:2">
      <c r="A1292" s="249" t="s">
        <v>1098</v>
      </c>
      <c r="B1292" s="467"/>
    </row>
    <row r="1293" ht="16.5" hidden="1" customHeight="1" spans="1:2">
      <c r="A1293" s="249" t="s">
        <v>1099</v>
      </c>
      <c r="B1293" s="467"/>
    </row>
    <row r="1294" ht="16.5" hidden="1" customHeight="1" spans="1:2">
      <c r="A1294" s="249" t="s">
        <v>1100</v>
      </c>
      <c r="B1294" s="467"/>
    </row>
    <row r="1295" ht="16.5" hidden="1" customHeight="1" spans="1:2">
      <c r="A1295" s="249" t="s">
        <v>1101</v>
      </c>
      <c r="B1295" s="467"/>
    </row>
    <row r="1296" ht="16.5" hidden="1" customHeight="1" spans="1:2">
      <c r="A1296" s="249" t="s">
        <v>1102</v>
      </c>
      <c r="B1296" s="467"/>
    </row>
    <row r="1297" ht="16.5" hidden="1" customHeight="1" spans="1:2">
      <c r="A1297" s="249" t="s">
        <v>1103</v>
      </c>
      <c r="B1297" s="467"/>
    </row>
    <row r="1298" ht="16.5" hidden="1" customHeight="1" spans="1:2">
      <c r="A1298" s="249" t="s">
        <v>1104</v>
      </c>
      <c r="B1298" s="467"/>
    </row>
    <row r="1299" ht="16.5" hidden="1" customHeight="1" spans="1:2">
      <c r="A1299" s="249" t="s">
        <v>159</v>
      </c>
      <c r="B1299" s="467"/>
    </row>
    <row r="1300" ht="16.5" hidden="1" customHeight="1" spans="1:2">
      <c r="A1300" s="249" t="s">
        <v>1105</v>
      </c>
      <c r="B1300" s="467"/>
    </row>
    <row r="1301" ht="16.5" hidden="1" customHeight="1" spans="1:2">
      <c r="A1301" s="248" t="s">
        <v>1106</v>
      </c>
      <c r="B1301" s="467"/>
    </row>
    <row r="1302" ht="16.5" hidden="1" customHeight="1" spans="1:2">
      <c r="A1302" s="249" t="s">
        <v>150</v>
      </c>
      <c r="B1302" s="467"/>
    </row>
    <row r="1303" ht="16.5" hidden="1" customHeight="1" spans="1:2">
      <c r="A1303" s="249" t="s">
        <v>151</v>
      </c>
      <c r="B1303" s="467"/>
    </row>
    <row r="1304" ht="16.5" hidden="1" customHeight="1" spans="1:2">
      <c r="A1304" s="249" t="s">
        <v>152</v>
      </c>
      <c r="B1304" s="467"/>
    </row>
    <row r="1305" ht="16.5" hidden="1" customHeight="1" spans="1:2">
      <c r="A1305" s="249" t="s">
        <v>1107</v>
      </c>
      <c r="B1305" s="467"/>
    </row>
    <row r="1306" ht="16.5" hidden="1" customHeight="1" spans="1:2">
      <c r="A1306" s="249" t="s">
        <v>1108</v>
      </c>
      <c r="B1306" s="467"/>
    </row>
    <row r="1307" ht="16.5" hidden="1" customHeight="1" spans="1:2">
      <c r="A1307" s="249" t="s">
        <v>1109</v>
      </c>
      <c r="B1307" s="467"/>
    </row>
    <row r="1308" ht="16.5" hidden="1" customHeight="1" spans="1:2">
      <c r="A1308" s="249" t="s">
        <v>1110</v>
      </c>
      <c r="B1308" s="467"/>
    </row>
    <row r="1309" ht="16.5" hidden="1" customHeight="1" spans="1:2">
      <c r="A1309" s="249" t="s">
        <v>1111</v>
      </c>
      <c r="B1309" s="467"/>
    </row>
    <row r="1310" ht="16.5" hidden="1" customHeight="1" spans="1:2">
      <c r="A1310" s="249" t="s">
        <v>1112</v>
      </c>
      <c r="B1310" s="467"/>
    </row>
    <row r="1311" ht="16.5" hidden="1" customHeight="1" spans="1:2">
      <c r="A1311" s="249" t="s">
        <v>1113</v>
      </c>
      <c r="B1311" s="467"/>
    </row>
    <row r="1312" ht="16.5" hidden="1" customHeight="1" spans="1:2">
      <c r="A1312" s="249" t="s">
        <v>1114</v>
      </c>
      <c r="B1312" s="467"/>
    </row>
    <row r="1313" ht="16.5" hidden="1" customHeight="1" spans="1:2">
      <c r="A1313" s="249" t="s">
        <v>1115</v>
      </c>
      <c r="B1313" s="467"/>
    </row>
    <row r="1314" ht="16.5" hidden="1" customHeight="1" spans="1:2">
      <c r="A1314" s="249" t="s">
        <v>1116</v>
      </c>
      <c r="B1314" s="467"/>
    </row>
    <row r="1315" ht="16.5" hidden="1" customHeight="1" spans="1:2">
      <c r="A1315" s="249" t="s">
        <v>1117</v>
      </c>
      <c r="B1315" s="467"/>
    </row>
    <row r="1316" ht="16.5" hidden="1" customHeight="1" spans="1:2">
      <c r="A1316" s="249" t="s">
        <v>1118</v>
      </c>
      <c r="B1316" s="467"/>
    </row>
    <row r="1317" ht="16.5" hidden="1" customHeight="1" spans="1:2">
      <c r="A1317" s="249" t="s">
        <v>1119</v>
      </c>
      <c r="B1317" s="467"/>
    </row>
    <row r="1318" ht="16.5" hidden="1" customHeight="1" spans="1:2">
      <c r="A1318" s="249" t="s">
        <v>159</v>
      </c>
      <c r="B1318" s="467"/>
    </row>
    <row r="1319" ht="16.5" hidden="1" customHeight="1" spans="1:2">
      <c r="A1319" s="249" t="s">
        <v>1120</v>
      </c>
      <c r="B1319" s="467"/>
    </row>
    <row r="1320" ht="16.5" hidden="1" customHeight="1" spans="1:2">
      <c r="A1320" s="248" t="s">
        <v>1121</v>
      </c>
      <c r="B1320" s="467"/>
    </row>
    <row r="1321" ht="16.5" hidden="1" customHeight="1" spans="1:2">
      <c r="A1321" s="249" t="s">
        <v>150</v>
      </c>
      <c r="B1321" s="467"/>
    </row>
    <row r="1322" ht="16.5" hidden="1" customHeight="1" spans="1:2">
      <c r="A1322" s="249" t="s">
        <v>151</v>
      </c>
      <c r="B1322" s="467"/>
    </row>
    <row r="1323" ht="16.5" hidden="1" customHeight="1" spans="1:2">
      <c r="A1323" s="249" t="s">
        <v>152</v>
      </c>
      <c r="B1323" s="467"/>
    </row>
    <row r="1324" ht="16.5" hidden="1" customHeight="1" spans="1:2">
      <c r="A1324" s="249" t="s">
        <v>1122</v>
      </c>
      <c r="B1324" s="467"/>
    </row>
    <row r="1325" ht="16.5" hidden="1" customHeight="1" spans="1:2">
      <c r="A1325" s="249" t="s">
        <v>1123</v>
      </c>
      <c r="B1325" s="467"/>
    </row>
    <row r="1326" ht="16.5" hidden="1" customHeight="1" spans="1:2">
      <c r="A1326" s="249" t="s">
        <v>1124</v>
      </c>
      <c r="B1326" s="467"/>
    </row>
    <row r="1327" ht="16.5" hidden="1" customHeight="1" spans="1:2">
      <c r="A1327" s="249" t="s">
        <v>159</v>
      </c>
      <c r="B1327" s="467"/>
    </row>
    <row r="1328" ht="16.5" hidden="1" customHeight="1" spans="1:2">
      <c r="A1328" s="249" t="s">
        <v>1125</v>
      </c>
      <c r="B1328" s="467"/>
    </row>
    <row r="1329" ht="16.5" hidden="1" customHeight="1" spans="1:2">
      <c r="A1329" s="248" t="s">
        <v>1126</v>
      </c>
      <c r="B1329" s="467"/>
    </row>
    <row r="1330" ht="16.5" hidden="1" customHeight="1" spans="1:2">
      <c r="A1330" s="249" t="s">
        <v>150</v>
      </c>
      <c r="B1330" s="467"/>
    </row>
    <row r="1331" ht="16.5" hidden="1" customHeight="1" spans="1:2">
      <c r="A1331" s="249" t="s">
        <v>151</v>
      </c>
      <c r="B1331" s="467"/>
    </row>
    <row r="1332" ht="16.5" hidden="1" customHeight="1" spans="1:2">
      <c r="A1332" s="249" t="s">
        <v>152</v>
      </c>
      <c r="B1332" s="467"/>
    </row>
    <row r="1333" ht="16.5" hidden="1" customHeight="1" spans="1:2">
      <c r="A1333" s="249" t="s">
        <v>1127</v>
      </c>
      <c r="B1333" s="467"/>
    </row>
    <row r="1334" ht="16.5" hidden="1" customHeight="1" spans="1:2">
      <c r="A1334" s="249" t="s">
        <v>1128</v>
      </c>
      <c r="B1334" s="467"/>
    </row>
    <row r="1335" ht="16.5" hidden="1" customHeight="1" spans="1:2">
      <c r="A1335" s="249" t="s">
        <v>1129</v>
      </c>
      <c r="B1335" s="467"/>
    </row>
    <row r="1336" ht="16.5" hidden="1" customHeight="1" spans="1:2">
      <c r="A1336" s="249" t="s">
        <v>1130</v>
      </c>
      <c r="B1336" s="467"/>
    </row>
    <row r="1337" ht="16.5" hidden="1" customHeight="1" spans="1:2">
      <c r="A1337" s="249" t="s">
        <v>1131</v>
      </c>
      <c r="B1337" s="467"/>
    </row>
    <row r="1338" ht="16.5" hidden="1" customHeight="1" spans="1:2">
      <c r="A1338" s="249" t="s">
        <v>1132</v>
      </c>
      <c r="B1338" s="467"/>
    </row>
    <row r="1339" ht="16.5" hidden="1" customHeight="1" spans="1:2">
      <c r="A1339" s="249" t="s">
        <v>1133</v>
      </c>
      <c r="B1339" s="467"/>
    </row>
    <row r="1340" ht="16.5" hidden="1" customHeight="1" spans="1:2">
      <c r="A1340" s="249" t="s">
        <v>1134</v>
      </c>
      <c r="B1340" s="467"/>
    </row>
    <row r="1341" ht="16.5" hidden="1" customHeight="1" spans="1:2">
      <c r="A1341" s="249" t="s">
        <v>1135</v>
      </c>
      <c r="B1341" s="467"/>
    </row>
    <row r="1342" ht="16.5" hidden="1" customHeight="1" spans="1:2">
      <c r="A1342" s="249" t="s">
        <v>1136</v>
      </c>
      <c r="B1342" s="467"/>
    </row>
    <row r="1343" ht="16.5" hidden="1" customHeight="1" spans="1:2">
      <c r="A1343" s="249" t="s">
        <v>1137</v>
      </c>
      <c r="B1343" s="467"/>
    </row>
    <row r="1344" ht="16.5" hidden="1" customHeight="1" spans="1:2">
      <c r="A1344" s="248" t="s">
        <v>1138</v>
      </c>
      <c r="B1344" s="467"/>
    </row>
    <row r="1345" ht="16.5" hidden="1" customHeight="1" spans="1:2">
      <c r="A1345" s="249" t="s">
        <v>1138</v>
      </c>
      <c r="B1345" s="467"/>
    </row>
    <row r="1346" s="207" customFormat="1" ht="16.5" customHeight="1" spans="1:10">
      <c r="A1346" s="463" t="s">
        <v>106</v>
      </c>
      <c r="B1346" s="464">
        <f>B1347+B1356</f>
        <v>486.1</v>
      </c>
      <c r="C1346" s="456"/>
      <c r="D1346" s="456"/>
      <c r="E1346" s="456"/>
      <c r="F1346" s="456"/>
      <c r="G1346" s="456"/>
      <c r="H1346" s="456"/>
      <c r="I1346" s="456"/>
      <c r="J1346" s="456"/>
    </row>
    <row r="1347" s="207" customFormat="1" ht="16.5" customHeight="1" spans="1:10">
      <c r="A1347" s="465" t="s">
        <v>1139</v>
      </c>
      <c r="B1347" s="464">
        <f>B1352+B1353+B1355</f>
        <v>356.94</v>
      </c>
      <c r="C1347" s="456"/>
      <c r="D1347" s="456"/>
      <c r="E1347" s="456"/>
      <c r="F1347" s="456"/>
      <c r="G1347" s="456"/>
      <c r="H1347" s="456"/>
      <c r="I1347" s="456"/>
      <c r="J1347" s="456"/>
    </row>
    <row r="1348" ht="16.5" hidden="1" customHeight="1" spans="1:2">
      <c r="A1348" s="249" t="s">
        <v>1140</v>
      </c>
      <c r="B1348" s="467"/>
    </row>
    <row r="1349" ht="16.5" hidden="1" customHeight="1" spans="1:2">
      <c r="A1349" s="249" t="s">
        <v>1141</v>
      </c>
      <c r="B1349" s="467"/>
    </row>
    <row r="1350" ht="16.5" hidden="1" customHeight="1" spans="1:2">
      <c r="A1350" s="249" t="s">
        <v>1142</v>
      </c>
      <c r="B1350" s="467"/>
    </row>
    <row r="1351" ht="16.5" hidden="1" customHeight="1" spans="1:2">
      <c r="A1351" s="249" t="s">
        <v>1143</v>
      </c>
      <c r="B1351" s="467"/>
    </row>
    <row r="1352" ht="16.5" customHeight="1" spans="1:2">
      <c r="A1352" s="249" t="s">
        <v>1144</v>
      </c>
      <c r="B1352" s="466">
        <v>79.23</v>
      </c>
    </row>
    <row r="1353" ht="16.5" customHeight="1" spans="1:2">
      <c r="A1353" s="249" t="s">
        <v>1145</v>
      </c>
      <c r="B1353" s="466">
        <v>67.29</v>
      </c>
    </row>
    <row r="1354" ht="16.5" hidden="1" customHeight="1" spans="1:2">
      <c r="A1354" s="249" t="s">
        <v>765</v>
      </c>
      <c r="B1354" s="467"/>
    </row>
    <row r="1355" ht="16.5" customHeight="1" spans="1:2">
      <c r="A1355" s="249" t="s">
        <v>1146</v>
      </c>
      <c r="B1355" s="466">
        <v>210.42</v>
      </c>
    </row>
    <row r="1356" s="207" customFormat="1" ht="16.5" customHeight="1" spans="1:10">
      <c r="A1356" s="465" t="s">
        <v>1147</v>
      </c>
      <c r="B1356" s="464">
        <f>B1357</f>
        <v>129.16</v>
      </c>
      <c r="C1356" s="456"/>
      <c r="D1356" s="456"/>
      <c r="E1356" s="456"/>
      <c r="F1356" s="456"/>
      <c r="G1356" s="456"/>
      <c r="H1356" s="456"/>
      <c r="I1356" s="456"/>
      <c r="J1356" s="456"/>
    </row>
    <row r="1357" ht="16.5" customHeight="1" spans="1:2">
      <c r="A1357" s="249" t="s">
        <v>1148</v>
      </c>
      <c r="B1357" s="466">
        <v>129.16</v>
      </c>
    </row>
    <row r="1358" ht="16.5" hidden="1" customHeight="1" spans="1:2">
      <c r="A1358" s="249" t="s">
        <v>1149</v>
      </c>
      <c r="B1358" s="467"/>
    </row>
    <row r="1359" ht="16.5" hidden="1" customHeight="1" spans="1:2">
      <c r="A1359" s="249" t="s">
        <v>1150</v>
      </c>
      <c r="B1359" s="467"/>
    </row>
    <row r="1360" ht="16.5" hidden="1" customHeight="1" spans="1:2">
      <c r="A1360" s="248" t="s">
        <v>1151</v>
      </c>
      <c r="B1360" s="467"/>
    </row>
    <row r="1361" ht="16.5" hidden="1" customHeight="1" spans="1:2">
      <c r="A1361" s="249" t="s">
        <v>1152</v>
      </c>
      <c r="B1361" s="467"/>
    </row>
    <row r="1362" ht="16.5" hidden="1" customHeight="1" spans="1:2">
      <c r="A1362" s="249" t="s">
        <v>1153</v>
      </c>
      <c r="B1362" s="467"/>
    </row>
    <row r="1363" ht="16.5" hidden="1" customHeight="1" spans="1:2">
      <c r="A1363" s="249" t="s">
        <v>1154</v>
      </c>
      <c r="B1363" s="467"/>
    </row>
    <row r="1364" ht="16.5" hidden="1" customHeight="1" spans="1:2">
      <c r="A1364" s="246" t="s">
        <v>108</v>
      </c>
      <c r="B1364" s="467"/>
    </row>
    <row r="1365" ht="16.5" hidden="1" customHeight="1" spans="1:2">
      <c r="A1365" s="248" t="s">
        <v>1155</v>
      </c>
      <c r="B1365" s="467"/>
    </row>
    <row r="1366" ht="16.5" hidden="1" customHeight="1" spans="1:2">
      <c r="A1366" s="249" t="s">
        <v>150</v>
      </c>
      <c r="B1366" s="467"/>
    </row>
    <row r="1367" ht="16.5" hidden="1" customHeight="1" spans="1:2">
      <c r="A1367" s="249" t="s">
        <v>151</v>
      </c>
      <c r="B1367" s="467"/>
    </row>
    <row r="1368" ht="16.5" hidden="1" customHeight="1" spans="1:2">
      <c r="A1368" s="249" t="s">
        <v>152</v>
      </c>
      <c r="B1368" s="467"/>
    </row>
    <row r="1369" ht="16.5" hidden="1" customHeight="1" spans="1:2">
      <c r="A1369" s="249" t="s">
        <v>1156</v>
      </c>
      <c r="B1369" s="467"/>
    </row>
    <row r="1370" ht="16.5" hidden="1" customHeight="1" spans="1:2">
      <c r="A1370" s="249" t="s">
        <v>1157</v>
      </c>
      <c r="B1370" s="467"/>
    </row>
    <row r="1371" ht="16.5" hidden="1" customHeight="1" spans="1:2">
      <c r="A1371" s="249" t="s">
        <v>1158</v>
      </c>
      <c r="B1371" s="467"/>
    </row>
    <row r="1372" ht="16.5" hidden="1" customHeight="1" spans="1:2">
      <c r="A1372" s="249" t="s">
        <v>1159</v>
      </c>
      <c r="B1372" s="467"/>
    </row>
    <row r="1373" ht="16.5" hidden="1" customHeight="1" spans="1:2">
      <c r="A1373" s="249" t="s">
        <v>1160</v>
      </c>
      <c r="B1373" s="467"/>
    </row>
    <row r="1374" ht="16.5" hidden="1" customHeight="1" spans="1:2">
      <c r="A1374" s="249" t="s">
        <v>1161</v>
      </c>
      <c r="B1374" s="467"/>
    </row>
    <row r="1375" ht="16.5" hidden="1" customHeight="1" spans="1:2">
      <c r="A1375" s="249" t="s">
        <v>1162</v>
      </c>
      <c r="B1375" s="467"/>
    </row>
    <row r="1376" ht="16.5" hidden="1" customHeight="1" spans="1:2">
      <c r="A1376" s="249" t="s">
        <v>1163</v>
      </c>
      <c r="B1376" s="467"/>
    </row>
    <row r="1377" ht="16.5" hidden="1" customHeight="1" spans="1:2">
      <c r="A1377" s="249" t="s">
        <v>1164</v>
      </c>
      <c r="B1377" s="467"/>
    </row>
    <row r="1378" ht="16.5" hidden="1" customHeight="1" spans="1:2">
      <c r="A1378" s="249" t="s">
        <v>159</v>
      </c>
      <c r="B1378" s="467"/>
    </row>
    <row r="1379" ht="16.5" hidden="1" customHeight="1" spans="1:2">
      <c r="A1379" s="249" t="s">
        <v>1165</v>
      </c>
      <c r="B1379" s="467"/>
    </row>
    <row r="1380" ht="16.5" hidden="1" customHeight="1" spans="1:2">
      <c r="A1380" s="248" t="s">
        <v>1166</v>
      </c>
      <c r="B1380" s="467"/>
    </row>
    <row r="1381" ht="16.5" hidden="1" customHeight="1" spans="1:2">
      <c r="A1381" s="249" t="s">
        <v>150</v>
      </c>
      <c r="B1381" s="467"/>
    </row>
    <row r="1382" ht="16.5" hidden="1" customHeight="1" spans="1:2">
      <c r="A1382" s="249" t="s">
        <v>151</v>
      </c>
      <c r="B1382" s="467"/>
    </row>
    <row r="1383" ht="16.5" hidden="1" customHeight="1" spans="1:2">
      <c r="A1383" s="249" t="s">
        <v>152</v>
      </c>
      <c r="B1383" s="467"/>
    </row>
    <row r="1384" ht="16.5" hidden="1" customHeight="1" spans="1:2">
      <c r="A1384" s="249" t="s">
        <v>1167</v>
      </c>
      <c r="B1384" s="467"/>
    </row>
    <row r="1385" ht="16.5" hidden="1" customHeight="1" spans="1:2">
      <c r="A1385" s="249" t="s">
        <v>1168</v>
      </c>
      <c r="B1385" s="467"/>
    </row>
    <row r="1386" ht="16.5" hidden="1" customHeight="1" spans="1:2">
      <c r="A1386" s="249" t="s">
        <v>1169</v>
      </c>
      <c r="B1386" s="467"/>
    </row>
    <row r="1387" ht="16.5" hidden="1" customHeight="1" spans="1:2">
      <c r="A1387" s="249" t="s">
        <v>1170</v>
      </c>
      <c r="B1387" s="467"/>
    </row>
    <row r="1388" ht="16.5" hidden="1" customHeight="1" spans="1:2">
      <c r="A1388" s="249" t="s">
        <v>1171</v>
      </c>
      <c r="B1388" s="467"/>
    </row>
    <row r="1389" ht="16.5" hidden="1" customHeight="1" spans="1:2">
      <c r="A1389" s="249" t="s">
        <v>1172</v>
      </c>
      <c r="B1389" s="467"/>
    </row>
    <row r="1390" ht="16.5" hidden="1" customHeight="1" spans="1:2">
      <c r="A1390" s="249" t="s">
        <v>1173</v>
      </c>
      <c r="B1390" s="467"/>
    </row>
    <row r="1391" ht="16.5" hidden="1" customHeight="1" spans="1:2">
      <c r="A1391" s="249" t="s">
        <v>1174</v>
      </c>
      <c r="B1391" s="467"/>
    </row>
    <row r="1392" ht="16.5" hidden="1" customHeight="1" spans="1:2">
      <c r="A1392" s="249" t="s">
        <v>159</v>
      </c>
      <c r="B1392" s="467"/>
    </row>
    <row r="1393" ht="16.5" hidden="1" customHeight="1" spans="1:2">
      <c r="A1393" s="249" t="s">
        <v>1175</v>
      </c>
      <c r="B1393" s="467"/>
    </row>
    <row r="1394" ht="16.5" hidden="1" customHeight="1" spans="1:2">
      <c r="A1394" s="248" t="s">
        <v>1176</v>
      </c>
      <c r="B1394" s="467"/>
    </row>
    <row r="1395" ht="16.5" hidden="1" customHeight="1" spans="1:2">
      <c r="A1395" s="249" t="s">
        <v>1177</v>
      </c>
      <c r="B1395" s="467"/>
    </row>
    <row r="1396" ht="16.5" hidden="1" customHeight="1" spans="1:2">
      <c r="A1396" s="249" t="s">
        <v>1178</v>
      </c>
      <c r="B1396" s="467"/>
    </row>
    <row r="1397" ht="16.5" hidden="1" customHeight="1" spans="1:2">
      <c r="A1397" s="249" t="s">
        <v>1179</v>
      </c>
      <c r="B1397" s="467"/>
    </row>
    <row r="1398" ht="16.5" hidden="1" customHeight="1" spans="1:2">
      <c r="A1398" s="249" t="s">
        <v>1180</v>
      </c>
      <c r="B1398" s="467"/>
    </row>
    <row r="1399" ht="16.5" hidden="1" customHeight="1" spans="1:2">
      <c r="A1399" s="248" t="s">
        <v>1181</v>
      </c>
      <c r="B1399" s="467"/>
    </row>
    <row r="1400" ht="16.5" hidden="1" customHeight="1" spans="1:2">
      <c r="A1400" s="249" t="s">
        <v>1182</v>
      </c>
      <c r="B1400" s="467"/>
    </row>
    <row r="1401" ht="16.5" hidden="1" customHeight="1" spans="1:2">
      <c r="A1401" s="249" t="s">
        <v>1183</v>
      </c>
      <c r="B1401" s="467"/>
    </row>
    <row r="1402" ht="16.5" hidden="1" customHeight="1" spans="1:2">
      <c r="A1402" s="249" t="s">
        <v>1184</v>
      </c>
      <c r="B1402" s="467"/>
    </row>
    <row r="1403" ht="16.5" hidden="1" customHeight="1" spans="1:2">
      <c r="A1403" s="249" t="s">
        <v>1185</v>
      </c>
      <c r="B1403" s="467"/>
    </row>
    <row r="1404" ht="16.5" hidden="1" customHeight="1" spans="1:2">
      <c r="A1404" s="249" t="s">
        <v>1186</v>
      </c>
      <c r="B1404" s="467"/>
    </row>
    <row r="1405" ht="16.5" hidden="1" customHeight="1" spans="1:2">
      <c r="A1405" s="248" t="s">
        <v>1187</v>
      </c>
      <c r="B1405" s="467"/>
    </row>
    <row r="1406" ht="16.5" hidden="1" customHeight="1" spans="1:2">
      <c r="A1406" s="249" t="s">
        <v>1188</v>
      </c>
      <c r="B1406" s="467"/>
    </row>
    <row r="1407" ht="16.5" hidden="1" customHeight="1" spans="1:2">
      <c r="A1407" s="249" t="s">
        <v>1189</v>
      </c>
      <c r="B1407" s="467"/>
    </row>
    <row r="1408" ht="16.5" hidden="1" customHeight="1" spans="1:2">
      <c r="A1408" s="249" t="s">
        <v>1190</v>
      </c>
      <c r="B1408" s="467"/>
    </row>
    <row r="1409" ht="16.5" hidden="1" customHeight="1" spans="1:2">
      <c r="A1409" s="249" t="s">
        <v>1191</v>
      </c>
      <c r="B1409" s="467"/>
    </row>
    <row r="1410" ht="16.5" hidden="1" customHeight="1" spans="1:2">
      <c r="A1410" s="249" t="s">
        <v>1192</v>
      </c>
      <c r="B1410" s="467"/>
    </row>
    <row r="1411" ht="16.5" hidden="1" customHeight="1" spans="1:2">
      <c r="A1411" s="249" t="s">
        <v>1193</v>
      </c>
      <c r="B1411" s="467"/>
    </row>
    <row r="1412" ht="16.5" hidden="1" customHeight="1" spans="1:2">
      <c r="A1412" s="249" t="s">
        <v>1194</v>
      </c>
      <c r="B1412" s="467"/>
    </row>
    <row r="1413" ht="16.5" hidden="1" customHeight="1" spans="1:2">
      <c r="A1413" s="249" t="s">
        <v>1195</v>
      </c>
      <c r="B1413" s="467"/>
    </row>
    <row r="1414" ht="16.5" hidden="1" customHeight="1" spans="1:2">
      <c r="A1414" s="249" t="s">
        <v>1196</v>
      </c>
      <c r="B1414" s="467"/>
    </row>
    <row r="1415" ht="16.5" hidden="1" customHeight="1" spans="1:2">
      <c r="A1415" s="249" t="s">
        <v>1197</v>
      </c>
      <c r="B1415" s="467"/>
    </row>
    <row r="1416" ht="16.5" hidden="1" customHeight="1" spans="1:2">
      <c r="A1416" s="249" t="s">
        <v>1198</v>
      </c>
      <c r="B1416" s="467"/>
    </row>
    <row r="1417" s="207" customFormat="1" ht="16.5" customHeight="1" spans="1:10">
      <c r="A1417" s="463" t="s">
        <v>110</v>
      </c>
      <c r="B1417" s="464">
        <f>B1418+B1463+B1467</f>
        <v>457.49</v>
      </c>
      <c r="C1417" s="456"/>
      <c r="D1417" s="456"/>
      <c r="E1417" s="456"/>
      <c r="F1417" s="456"/>
      <c r="G1417" s="456"/>
      <c r="H1417" s="456"/>
      <c r="I1417" s="456"/>
      <c r="J1417" s="456"/>
    </row>
    <row r="1418" s="207" customFormat="1" ht="16.5" customHeight="1" spans="1:10">
      <c r="A1418" s="465" t="s">
        <v>1199</v>
      </c>
      <c r="B1418" s="464">
        <f>B1419+B1424</f>
        <v>99.48</v>
      </c>
      <c r="C1418" s="456"/>
      <c r="D1418" s="456"/>
      <c r="E1418" s="456"/>
      <c r="F1418" s="456"/>
      <c r="G1418" s="456"/>
      <c r="H1418" s="456"/>
      <c r="I1418" s="456"/>
      <c r="J1418" s="456"/>
    </row>
    <row r="1419" ht="16.5" customHeight="1" spans="1:2">
      <c r="A1419" s="249" t="s">
        <v>150</v>
      </c>
      <c r="B1419" s="466">
        <v>92.9</v>
      </c>
    </row>
    <row r="1420" ht="16.5" hidden="1" customHeight="1" spans="1:2">
      <c r="A1420" s="249" t="s">
        <v>151</v>
      </c>
      <c r="B1420" s="467"/>
    </row>
    <row r="1421" ht="16.5" hidden="1" customHeight="1" spans="1:2">
      <c r="A1421" s="249" t="s">
        <v>152</v>
      </c>
      <c r="B1421" s="467"/>
    </row>
    <row r="1422" ht="16.5" hidden="1" customHeight="1" spans="1:2">
      <c r="A1422" s="249" t="s">
        <v>1200</v>
      </c>
      <c r="B1422" s="467"/>
    </row>
    <row r="1423" ht="16.5" hidden="1" customHeight="1" spans="1:2">
      <c r="A1423" s="249" t="s">
        <v>1201</v>
      </c>
      <c r="B1423" s="467"/>
    </row>
    <row r="1424" ht="16.5" customHeight="1" spans="1:2">
      <c r="A1424" s="249" t="s">
        <v>1202</v>
      </c>
      <c r="B1424" s="466">
        <v>6.58</v>
      </c>
    </row>
    <row r="1425" ht="16.5" hidden="1" customHeight="1" spans="1:2">
      <c r="A1425" s="249" t="s">
        <v>1203</v>
      </c>
      <c r="B1425" s="467"/>
    </row>
    <row r="1426" ht="16.5" hidden="1" customHeight="1" spans="1:2">
      <c r="A1426" s="249" t="s">
        <v>1204</v>
      </c>
      <c r="B1426" s="467"/>
    </row>
    <row r="1427" ht="16.5" hidden="1" customHeight="1" spans="1:2">
      <c r="A1427" s="249" t="s">
        <v>1205</v>
      </c>
      <c r="B1427" s="467"/>
    </row>
    <row r="1428" ht="16.5" hidden="1" customHeight="1" spans="1:2">
      <c r="A1428" s="249" t="s">
        <v>159</v>
      </c>
      <c r="B1428" s="467"/>
    </row>
    <row r="1429" ht="16.5" hidden="1" customHeight="1" spans="1:2">
      <c r="A1429" s="249" t="s">
        <v>1206</v>
      </c>
      <c r="B1429" s="467"/>
    </row>
    <row r="1430" ht="16.5" hidden="1" customHeight="1" spans="1:2">
      <c r="A1430" s="248" t="s">
        <v>1207</v>
      </c>
      <c r="B1430" s="467"/>
    </row>
    <row r="1431" ht="16.5" hidden="1" customHeight="1" spans="1:2">
      <c r="A1431" s="249" t="s">
        <v>150</v>
      </c>
      <c r="B1431" s="467"/>
    </row>
    <row r="1432" ht="16.5" hidden="1" customHeight="1" spans="1:2">
      <c r="A1432" s="249" t="s">
        <v>151</v>
      </c>
      <c r="B1432" s="467"/>
    </row>
    <row r="1433" ht="16.5" hidden="1" customHeight="1" spans="1:2">
      <c r="A1433" s="249" t="s">
        <v>152</v>
      </c>
      <c r="B1433" s="467"/>
    </row>
    <row r="1434" ht="16.5" hidden="1" customHeight="1" spans="1:2">
      <c r="A1434" s="249" t="s">
        <v>1208</v>
      </c>
      <c r="B1434" s="467"/>
    </row>
    <row r="1435" ht="16.5" hidden="1" customHeight="1" spans="1:2">
      <c r="A1435" s="249" t="s">
        <v>1209</v>
      </c>
      <c r="B1435" s="467"/>
    </row>
    <row r="1436" ht="16.5" hidden="1" customHeight="1" spans="1:2">
      <c r="A1436" s="248" t="s">
        <v>1210</v>
      </c>
      <c r="B1436" s="467"/>
    </row>
    <row r="1437" ht="16.5" hidden="1" customHeight="1" spans="1:2">
      <c r="A1437" s="249" t="s">
        <v>150</v>
      </c>
      <c r="B1437" s="467"/>
    </row>
    <row r="1438" ht="16.5" hidden="1" customHeight="1" spans="1:2">
      <c r="A1438" s="249" t="s">
        <v>151</v>
      </c>
      <c r="B1438" s="467"/>
    </row>
    <row r="1439" ht="16.5" hidden="1" customHeight="1" spans="1:2">
      <c r="A1439" s="249" t="s">
        <v>152</v>
      </c>
      <c r="B1439" s="467"/>
    </row>
    <row r="1440" ht="16.5" hidden="1" customHeight="1" spans="1:2">
      <c r="A1440" s="249" t="s">
        <v>1211</v>
      </c>
      <c r="B1440" s="467"/>
    </row>
    <row r="1441" ht="16.5" hidden="1" customHeight="1" spans="1:2">
      <c r="A1441" s="249" t="s">
        <v>1212</v>
      </c>
      <c r="B1441" s="467"/>
    </row>
    <row r="1442" ht="16.5" hidden="1" customHeight="1" spans="1:2">
      <c r="A1442" s="248" t="s">
        <v>1213</v>
      </c>
      <c r="B1442" s="467"/>
    </row>
    <row r="1443" ht="16.5" hidden="1" customHeight="1" spans="1:2">
      <c r="A1443" s="249" t="s">
        <v>150</v>
      </c>
      <c r="B1443" s="467"/>
    </row>
    <row r="1444" ht="16.5" hidden="1" customHeight="1" spans="1:2">
      <c r="A1444" s="249" t="s">
        <v>151</v>
      </c>
      <c r="B1444" s="467"/>
    </row>
    <row r="1445" ht="16.5" hidden="1" customHeight="1" spans="1:2">
      <c r="A1445" s="249" t="s">
        <v>152</v>
      </c>
      <c r="B1445" s="467"/>
    </row>
    <row r="1446" ht="16.5" hidden="1" customHeight="1" spans="1:2">
      <c r="A1446" s="249" t="s">
        <v>1214</v>
      </c>
      <c r="B1446" s="467"/>
    </row>
    <row r="1447" ht="16.5" hidden="1" customHeight="1" spans="1:2">
      <c r="A1447" s="249" t="s">
        <v>1215</v>
      </c>
      <c r="B1447" s="467"/>
    </row>
    <row r="1448" ht="16.5" hidden="1" customHeight="1" spans="1:2">
      <c r="A1448" s="249" t="s">
        <v>159</v>
      </c>
      <c r="B1448" s="467"/>
    </row>
    <row r="1449" ht="16.5" hidden="1" customHeight="1" spans="1:2">
      <c r="A1449" s="249" t="s">
        <v>1216</v>
      </c>
      <c r="B1449" s="467"/>
    </row>
    <row r="1450" ht="16.5" hidden="1" customHeight="1" spans="1:2">
      <c r="A1450" s="248" t="s">
        <v>1217</v>
      </c>
      <c r="B1450" s="467"/>
    </row>
    <row r="1451" ht="16.5" hidden="1" customHeight="1" spans="1:2">
      <c r="A1451" s="249" t="s">
        <v>150</v>
      </c>
      <c r="B1451" s="467"/>
    </row>
    <row r="1452" ht="16.5" hidden="1" customHeight="1" spans="1:2">
      <c r="A1452" s="249" t="s">
        <v>151</v>
      </c>
      <c r="B1452" s="467"/>
    </row>
    <row r="1453" ht="16.5" hidden="1" customHeight="1" spans="1:2">
      <c r="A1453" s="249" t="s">
        <v>152</v>
      </c>
      <c r="B1453" s="467"/>
    </row>
    <row r="1454" ht="16.5" hidden="1" customHeight="1" spans="1:2">
      <c r="A1454" s="249" t="s">
        <v>1218</v>
      </c>
      <c r="B1454" s="467"/>
    </row>
    <row r="1455" ht="16.5" hidden="1" customHeight="1" spans="1:2">
      <c r="A1455" s="249" t="s">
        <v>1219</v>
      </c>
      <c r="B1455" s="467"/>
    </row>
    <row r="1456" ht="16.5" hidden="1" customHeight="1" spans="1:2">
      <c r="A1456" s="249" t="s">
        <v>1220</v>
      </c>
      <c r="B1456" s="467"/>
    </row>
    <row r="1457" ht="16.5" hidden="1" customHeight="1" spans="1:2">
      <c r="A1457" s="249" t="s">
        <v>1221</v>
      </c>
      <c r="B1457" s="467"/>
    </row>
    <row r="1458" ht="16.5" hidden="1" customHeight="1" spans="1:2">
      <c r="A1458" s="249" t="s">
        <v>1222</v>
      </c>
      <c r="B1458" s="467"/>
    </row>
    <row r="1459" ht="16.5" hidden="1" customHeight="1" spans="1:2">
      <c r="A1459" s="249" t="s">
        <v>1223</v>
      </c>
      <c r="B1459" s="467"/>
    </row>
    <row r="1460" ht="16.5" hidden="1" customHeight="1" spans="1:2">
      <c r="A1460" s="249" t="s">
        <v>1224</v>
      </c>
      <c r="B1460" s="467"/>
    </row>
    <row r="1461" ht="16.5" hidden="1" customHeight="1" spans="1:2">
      <c r="A1461" s="249" t="s">
        <v>1225</v>
      </c>
      <c r="B1461" s="467"/>
    </row>
    <row r="1462" ht="16.5" hidden="1" customHeight="1" spans="1:2">
      <c r="A1462" s="249" t="s">
        <v>1226</v>
      </c>
      <c r="B1462" s="467"/>
    </row>
    <row r="1463" s="207" customFormat="1" ht="16.5" customHeight="1" spans="1:10">
      <c r="A1463" s="465" t="s">
        <v>1227</v>
      </c>
      <c r="B1463" s="464">
        <f>B1464</f>
        <v>118.78</v>
      </c>
      <c r="C1463" s="456"/>
      <c r="D1463" s="456"/>
      <c r="E1463" s="456"/>
      <c r="F1463" s="456"/>
      <c r="G1463" s="456"/>
      <c r="H1463" s="456"/>
      <c r="I1463" s="456"/>
      <c r="J1463" s="456"/>
    </row>
    <row r="1464" ht="16.5" customHeight="1" spans="1:2">
      <c r="A1464" s="249" t="s">
        <v>1228</v>
      </c>
      <c r="B1464" s="466">
        <v>118.78</v>
      </c>
    </row>
    <row r="1465" ht="16.5" hidden="1" customHeight="1" spans="1:2">
      <c r="A1465" s="249" t="s">
        <v>1229</v>
      </c>
      <c r="B1465" s="467"/>
    </row>
    <row r="1466" ht="16.5" hidden="1" customHeight="1" spans="1:2">
      <c r="A1466" s="249" t="s">
        <v>1230</v>
      </c>
      <c r="B1466" s="467"/>
    </row>
    <row r="1467" s="207" customFormat="1" ht="16.5" customHeight="1" spans="1:10">
      <c r="A1467" s="465" t="s">
        <v>1231</v>
      </c>
      <c r="B1467" s="464">
        <f>B1470+B1471</f>
        <v>239.23</v>
      </c>
      <c r="C1467" s="456"/>
      <c r="D1467" s="456"/>
      <c r="E1467" s="456"/>
      <c r="F1467" s="456"/>
      <c r="G1467" s="456"/>
      <c r="H1467" s="456"/>
      <c r="I1467" s="456"/>
      <c r="J1467" s="456"/>
    </row>
    <row r="1468" ht="16.5" hidden="1" customHeight="1" spans="1:2">
      <c r="A1468" s="249" t="s">
        <v>1232</v>
      </c>
      <c r="B1468" s="466">
        <v>0</v>
      </c>
    </row>
    <row r="1469" ht="16.5" hidden="1" customHeight="1" spans="1:2">
      <c r="A1469" s="249" t="s">
        <v>1233</v>
      </c>
      <c r="B1469" s="466">
        <v>0</v>
      </c>
    </row>
    <row r="1470" ht="16.5" customHeight="1" spans="1:2">
      <c r="A1470" s="249" t="s">
        <v>1234</v>
      </c>
      <c r="B1470" s="466">
        <v>226.08</v>
      </c>
    </row>
    <row r="1471" ht="16.5" customHeight="1" spans="1:2">
      <c r="A1471" s="249" t="s">
        <v>1235</v>
      </c>
      <c r="B1471" s="466">
        <v>13.15</v>
      </c>
    </row>
    <row r="1472" ht="16.5" hidden="1" customHeight="1" spans="1:2">
      <c r="A1472" s="249" t="s">
        <v>1236</v>
      </c>
      <c r="B1472" s="467"/>
    </row>
    <row r="1473" ht="16.5" hidden="1" customHeight="1" spans="1:2">
      <c r="A1473" s="248" t="s">
        <v>1237</v>
      </c>
      <c r="B1473" s="467"/>
    </row>
    <row r="1474" ht="16.5" hidden="1" customHeight="1" spans="1:2">
      <c r="A1474" s="246" t="s">
        <v>112</v>
      </c>
      <c r="B1474" s="467"/>
    </row>
    <row r="1475" ht="16.5" hidden="1" customHeight="1" spans="1:2">
      <c r="A1475" s="246" t="s">
        <v>114</v>
      </c>
      <c r="B1475" s="467"/>
    </row>
    <row r="1476" ht="16.5" hidden="1" customHeight="1" spans="1:2">
      <c r="A1476" s="248" t="s">
        <v>54</v>
      </c>
      <c r="B1476" s="467"/>
    </row>
    <row r="1477" ht="16.5" hidden="1" customHeight="1" spans="1:2">
      <c r="A1477" s="249" t="s">
        <v>54</v>
      </c>
      <c r="B1477" s="467"/>
    </row>
    <row r="1478" ht="16.5" hidden="1" customHeight="1" spans="1:2">
      <c r="A1478" s="246" t="s">
        <v>116</v>
      </c>
      <c r="B1478" s="467"/>
    </row>
    <row r="1479" ht="16.5" hidden="1" customHeight="1" spans="1:2">
      <c r="A1479" s="248" t="s">
        <v>1238</v>
      </c>
      <c r="B1479" s="467"/>
    </row>
    <row r="1480" ht="16.5" hidden="1" customHeight="1" spans="1:2">
      <c r="A1480" s="249" t="s">
        <v>1239</v>
      </c>
      <c r="B1480" s="467"/>
    </row>
    <row r="1481" ht="16.5" hidden="1" customHeight="1" spans="1:2">
      <c r="A1481" s="246" t="s">
        <v>117</v>
      </c>
      <c r="B1481" s="467"/>
    </row>
    <row r="1482" ht="16.5" hidden="1" customHeight="1" spans="1:2">
      <c r="A1482" s="248" t="s">
        <v>1240</v>
      </c>
      <c r="B1482" s="467"/>
    </row>
    <row r="1483" ht="36.75" customHeight="1" spans="1:10">
      <c r="A1483" s="469" t="s">
        <v>1241</v>
      </c>
      <c r="B1483" s="469"/>
      <c r="C1483" s="207"/>
      <c r="D1483" s="207"/>
      <c r="E1483" s="207"/>
      <c r="F1483" s="207"/>
      <c r="G1483" s="207"/>
      <c r="H1483" s="207"/>
      <c r="I1483" s="207"/>
      <c r="J1483" s="207"/>
    </row>
    <row r="1484" hidden="1" customHeight="1"/>
    <row r="1485" hidden="1" customHeight="1" spans="2:2">
      <c r="B1485" s="455" t="s">
        <v>1242</v>
      </c>
    </row>
  </sheetData>
  <autoFilter ref="A5:J1485">
    <filterColumn colId="1">
      <filters>
        <filter val="2.00"/>
        <filter val="3.00"/>
        <filter val="6.00"/>
        <filter val="10.00"/>
        <filter val="15.00"/>
        <filter val="20.00"/>
        <filter val="50.00"/>
        <filter val="149.00"/>
        <filter val="4.04"/>
        <filter val="81.05"/>
        <filter val="16.06"/>
        <filter val="31.06"/>
        <filter val="184.06"/>
        <filter val="33.08"/>
        <filter val="226.08"/>
        <filter val="110.09"/>
        <filter val="2.10"/>
        <filter val="486.10"/>
        <filter val="504.10"/>
        <filter val="0.11"/>
        <filter val="73.12"/>
        <filter val="542.12"/>
        <filter val="701.13"/>
        <filter val="27.14"/>
        <filter val="13.15"/>
        <filter val="129.16"/>
        <filter val="7.18"/>
        <filter val="57.19"/>
        <filter val="10.20"/>
        <filter val="41.20"/>
        <filter val="239.20"/>
        <filter val="22"/>
        <filter val="79.23"/>
        <filter val="239.23"/>
        <filter val="12.29"/>
        <filter val="53.29"/>
        <filter val="67.29"/>
        <filter val="788.29"/>
        <filter val="4.32"/>
        <filter val="7.32"/>
        <filter val="21.32"/>
        <filter val="457.34"/>
        <filter val="30.35"/>
        <filter val="322.39"/>
        <filter val="210.42"/>
        <filter val="14.43"/>
        <filter val="70.43"/>
        <filter val="416.43"/>
        <filter val="0.45"/>
        <filter val="63.46"/>
        <filter val="300.47"/>
        <filter val="42.48"/>
        <filter val="95.48"/>
        <filter val="99.48"/>
        <filter val="457.49"/>
        <filter val="3.50"/>
        <filter val="474.50"/>
        <filter val="405.54"/>
        <filter val="0.56"/>
        <filter val="6198.86"/>
        <filter val="0.57"/>
        <filter val="97.57"/>
        <filter val="107.57"/>
        <filter val="6.58"/>
        <filter val="37.58"/>
        <filter val="213.58"/>
        <filter val="7.59"/>
        <filter val="16.59"/>
        <filter val="245.59"/>
        <filter val="40.60"/>
        <filter val="48.61"/>
        <filter val="52.62"/>
        <filter val="40.63"/>
        <filter val="1255.73"/>
        <filter val="26.64"/>
        <filter val="25.67"/>
        <filter val="200.68"/>
        <filter val="138.69"/>
        <filter val="1338.79"/>
        <filter val="注：本表详细反映2020年一般公共预算本级支出情况，按预算法要求细化到功能分类项级科目。"/>
        <filter val="47.73"/>
        <filter val="118.78"/>
        <filter val="465.78"/>
        <filter val="6.79"/>
        <filter val="8.79"/>
        <filter val="11.79"/>
        <filter val="25.79"/>
        <filter val="2.80"/>
        <filter val="11.80"/>
        <filter val="353.80"/>
        <filter val="85.84"/>
        <filter val="55.86"/>
        <filter val="132.86"/>
        <filter val="42.87"/>
        <filter val="19.88"/>
        <filter val="109.89"/>
        <filter val="3.90"/>
        <filter val="15.90"/>
        <filter val="92.90"/>
        <filter val="52.91"/>
        <filter val="54.92"/>
        <filter val="126.92"/>
        <filter val="316.92"/>
        <filter val="44.93"/>
        <filter val="356.94"/>
        <filter val="10.96"/>
        <filter val="18.96"/>
        <filter val="28.96"/>
        <filter val="995.96"/>
        <filter val="73.97"/>
        <filter val="44.99"/>
      </filters>
    </filterColumn>
    <extLst/>
  </autoFilter>
  <mergeCells count="4">
    <mergeCell ref="A1:B1"/>
    <mergeCell ref="A2:B2"/>
    <mergeCell ref="A4:B4"/>
    <mergeCell ref="A1483:B1483"/>
  </mergeCells>
  <printOptions horizontalCentered="1"/>
  <pageMargins left="0.236220472440945" right="0.236220472440945" top="0.511811023622047" bottom="0.433070866141732" header="0.31496062992126" footer="0.15748031496063"/>
  <pageSetup paperSize="9" orientation="portrait" blackAndWhite="1" errors="blank"/>
  <headerFooter alignWithMargins="0">
    <oddFooter>&amp;C&amp;P</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FF00"/>
  </sheetPr>
  <dimension ref="A1:H110"/>
  <sheetViews>
    <sheetView showZeros="0" workbookViewId="0">
      <selection activeCell="A61" sqref="A61"/>
    </sheetView>
  </sheetViews>
  <sheetFormatPr defaultColWidth="9" defaultRowHeight="14.25" outlineLevelCol="7"/>
  <cols>
    <col min="1" max="1" width="41.625" style="189" customWidth="1"/>
    <col min="2" max="2" width="13.125" style="435" customWidth="1"/>
    <col min="3" max="3" width="41" style="190" customWidth="1"/>
    <col min="4" max="4" width="13.25" style="436" customWidth="1"/>
    <col min="5" max="5" width="9" style="190" customWidth="1"/>
    <col min="6" max="6" width="25.25" style="190" customWidth="1"/>
    <col min="7" max="16384" width="9" style="190"/>
  </cols>
  <sheetData>
    <row r="1" ht="20.25" customHeight="1" spans="1:4">
      <c r="A1" s="4" t="s">
        <v>1243</v>
      </c>
      <c r="B1" s="144"/>
      <c r="C1" s="4"/>
      <c r="D1" s="144"/>
    </row>
    <row r="2" ht="38.25" customHeight="1" spans="1:4">
      <c r="A2" s="118" t="s">
        <v>1244</v>
      </c>
      <c r="B2" s="145"/>
      <c r="C2" s="118"/>
      <c r="D2" s="145"/>
    </row>
    <row r="3" ht="20.25" customHeight="1" spans="1:4">
      <c r="A3" s="437"/>
      <c r="B3" s="438"/>
      <c r="D3" s="439" t="s">
        <v>2</v>
      </c>
    </row>
    <row r="4" ht="24" customHeight="1" spans="1:4">
      <c r="A4" s="183" t="s">
        <v>1245</v>
      </c>
      <c r="B4" s="440" t="s">
        <v>5</v>
      </c>
      <c r="C4" s="183" t="s">
        <v>147</v>
      </c>
      <c r="D4" s="440" t="s">
        <v>5</v>
      </c>
    </row>
    <row r="5" ht="19.5" customHeight="1" spans="1:4">
      <c r="A5" s="192" t="s">
        <v>1246</v>
      </c>
      <c r="B5" s="441">
        <f>SUM(B6,B35)</f>
        <v>5847.52</v>
      </c>
      <c r="C5" s="192" t="s">
        <v>1247</v>
      </c>
      <c r="D5" s="442">
        <f>SUM(D6,D35)</f>
        <v>0</v>
      </c>
    </row>
    <row r="6" ht="19.5" customHeight="1" spans="1:4">
      <c r="A6" s="195" t="s">
        <v>1248</v>
      </c>
      <c r="B6" s="441">
        <f>SUM(B7:B25)</f>
        <v>2847.25</v>
      </c>
      <c r="C6" s="195" t="s">
        <v>1249</v>
      </c>
      <c r="D6" s="442">
        <f>SUM(D7:D17)</f>
        <v>0</v>
      </c>
    </row>
    <row r="7" ht="17.25" customHeight="1" spans="1:8">
      <c r="A7" s="195" t="s">
        <v>1250</v>
      </c>
      <c r="B7" s="443"/>
      <c r="C7" s="197" t="s">
        <v>1251</v>
      </c>
      <c r="D7" s="443"/>
      <c r="H7" s="444"/>
    </row>
    <row r="8" ht="17.25" customHeight="1" spans="1:8">
      <c r="A8" s="195" t="s">
        <v>1252</v>
      </c>
      <c r="B8" s="443"/>
      <c r="C8" s="195" t="s">
        <v>1253</v>
      </c>
      <c r="D8" s="443"/>
      <c r="H8" s="444"/>
    </row>
    <row r="9" ht="17.25" customHeight="1" spans="1:8">
      <c r="A9" s="195" t="s">
        <v>1254</v>
      </c>
      <c r="B9" s="443"/>
      <c r="C9" s="195" t="s">
        <v>1255</v>
      </c>
      <c r="D9" s="443"/>
      <c r="H9" s="444"/>
    </row>
    <row r="10" ht="17.25" customHeight="1" spans="1:8">
      <c r="A10" s="195" t="s">
        <v>1256</v>
      </c>
      <c r="B10" s="443"/>
      <c r="C10" s="195" t="s">
        <v>1257</v>
      </c>
      <c r="D10" s="443"/>
      <c r="H10" s="444"/>
    </row>
    <row r="11" ht="17.25" customHeight="1" spans="1:8">
      <c r="A11" s="195" t="s">
        <v>1258</v>
      </c>
      <c r="B11" s="445">
        <v>2039</v>
      </c>
      <c r="C11" s="195" t="s">
        <v>1259</v>
      </c>
      <c r="D11" s="443"/>
      <c r="H11" s="444"/>
    </row>
    <row r="12" ht="17.25" customHeight="1" spans="1:8">
      <c r="A12" s="446" t="s">
        <v>1260</v>
      </c>
      <c r="B12" s="447"/>
      <c r="C12" s="195" t="s">
        <v>1261</v>
      </c>
      <c r="D12" s="443"/>
      <c r="H12" s="444"/>
    </row>
    <row r="13" ht="17.25" customHeight="1" spans="1:8">
      <c r="A13" s="446" t="s">
        <v>1262</v>
      </c>
      <c r="B13" s="447"/>
      <c r="C13" s="195" t="s">
        <v>1263</v>
      </c>
      <c r="D13" s="443"/>
      <c r="H13" s="444"/>
    </row>
    <row r="14" ht="17.25" customHeight="1" spans="1:8">
      <c r="A14" s="446" t="s">
        <v>1264</v>
      </c>
      <c r="B14" s="447"/>
      <c r="C14" s="195" t="s">
        <v>1265</v>
      </c>
      <c r="D14" s="448"/>
      <c r="H14" s="444"/>
    </row>
    <row r="15" ht="17.25" customHeight="1" spans="1:8">
      <c r="A15" s="446" t="s">
        <v>1266</v>
      </c>
      <c r="B15" s="447"/>
      <c r="C15" s="195" t="s">
        <v>1267</v>
      </c>
      <c r="D15" s="443"/>
      <c r="H15" s="444"/>
    </row>
    <row r="16" ht="17.25" customHeight="1" spans="1:8">
      <c r="A16" s="446" t="s">
        <v>1268</v>
      </c>
      <c r="B16" s="447"/>
      <c r="C16" s="195" t="s">
        <v>1269</v>
      </c>
      <c r="D16" s="443"/>
      <c r="H16" s="444"/>
    </row>
    <row r="17" ht="17.25" customHeight="1" spans="1:8">
      <c r="A17" s="446" t="s">
        <v>1270</v>
      </c>
      <c r="B17" s="449">
        <v>138.59</v>
      </c>
      <c r="C17" s="195" t="s">
        <v>1271</v>
      </c>
      <c r="D17" s="443"/>
      <c r="H17" s="444"/>
    </row>
    <row r="18" ht="17.25" customHeight="1" spans="1:8">
      <c r="A18" s="446" t="s">
        <v>1272</v>
      </c>
      <c r="B18" s="447"/>
      <c r="C18" s="446" t="s">
        <v>1273</v>
      </c>
      <c r="D18" s="450"/>
      <c r="H18" s="444"/>
    </row>
    <row r="19" ht="17.25" customHeight="1" spans="1:8">
      <c r="A19" s="446" t="s">
        <v>1274</v>
      </c>
      <c r="B19" s="447"/>
      <c r="C19" s="446" t="s">
        <v>1275</v>
      </c>
      <c r="D19" s="450"/>
      <c r="H19" s="444"/>
    </row>
    <row r="20" ht="17.25" customHeight="1" spans="1:8">
      <c r="A20" s="446" t="s">
        <v>1276</v>
      </c>
      <c r="B20" s="447"/>
      <c r="C20" s="446" t="s">
        <v>1277</v>
      </c>
      <c r="D20" s="450"/>
      <c r="H20" s="444"/>
    </row>
    <row r="21" ht="17.25" customHeight="1" spans="1:8">
      <c r="A21" s="446" t="s">
        <v>1278</v>
      </c>
      <c r="B21" s="447"/>
      <c r="C21" s="446" t="s">
        <v>1279</v>
      </c>
      <c r="D21" s="450"/>
      <c r="H21" s="444"/>
    </row>
    <row r="22" ht="17.25" customHeight="1" spans="1:8">
      <c r="A22" s="446" t="s">
        <v>1280</v>
      </c>
      <c r="B22" s="447"/>
      <c r="C22" s="446" t="s">
        <v>1281</v>
      </c>
      <c r="D22" s="450"/>
      <c r="H22" s="444"/>
    </row>
    <row r="23" ht="17.25" customHeight="1" spans="1:8">
      <c r="A23" s="446" t="s">
        <v>1282</v>
      </c>
      <c r="B23" s="449">
        <v>669.66</v>
      </c>
      <c r="C23" s="195" t="s">
        <v>1283</v>
      </c>
      <c r="D23" s="450"/>
      <c r="H23" s="444"/>
    </row>
    <row r="24" ht="17.25" customHeight="1" spans="1:8">
      <c r="A24" s="446" t="s">
        <v>1269</v>
      </c>
      <c r="B24" s="447"/>
      <c r="C24" s="195" t="s">
        <v>1284</v>
      </c>
      <c r="D24" s="450"/>
      <c r="H24" s="444"/>
    </row>
    <row r="25" ht="17.25" customHeight="1" spans="1:8">
      <c r="A25" s="446" t="s">
        <v>1271</v>
      </c>
      <c r="B25" s="447"/>
      <c r="C25" s="195" t="s">
        <v>1285</v>
      </c>
      <c r="D25" s="450"/>
      <c r="H25" s="444"/>
    </row>
    <row r="26" ht="17.25" customHeight="1" spans="1:8">
      <c r="A26" s="446" t="s">
        <v>1273</v>
      </c>
      <c r="B26" s="447"/>
      <c r="C26" s="201"/>
      <c r="D26" s="450"/>
      <c r="H26" s="444"/>
    </row>
    <row r="27" ht="17.25" customHeight="1" spans="1:8">
      <c r="A27" s="446" t="s">
        <v>1275</v>
      </c>
      <c r="B27" s="447"/>
      <c r="C27" s="201"/>
      <c r="D27" s="450"/>
      <c r="H27" s="444"/>
    </row>
    <row r="28" ht="17.25" customHeight="1" spans="1:8">
      <c r="A28" s="446" t="s">
        <v>1277</v>
      </c>
      <c r="B28" s="447"/>
      <c r="C28" s="201"/>
      <c r="D28" s="450"/>
      <c r="H28" s="444"/>
    </row>
    <row r="29" ht="17.25" customHeight="1" spans="1:8">
      <c r="A29" s="446" t="s">
        <v>1279</v>
      </c>
      <c r="B29" s="447"/>
      <c r="C29" s="201"/>
      <c r="D29" s="450"/>
      <c r="H29" s="444"/>
    </row>
    <row r="30" ht="17.25" customHeight="1" spans="1:8">
      <c r="A30" s="446" t="s">
        <v>1281</v>
      </c>
      <c r="B30" s="447"/>
      <c r="C30" s="201"/>
      <c r="D30" s="450"/>
      <c r="H30" s="444"/>
    </row>
    <row r="31" ht="17.25" customHeight="1" spans="1:8">
      <c r="A31" s="195" t="s">
        <v>1283</v>
      </c>
      <c r="B31" s="443"/>
      <c r="C31" s="201"/>
      <c r="D31" s="450"/>
      <c r="H31" s="444"/>
    </row>
    <row r="32" ht="17.25" customHeight="1" spans="1:8">
      <c r="A32" s="195" t="s">
        <v>1284</v>
      </c>
      <c r="B32" s="443"/>
      <c r="C32" s="201"/>
      <c r="D32" s="450"/>
      <c r="H32" s="444"/>
    </row>
    <row r="33" ht="17.25" customHeight="1" spans="1:8">
      <c r="A33" s="195" t="s">
        <v>1285</v>
      </c>
      <c r="B33" s="443"/>
      <c r="C33" s="201"/>
      <c r="D33" s="450"/>
      <c r="H33" s="444"/>
    </row>
    <row r="34" ht="17.25" customHeight="1" spans="1:8">
      <c r="A34" s="195"/>
      <c r="B34" s="443"/>
      <c r="C34" s="201"/>
      <c r="D34" s="450"/>
      <c r="H34" s="444"/>
    </row>
    <row r="35" ht="17.25" customHeight="1" spans="1:8">
      <c r="A35" s="195" t="s">
        <v>1286</v>
      </c>
      <c r="B35" s="445">
        <f>SUM(B36:B55)</f>
        <v>3000.27</v>
      </c>
      <c r="C35" s="195" t="s">
        <v>1287</v>
      </c>
      <c r="D35" s="450">
        <f>SUM(D36:D55)</f>
        <v>0</v>
      </c>
      <c r="H35" s="444"/>
    </row>
    <row r="36" ht="17.25" customHeight="1" spans="1:8">
      <c r="A36" s="195" t="s">
        <v>1288</v>
      </c>
      <c r="B36" s="445">
        <v>186.82</v>
      </c>
      <c r="C36" s="195" t="s">
        <v>1288</v>
      </c>
      <c r="D36" s="450"/>
      <c r="H36" s="444"/>
    </row>
    <row r="37" ht="17.25" customHeight="1" spans="1:8">
      <c r="A37" s="195" t="s">
        <v>1289</v>
      </c>
      <c r="B37" s="445">
        <v>0</v>
      </c>
      <c r="C37" s="195" t="s">
        <v>1289</v>
      </c>
      <c r="D37" s="443"/>
      <c r="H37" s="444"/>
    </row>
    <row r="38" ht="17.25" customHeight="1" spans="1:8">
      <c r="A38" s="195" t="s">
        <v>1290</v>
      </c>
      <c r="B38" s="445"/>
      <c r="C38" s="195" t="s">
        <v>1290</v>
      </c>
      <c r="D38" s="443"/>
      <c r="H38" s="444"/>
    </row>
    <row r="39" ht="17.25" customHeight="1" spans="1:8">
      <c r="A39" s="195" t="s">
        <v>1291</v>
      </c>
      <c r="B39" s="445"/>
      <c r="C39" s="195" t="s">
        <v>1291</v>
      </c>
      <c r="D39" s="443"/>
      <c r="H39" s="444"/>
    </row>
    <row r="40" ht="17.25" customHeight="1" spans="1:8">
      <c r="A40" s="195" t="s">
        <v>1292</v>
      </c>
      <c r="B40" s="445"/>
      <c r="C40" s="195" t="s">
        <v>1292</v>
      </c>
      <c r="D40" s="443"/>
      <c r="H40" s="444"/>
    </row>
    <row r="41" ht="17.25" customHeight="1" spans="1:8">
      <c r="A41" s="195" t="s">
        <v>1293</v>
      </c>
      <c r="B41" s="445"/>
      <c r="C41" s="195" t="s">
        <v>1293</v>
      </c>
      <c r="D41" s="443"/>
      <c r="H41" s="444"/>
    </row>
    <row r="42" ht="17.25" customHeight="1" spans="1:8">
      <c r="A42" s="195" t="s">
        <v>1294</v>
      </c>
      <c r="B42" s="445">
        <v>846.11</v>
      </c>
      <c r="C42" s="195" t="s">
        <v>1294</v>
      </c>
      <c r="D42" s="443"/>
      <c r="H42" s="444"/>
    </row>
    <row r="43" ht="17.25" customHeight="1" spans="1:8">
      <c r="A43" s="195" t="s">
        <v>1295</v>
      </c>
      <c r="B43" s="445">
        <v>34.99</v>
      </c>
      <c r="C43" s="195" t="s">
        <v>1295</v>
      </c>
      <c r="D43" s="443"/>
      <c r="H43" s="444"/>
    </row>
    <row r="44" ht="17.25" customHeight="1" spans="1:8">
      <c r="A44" s="195" t="s">
        <v>1296</v>
      </c>
      <c r="B44" s="445">
        <v>8.57</v>
      </c>
      <c r="C44" s="195" t="s">
        <v>1296</v>
      </c>
      <c r="D44" s="443"/>
      <c r="H44" s="444"/>
    </row>
    <row r="45" ht="17.25" customHeight="1" spans="1:8">
      <c r="A45" s="195" t="s">
        <v>1297</v>
      </c>
      <c r="B45" s="445">
        <v>300</v>
      </c>
      <c r="C45" s="446" t="s">
        <v>1297</v>
      </c>
      <c r="D45" s="443"/>
      <c r="H45" s="444"/>
    </row>
    <row r="46" ht="17.25" customHeight="1" spans="1:4">
      <c r="A46" s="195" t="s">
        <v>1298</v>
      </c>
      <c r="B46" s="445">
        <v>696.67</v>
      </c>
      <c r="C46" s="446" t="s">
        <v>1298</v>
      </c>
      <c r="D46" s="443"/>
    </row>
    <row r="47" ht="17.25" customHeight="1" spans="1:4">
      <c r="A47" s="195" t="s">
        <v>1299</v>
      </c>
      <c r="B47" s="445">
        <v>456.01</v>
      </c>
      <c r="C47" s="446" t="s">
        <v>1299</v>
      </c>
      <c r="D47" s="443"/>
    </row>
    <row r="48" ht="17.25" customHeight="1" spans="1:4">
      <c r="A48" s="195" t="s">
        <v>1300</v>
      </c>
      <c r="B48" s="445"/>
      <c r="C48" s="446" t="s">
        <v>1300</v>
      </c>
      <c r="D48" s="443"/>
    </row>
    <row r="49" ht="17.25" customHeight="1" spans="1:4">
      <c r="A49" s="195" t="s">
        <v>1301</v>
      </c>
      <c r="B49" s="445"/>
      <c r="C49" s="446" t="s">
        <v>1301</v>
      </c>
      <c r="D49" s="443"/>
    </row>
    <row r="50" ht="17.25" customHeight="1" spans="1:4">
      <c r="A50" s="195" t="s">
        <v>1302</v>
      </c>
      <c r="B50" s="445"/>
      <c r="C50" s="195" t="s">
        <v>1302</v>
      </c>
      <c r="D50" s="443"/>
    </row>
    <row r="51" ht="17.25" customHeight="1" spans="1:4">
      <c r="A51" s="195" t="s">
        <v>1303</v>
      </c>
      <c r="B51" s="445"/>
      <c r="C51" s="195" t="s">
        <v>1303</v>
      </c>
      <c r="D51" s="443"/>
    </row>
    <row r="52" ht="17.25" customHeight="1" spans="1:4">
      <c r="A52" s="195" t="s">
        <v>1304</v>
      </c>
      <c r="B52" s="445">
        <v>255.1</v>
      </c>
      <c r="C52" s="446" t="s">
        <v>1304</v>
      </c>
      <c r="D52" s="443"/>
    </row>
    <row r="53" ht="17.25" customHeight="1" spans="1:4">
      <c r="A53" s="195" t="s">
        <v>1305</v>
      </c>
      <c r="B53" s="445"/>
      <c r="C53" s="446" t="s">
        <v>1305</v>
      </c>
      <c r="D53" s="443"/>
    </row>
    <row r="54" ht="17.25" customHeight="1" spans="1:4">
      <c r="A54" s="195" t="s">
        <v>1306</v>
      </c>
      <c r="B54" s="445">
        <v>216</v>
      </c>
      <c r="C54" s="195" t="s">
        <v>1306</v>
      </c>
      <c r="D54" s="443"/>
    </row>
    <row r="55" ht="17.25" customHeight="1" spans="1:4">
      <c r="A55" s="195" t="s">
        <v>1307</v>
      </c>
      <c r="B55" s="445"/>
      <c r="C55" s="446" t="s">
        <v>1307</v>
      </c>
      <c r="D55" s="443"/>
    </row>
    <row r="56" ht="17.25" customHeight="1" spans="1:4">
      <c r="A56" s="195"/>
      <c r="B56" s="443"/>
      <c r="C56" s="195" t="s">
        <v>23</v>
      </c>
      <c r="D56" s="443"/>
    </row>
    <row r="57" ht="17.25" customHeight="1" spans="1:4">
      <c r="A57" s="451" t="s">
        <v>1308</v>
      </c>
      <c r="B57" s="452"/>
      <c r="C57" s="451"/>
      <c r="D57" s="452"/>
    </row>
    <row r="58" ht="20.1" customHeight="1" spans="3:4">
      <c r="C58" s="453"/>
      <c r="D58" s="454"/>
    </row>
    <row r="59" ht="20.1" customHeight="1"/>
    <row r="60" ht="20.1" customHeight="1"/>
    <row r="61" ht="20.1" customHeight="1"/>
    <row r="62" ht="20.1" customHeight="1"/>
    <row r="63" ht="20.1" customHeight="1"/>
    <row r="64" ht="20.1" customHeight="1"/>
    <row r="65" ht="20.1" customHeight="1"/>
    <row r="66" ht="20.1" customHeight="1"/>
    <row r="67" ht="20.1" customHeight="1"/>
    <row r="68" ht="20.1" customHeight="1"/>
    <row r="69" ht="20.1" customHeight="1"/>
    <row r="70" ht="20.1" customHeight="1"/>
    <row r="71" ht="20.1" customHeight="1"/>
    <row r="72" ht="20.1" customHeight="1"/>
    <row r="73" ht="20.1" customHeight="1"/>
    <row r="74" ht="20.1" customHeight="1"/>
    <row r="75" ht="20.1" customHeight="1"/>
    <row r="76" ht="20.1" customHeight="1"/>
    <row r="77" ht="20.1" customHeight="1"/>
    <row r="78" ht="20.1" customHeight="1"/>
    <row r="79" ht="20.1" customHeight="1"/>
    <row r="80" ht="20.1" customHeight="1"/>
    <row r="81" ht="20.1" customHeight="1"/>
    <row r="82" ht="20.1" customHeight="1"/>
    <row r="83" ht="20.1" customHeight="1"/>
    <row r="84" ht="20.1" customHeight="1"/>
    <row r="85" ht="20.1" customHeight="1"/>
    <row r="86" ht="20.1" customHeight="1"/>
    <row r="87" ht="20.1" customHeight="1"/>
    <row r="88" ht="20.1" customHeight="1"/>
    <row r="89" ht="20.1" customHeight="1"/>
    <row r="90" ht="20.1" customHeight="1"/>
    <row r="91" ht="20.1" customHeight="1"/>
    <row r="92" ht="20.1" customHeight="1"/>
    <row r="93" ht="20.1" customHeight="1"/>
    <row r="94" ht="20.1" customHeight="1"/>
    <row r="95" ht="20.1" customHeight="1"/>
    <row r="96" ht="20.1" customHeight="1"/>
    <row r="97" ht="20.1" customHeight="1"/>
    <row r="98" ht="20.1" customHeight="1"/>
    <row r="99" ht="20.1" customHeight="1"/>
    <row r="100" ht="20.1" customHeight="1"/>
    <row r="101" ht="20.1" customHeight="1"/>
    <row r="102" ht="20.1" customHeight="1"/>
    <row r="103" ht="20.1" customHeight="1"/>
    <row r="104" ht="20.1" customHeight="1"/>
    <row r="105" ht="20.1" customHeight="1"/>
    <row r="106" ht="20.1" customHeight="1"/>
    <row r="107" ht="20.1" customHeight="1"/>
    <row r="108" ht="20.1" customHeight="1"/>
    <row r="109" ht="20.1" customHeight="1"/>
    <row r="110" ht="20.1" customHeight="1"/>
  </sheetData>
  <mergeCells count="3">
    <mergeCell ref="A1:D1"/>
    <mergeCell ref="A2:D2"/>
    <mergeCell ref="A57:D57"/>
  </mergeCells>
  <printOptions horizontalCentered="1"/>
  <pageMargins left="0.15748031496063" right="0.15748031496063" top="0.511811023622047" bottom="0.551181102362205" header="0.31496062992126" footer="0.31496062992126"/>
  <pageSetup paperSize="9" scale="85" orientation="portrait" blackAndWhite="1" errors="blank"/>
  <headerFooter alignWithMargins="0">
    <oddFooter>&amp;C&amp;P</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FF00"/>
  </sheetPr>
  <dimension ref="A1:D53"/>
  <sheetViews>
    <sheetView zoomScale="130" zoomScaleNormal="130" workbookViewId="0">
      <selection activeCell="A2" sqref="A2:D2"/>
    </sheetView>
  </sheetViews>
  <sheetFormatPr defaultColWidth="9" defaultRowHeight="13.5" outlineLevelCol="3"/>
  <cols>
    <col min="1" max="1" width="9.875" style="182" customWidth="1"/>
    <col min="2" max="4" width="26.75" style="182" customWidth="1"/>
    <col min="5" max="16384" width="9" style="182"/>
  </cols>
  <sheetData>
    <row r="1" ht="18.75" spans="1:4">
      <c r="A1" s="4" t="s">
        <v>1309</v>
      </c>
      <c r="B1" s="4"/>
      <c r="C1" s="4"/>
      <c r="D1" s="4"/>
    </row>
    <row r="2" ht="25.5" customHeight="1" spans="1:4">
      <c r="A2" s="118" t="s">
        <v>1310</v>
      </c>
      <c r="B2" s="118"/>
      <c r="C2" s="118"/>
      <c r="D2" s="118"/>
    </row>
    <row r="3" ht="20.25" customHeight="1" spans="1:4">
      <c r="A3" s="169" t="s">
        <v>1311</v>
      </c>
      <c r="B3" s="169"/>
      <c r="C3" s="169"/>
      <c r="D3" s="169"/>
    </row>
    <row r="4" ht="14.25" customHeight="1" spans="1:4">
      <c r="A4" s="170"/>
      <c r="B4" s="170"/>
      <c r="C4" s="170"/>
      <c r="D4" s="416" t="s">
        <v>2</v>
      </c>
    </row>
    <row r="5" ht="32.25" customHeight="1" spans="1:4">
      <c r="A5" s="172" t="s">
        <v>1312</v>
      </c>
      <c r="B5" s="172"/>
      <c r="C5" s="421" t="s">
        <v>62</v>
      </c>
      <c r="D5" s="173" t="s">
        <v>5</v>
      </c>
    </row>
    <row r="6" s="181" customFormat="1" ht="14.25" customHeight="1" spans="1:4">
      <c r="A6" s="192" t="s">
        <v>1313</v>
      </c>
      <c r="B6" s="192"/>
      <c r="C6" s="422"/>
      <c r="D6" s="422"/>
    </row>
    <row r="7" s="181" customFormat="1" ht="14.25" customHeight="1" spans="1:4">
      <c r="A7" s="423"/>
      <c r="B7" s="424"/>
      <c r="C7" s="425"/>
      <c r="D7" s="425"/>
    </row>
    <row r="8" s="181" customFormat="1" ht="14.25" customHeight="1" spans="1:4">
      <c r="A8" s="426"/>
      <c r="B8" s="427"/>
      <c r="C8" s="425"/>
      <c r="D8" s="425"/>
    </row>
    <row r="9" s="181" customFormat="1" ht="14.25" customHeight="1" spans="1:4">
      <c r="A9" s="426"/>
      <c r="B9" s="427"/>
      <c r="C9" s="425"/>
      <c r="D9" s="425"/>
    </row>
    <row r="10" ht="14.25" customHeight="1" spans="1:4">
      <c r="A10" s="426"/>
      <c r="B10" s="427"/>
      <c r="C10" s="425"/>
      <c r="D10" s="425"/>
    </row>
    <row r="11" s="181" customFormat="1" ht="14.25" customHeight="1" spans="1:4">
      <c r="A11" s="426"/>
      <c r="B11" s="427"/>
      <c r="C11" s="425"/>
      <c r="D11" s="425"/>
    </row>
    <row r="12" ht="14.25" customHeight="1" spans="1:4">
      <c r="A12" s="426"/>
      <c r="B12" s="427"/>
      <c r="C12" s="425"/>
      <c r="D12" s="425"/>
    </row>
    <row r="13" ht="14.25" customHeight="1" spans="1:4">
      <c r="A13" s="426"/>
      <c r="B13" s="427"/>
      <c r="C13" s="425"/>
      <c r="D13" s="425"/>
    </row>
    <row r="14" ht="14.25" customHeight="1" spans="1:4">
      <c r="A14" s="426"/>
      <c r="B14" s="427"/>
      <c r="C14" s="425"/>
      <c r="D14" s="425"/>
    </row>
    <row r="15" ht="14.25" customHeight="1" spans="1:4">
      <c r="A15" s="426"/>
      <c r="B15" s="427"/>
      <c r="C15" s="425"/>
      <c r="D15" s="425"/>
    </row>
    <row r="16" ht="14.25" customHeight="1" spans="1:4">
      <c r="A16" s="426"/>
      <c r="B16" s="427"/>
      <c r="C16" s="425"/>
      <c r="D16" s="425"/>
    </row>
    <row r="17" ht="14.25" customHeight="1" spans="1:4">
      <c r="A17" s="426"/>
      <c r="B17" s="427"/>
      <c r="C17" s="425"/>
      <c r="D17" s="425"/>
    </row>
    <row r="18" ht="14.25" customHeight="1" spans="1:4">
      <c r="A18" s="426"/>
      <c r="B18" s="427"/>
      <c r="C18" s="425"/>
      <c r="D18" s="425"/>
    </row>
    <row r="19" s="181" customFormat="1" ht="14.25" customHeight="1" spans="1:4">
      <c r="A19" s="426"/>
      <c r="B19" s="427"/>
      <c r="C19" s="425"/>
      <c r="D19" s="425"/>
    </row>
    <row r="20" s="181" customFormat="1" ht="14.25" customHeight="1" spans="1:4">
      <c r="A20" s="426"/>
      <c r="B20" s="427"/>
      <c r="C20" s="425"/>
      <c r="D20" s="425"/>
    </row>
    <row r="21" s="181" customFormat="1" ht="14.25" customHeight="1" spans="1:4">
      <c r="A21" s="426"/>
      <c r="B21" s="427"/>
      <c r="C21" s="425"/>
      <c r="D21" s="425"/>
    </row>
    <row r="22" s="181" customFormat="1" ht="14.25" customHeight="1" spans="1:4">
      <c r="A22" s="426"/>
      <c r="B22" s="427"/>
      <c r="C22" s="425"/>
      <c r="D22" s="425"/>
    </row>
    <row r="23" s="181" customFormat="1" ht="14.25" customHeight="1" spans="1:4">
      <c r="A23" s="426"/>
      <c r="B23" s="427"/>
      <c r="C23" s="425"/>
      <c r="D23" s="425"/>
    </row>
    <row r="24" s="181" customFormat="1" ht="14.25" customHeight="1" spans="1:4">
      <c r="A24" s="426"/>
      <c r="B24" s="427"/>
      <c r="C24" s="425"/>
      <c r="D24" s="425"/>
    </row>
    <row r="25" s="181" customFormat="1" ht="14.25" customHeight="1" spans="1:4">
      <c r="A25" s="426"/>
      <c r="B25" s="427"/>
      <c r="C25" s="425"/>
      <c r="D25" s="425"/>
    </row>
    <row r="26" s="181" customFormat="1" ht="14.25" customHeight="1" spans="1:4">
      <c r="A26" s="426"/>
      <c r="B26" s="427"/>
      <c r="C26" s="425"/>
      <c r="D26" s="425"/>
    </row>
    <row r="27" s="181" customFormat="1" ht="14.25" customHeight="1" spans="1:4">
      <c r="A27" s="426"/>
      <c r="B27" s="427"/>
      <c r="C27" s="425"/>
      <c r="D27" s="425"/>
    </row>
    <row r="28" s="181" customFormat="1" ht="14.25" customHeight="1" spans="1:4">
      <c r="A28" s="426"/>
      <c r="B28" s="427"/>
      <c r="C28" s="425"/>
      <c r="D28" s="425"/>
    </row>
    <row r="29" s="181" customFormat="1" ht="14.25" customHeight="1" spans="1:4">
      <c r="A29" s="426"/>
      <c r="B29" s="427"/>
      <c r="C29" s="425"/>
      <c r="D29" s="425"/>
    </row>
    <row r="30" s="181" customFormat="1" ht="14.25" customHeight="1" spans="1:4">
      <c r="A30" s="426"/>
      <c r="B30" s="427"/>
      <c r="C30" s="425"/>
      <c r="D30" s="425"/>
    </row>
    <row r="31" s="181" customFormat="1" ht="14.25" customHeight="1" spans="1:4">
      <c r="A31" s="426"/>
      <c r="B31" s="427"/>
      <c r="C31" s="425"/>
      <c r="D31" s="425"/>
    </row>
    <row r="32" s="181" customFormat="1" ht="14.25" customHeight="1" spans="1:4">
      <c r="A32" s="426"/>
      <c r="B32" s="427"/>
      <c r="C32" s="425"/>
      <c r="D32" s="425"/>
    </row>
    <row r="33" s="181" customFormat="1" ht="14.25" customHeight="1" spans="1:4">
      <c r="A33" s="428"/>
      <c r="B33" s="429"/>
      <c r="C33" s="425"/>
      <c r="D33" s="425"/>
    </row>
    <row r="34" s="181" customFormat="1" ht="14.25" customHeight="1" spans="1:4">
      <c r="A34" s="426"/>
      <c r="B34" s="427"/>
      <c r="C34" s="425"/>
      <c r="D34" s="425"/>
    </row>
    <row r="35" s="181" customFormat="1" ht="14.25" customHeight="1" spans="1:4">
      <c r="A35" s="426"/>
      <c r="B35" s="427"/>
      <c r="C35" s="425"/>
      <c r="D35" s="425"/>
    </row>
    <row r="36" s="181" customFormat="1" ht="14.25" customHeight="1" spans="1:4">
      <c r="A36" s="426"/>
      <c r="B36" s="427"/>
      <c r="C36" s="425"/>
      <c r="D36" s="425"/>
    </row>
    <row r="37" s="181" customFormat="1" ht="14.25" customHeight="1" spans="1:4">
      <c r="A37" s="426"/>
      <c r="B37" s="427"/>
      <c r="C37" s="425"/>
      <c r="D37" s="425"/>
    </row>
    <row r="38" s="181" customFormat="1" ht="14.25" customHeight="1" spans="1:4">
      <c r="A38" s="426"/>
      <c r="B38" s="427"/>
      <c r="C38" s="425"/>
      <c r="D38" s="425"/>
    </row>
    <row r="39" s="181" customFormat="1" ht="14.25" customHeight="1" spans="1:4">
      <c r="A39" s="426"/>
      <c r="B39" s="427"/>
      <c r="C39" s="425"/>
      <c r="D39" s="425"/>
    </row>
    <row r="40" s="181" customFormat="1" ht="14.25" customHeight="1" spans="1:4">
      <c r="A40" s="426"/>
      <c r="B40" s="427"/>
      <c r="C40" s="425"/>
      <c r="D40" s="425"/>
    </row>
    <row r="41" s="181" customFormat="1" ht="14.25" customHeight="1" spans="1:4">
      <c r="A41" s="426"/>
      <c r="B41" s="427"/>
      <c r="C41" s="425"/>
      <c r="D41" s="425"/>
    </row>
    <row r="42" s="181" customFormat="1" ht="14.25" customHeight="1" spans="1:4">
      <c r="A42" s="426"/>
      <c r="B42" s="427"/>
      <c r="C42" s="425"/>
      <c r="D42" s="425"/>
    </row>
    <row r="43" s="181" customFormat="1" ht="14.25" customHeight="1" spans="1:4">
      <c r="A43" s="426"/>
      <c r="B43" s="427"/>
      <c r="C43" s="425"/>
      <c r="D43" s="425"/>
    </row>
    <row r="44" s="181" customFormat="1" ht="14.25" customHeight="1" spans="1:4">
      <c r="A44" s="426"/>
      <c r="B44" s="427"/>
      <c r="C44" s="425"/>
      <c r="D44" s="425"/>
    </row>
    <row r="45" s="181" customFormat="1" ht="14.25" customHeight="1" spans="1:4">
      <c r="A45" s="430"/>
      <c r="B45" s="431"/>
      <c r="C45" s="425"/>
      <c r="D45" s="425"/>
    </row>
    <row r="46" s="181" customFormat="1" ht="14.25" customHeight="1" spans="1:4">
      <c r="A46" s="426"/>
      <c r="B46" s="427"/>
      <c r="C46" s="425"/>
      <c r="D46" s="425"/>
    </row>
    <row r="47" s="181" customFormat="1" ht="14.25" customHeight="1" spans="1:4">
      <c r="A47" s="426"/>
      <c r="B47" s="427"/>
      <c r="C47" s="425"/>
      <c r="D47" s="425"/>
    </row>
    <row r="48" s="181" customFormat="1" ht="14.25" customHeight="1" spans="1:4">
      <c r="A48" s="426"/>
      <c r="B48" s="427"/>
      <c r="C48" s="425"/>
      <c r="D48" s="425"/>
    </row>
    <row r="49" s="181" customFormat="1" ht="14.25" customHeight="1" spans="1:4">
      <c r="A49" s="426"/>
      <c r="B49" s="427"/>
      <c r="C49" s="425"/>
      <c r="D49" s="425"/>
    </row>
    <row r="50" s="181" customFormat="1" ht="14.25" customHeight="1" spans="1:4">
      <c r="A50" s="426"/>
      <c r="B50" s="427"/>
      <c r="C50" s="425"/>
      <c r="D50" s="425"/>
    </row>
    <row r="51" s="181" customFormat="1" ht="14.25" customHeight="1" spans="1:4">
      <c r="A51" s="432"/>
      <c r="B51" s="432"/>
      <c r="C51" s="425"/>
      <c r="D51" s="425"/>
    </row>
    <row r="52" ht="14.25" customHeight="1" spans="1:4">
      <c r="A52" s="433"/>
      <c r="B52" s="433"/>
      <c r="C52" s="425"/>
      <c r="D52" s="434" t="s">
        <v>120</v>
      </c>
    </row>
    <row r="53" spans="1:1">
      <c r="A53" s="182" t="s">
        <v>1314</v>
      </c>
    </row>
  </sheetData>
  <mergeCells count="50">
    <mergeCell ref="A1:D1"/>
    <mergeCell ref="A2:D2"/>
    <mergeCell ref="A3:D3"/>
    <mergeCell ref="A5:B5"/>
    <mergeCell ref="A7:B7"/>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B30"/>
    <mergeCell ref="A31:B31"/>
    <mergeCell ref="A32:B32"/>
    <mergeCell ref="A33:B33"/>
    <mergeCell ref="A34:B34"/>
    <mergeCell ref="A35:B35"/>
    <mergeCell ref="A36:B36"/>
    <mergeCell ref="A37:B37"/>
    <mergeCell ref="A38:B38"/>
    <mergeCell ref="A39:B39"/>
    <mergeCell ref="A40:B40"/>
    <mergeCell ref="A41:B41"/>
    <mergeCell ref="A42:B42"/>
    <mergeCell ref="A43:B43"/>
    <mergeCell ref="A44:B44"/>
    <mergeCell ref="A45:B45"/>
    <mergeCell ref="A46:B46"/>
    <mergeCell ref="A47:B47"/>
    <mergeCell ref="A48:B48"/>
    <mergeCell ref="A49:B49"/>
    <mergeCell ref="A50:B50"/>
    <mergeCell ref="A51:B51"/>
    <mergeCell ref="A52:B52"/>
  </mergeCells>
  <printOptions horizontalCentered="1"/>
  <pageMargins left="0.31496062992126" right="0.31496062992126" top="0.393700787401575" bottom="0.196850393700787" header="0.31496062992126" footer="0.31496062992126"/>
  <pageSetup paperSize="9" fitToHeight="0" orientation="portrait" blackAndWhite="1" errors="blank"/>
  <headerFooter alignWithMargins="0">
    <oddFooter>&amp;C&amp;P</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FF00"/>
    <pageSetUpPr fitToPage="1"/>
  </sheetPr>
  <dimension ref="A1:C174"/>
  <sheetViews>
    <sheetView showZeros="0" zoomScale="130" zoomScaleNormal="130" workbookViewId="0">
      <selection activeCell="A2" sqref="A2:C2"/>
    </sheetView>
  </sheetViews>
  <sheetFormatPr defaultColWidth="10" defaultRowHeight="13.5" outlineLevelCol="2"/>
  <cols>
    <col min="1" max="1" width="56.625" style="414" customWidth="1"/>
    <col min="2" max="3" width="20.125" style="168" customWidth="1"/>
    <col min="4" max="16384" width="10" style="168"/>
  </cols>
  <sheetData>
    <row r="1" ht="18.75" spans="1:3">
      <c r="A1" s="4" t="s">
        <v>1315</v>
      </c>
      <c r="B1" s="4"/>
      <c r="C1" s="4"/>
    </row>
    <row r="2" ht="22.5" spans="1:3">
      <c r="A2" s="118" t="s">
        <v>1310</v>
      </c>
      <c r="B2" s="118"/>
      <c r="C2" s="118"/>
    </row>
    <row r="3" spans="1:3">
      <c r="A3" s="169" t="s">
        <v>1316</v>
      </c>
      <c r="B3" s="169"/>
      <c r="C3" s="169"/>
    </row>
    <row r="4" ht="20.25" customHeight="1" spans="1:3">
      <c r="A4" s="415"/>
      <c r="B4" s="416"/>
      <c r="C4" s="416" t="s">
        <v>2</v>
      </c>
    </row>
    <row r="5" ht="24" customHeight="1" spans="1:3">
      <c r="A5" s="172"/>
      <c r="B5" s="173" t="s">
        <v>62</v>
      </c>
      <c r="C5" s="173" t="s">
        <v>5</v>
      </c>
    </row>
    <row r="6" ht="24" customHeight="1" spans="1:3">
      <c r="A6" s="192" t="s">
        <v>1317</v>
      </c>
      <c r="B6" s="173"/>
      <c r="C6" s="173"/>
    </row>
    <row r="7" ht="20.1" customHeight="1" spans="1:3">
      <c r="A7" s="176" t="s">
        <v>1318</v>
      </c>
      <c r="B7" s="417"/>
      <c r="C7" s="417"/>
    </row>
    <row r="8" ht="20.1" customHeight="1" spans="1:3">
      <c r="A8" s="176" t="s">
        <v>1319</v>
      </c>
      <c r="B8" s="417"/>
      <c r="C8" s="417"/>
    </row>
    <row r="9" ht="20.1" customHeight="1" spans="1:3">
      <c r="A9" s="176" t="s">
        <v>1320</v>
      </c>
      <c r="B9" s="417"/>
      <c r="C9" s="417"/>
    </row>
    <row r="10" ht="20.1" customHeight="1" spans="1:3">
      <c r="A10" s="176" t="s">
        <v>1321</v>
      </c>
      <c r="B10" s="417"/>
      <c r="C10" s="417"/>
    </row>
    <row r="11" ht="20.1" customHeight="1" spans="1:3">
      <c r="A11" s="176" t="s">
        <v>1322</v>
      </c>
      <c r="B11" s="417"/>
      <c r="C11" s="417"/>
    </row>
    <row r="12" ht="20.1" customHeight="1" spans="1:3">
      <c r="A12" s="176" t="s">
        <v>1323</v>
      </c>
      <c r="B12" s="417"/>
      <c r="C12" s="417"/>
    </row>
    <row r="13" ht="20.1" customHeight="1" spans="1:3">
      <c r="A13" s="176" t="s">
        <v>1324</v>
      </c>
      <c r="B13" s="417"/>
      <c r="C13" s="417"/>
    </row>
    <row r="14" ht="20.1" customHeight="1" spans="1:3">
      <c r="A14" s="176" t="s">
        <v>1325</v>
      </c>
      <c r="B14" s="417"/>
      <c r="C14" s="417"/>
    </row>
    <row r="15" ht="18.75" customHeight="1" spans="1:3">
      <c r="A15" s="176" t="s">
        <v>1326</v>
      </c>
      <c r="B15" s="417"/>
      <c r="C15" s="417"/>
    </row>
    <row r="16" ht="20.1" customHeight="1" spans="1:3">
      <c r="A16" s="176" t="s">
        <v>1327</v>
      </c>
      <c r="B16" s="417"/>
      <c r="C16" s="417"/>
    </row>
    <row r="17" ht="20.1" customHeight="1" spans="1:3">
      <c r="A17" s="418" t="s">
        <v>1328</v>
      </c>
      <c r="B17" s="417"/>
      <c r="C17" s="417"/>
    </row>
    <row r="18" ht="20.1" customHeight="1" spans="1:3">
      <c r="A18" s="418" t="s">
        <v>1329</v>
      </c>
      <c r="B18" s="417"/>
      <c r="C18" s="417"/>
    </row>
    <row r="19" ht="20.1" customHeight="1" spans="1:3">
      <c r="A19" s="418" t="s">
        <v>1330</v>
      </c>
      <c r="B19" s="417"/>
      <c r="C19" s="417"/>
    </row>
    <row r="20" ht="20.1" customHeight="1" spans="1:3">
      <c r="A20" s="418" t="s">
        <v>1331</v>
      </c>
      <c r="B20" s="417"/>
      <c r="C20" s="417"/>
    </row>
    <row r="21" ht="20.1" customHeight="1" spans="1:3">
      <c r="A21" s="418" t="s">
        <v>1332</v>
      </c>
      <c r="B21" s="417"/>
      <c r="C21" s="417"/>
    </row>
    <row r="22" ht="20.1" customHeight="1" spans="1:3">
      <c r="A22" s="418" t="s">
        <v>1333</v>
      </c>
      <c r="B22" s="417"/>
      <c r="C22" s="417"/>
    </row>
    <row r="23" ht="20.1" customHeight="1" spans="1:3">
      <c r="A23" s="418" t="s">
        <v>1334</v>
      </c>
      <c r="B23" s="417"/>
      <c r="C23" s="417"/>
    </row>
    <row r="24" ht="20.1" customHeight="1" spans="1:3">
      <c r="A24" s="178" t="s">
        <v>1335</v>
      </c>
      <c r="B24" s="417"/>
      <c r="C24" s="417"/>
    </row>
    <row r="25" ht="20.1" customHeight="1" spans="1:3">
      <c r="A25" s="178" t="s">
        <v>1336</v>
      </c>
      <c r="B25" s="417"/>
      <c r="C25" s="417"/>
    </row>
    <row r="26" ht="20.1" customHeight="1" spans="1:3">
      <c r="A26" s="178" t="s">
        <v>1337</v>
      </c>
      <c r="B26" s="417"/>
      <c r="C26" s="417"/>
    </row>
    <row r="27" ht="20.1" customHeight="1" spans="1:3">
      <c r="A27" s="178" t="s">
        <v>1338</v>
      </c>
      <c r="B27" s="417"/>
      <c r="C27" s="417"/>
    </row>
    <row r="28" ht="20.1" customHeight="1" spans="1:3">
      <c r="A28" s="178" t="s">
        <v>1339</v>
      </c>
      <c r="B28" s="417"/>
      <c r="C28" s="417"/>
    </row>
    <row r="29" ht="20.1" customHeight="1" spans="1:3">
      <c r="A29" s="178" t="s">
        <v>1340</v>
      </c>
      <c r="B29" s="417"/>
      <c r="C29" s="417"/>
    </row>
    <row r="30" ht="20.1" customHeight="1" spans="1:3">
      <c r="A30" s="178" t="s">
        <v>1341</v>
      </c>
      <c r="B30" s="417"/>
      <c r="C30" s="417"/>
    </row>
    <row r="31" ht="20.1" customHeight="1" spans="1:3">
      <c r="A31" s="178" t="s">
        <v>1342</v>
      </c>
      <c r="B31" s="417"/>
      <c r="C31" s="417"/>
    </row>
    <row r="32" ht="20.1" customHeight="1" spans="1:3">
      <c r="A32" s="178" t="s">
        <v>1343</v>
      </c>
      <c r="B32" s="417"/>
      <c r="C32" s="417"/>
    </row>
    <row r="33" ht="20.1" customHeight="1" spans="1:3">
      <c r="A33" s="178" t="s">
        <v>1344</v>
      </c>
      <c r="B33" s="417"/>
      <c r="C33" s="417"/>
    </row>
    <row r="34" ht="20.1" customHeight="1" spans="1:3">
      <c r="A34" s="178" t="s">
        <v>1345</v>
      </c>
      <c r="B34" s="417"/>
      <c r="C34" s="417"/>
    </row>
    <row r="35" ht="20.1" customHeight="1" spans="1:3">
      <c r="A35" s="178" t="s">
        <v>1346</v>
      </c>
      <c r="B35" s="417"/>
      <c r="C35" s="417"/>
    </row>
    <row r="36" ht="20.1" customHeight="1" spans="1:3">
      <c r="A36" s="178" t="s">
        <v>1347</v>
      </c>
      <c r="B36" s="417"/>
      <c r="C36" s="417"/>
    </row>
    <row r="37" ht="20.1" customHeight="1" spans="1:3">
      <c r="A37" s="178" t="s">
        <v>1348</v>
      </c>
      <c r="B37" s="417"/>
      <c r="C37" s="417"/>
    </row>
    <row r="38" ht="20.1" customHeight="1" spans="1:3">
      <c r="A38" s="178" t="s">
        <v>1349</v>
      </c>
      <c r="B38" s="417"/>
      <c r="C38" s="417"/>
    </row>
    <row r="39" ht="20.1" customHeight="1" spans="1:3">
      <c r="A39" s="178" t="s">
        <v>1350</v>
      </c>
      <c r="B39" s="417"/>
      <c r="C39" s="417"/>
    </row>
    <row r="40" ht="20.1" customHeight="1" spans="1:3">
      <c r="A40" s="178" t="s">
        <v>1351</v>
      </c>
      <c r="B40" s="417"/>
      <c r="C40" s="417"/>
    </row>
    <row r="41" ht="20.1" customHeight="1" spans="1:3">
      <c r="A41" s="178" t="s">
        <v>1352</v>
      </c>
      <c r="B41" s="417"/>
      <c r="C41" s="417"/>
    </row>
    <row r="42" ht="20.1" customHeight="1" spans="1:3">
      <c r="A42" s="178" t="s">
        <v>1353</v>
      </c>
      <c r="B42" s="417"/>
      <c r="C42" s="417"/>
    </row>
    <row r="43" ht="20.1" customHeight="1" spans="1:3">
      <c r="A43" s="178" t="s">
        <v>1354</v>
      </c>
      <c r="B43" s="417"/>
      <c r="C43" s="417"/>
    </row>
    <row r="44" ht="20.1" customHeight="1" spans="1:3">
      <c r="A44" s="178" t="s">
        <v>1355</v>
      </c>
      <c r="B44" s="417"/>
      <c r="C44" s="417"/>
    </row>
    <row r="45" ht="20.1" customHeight="1" spans="1:3">
      <c r="A45" s="178" t="s">
        <v>1356</v>
      </c>
      <c r="B45" s="417"/>
      <c r="C45" s="417"/>
    </row>
    <row r="46" ht="20.1" customHeight="1" spans="1:3">
      <c r="A46" s="178" t="s">
        <v>1357</v>
      </c>
      <c r="B46" s="417"/>
      <c r="C46" s="417"/>
    </row>
    <row r="47" ht="20.1" customHeight="1" spans="1:3">
      <c r="A47" s="178" t="s">
        <v>1358</v>
      </c>
      <c r="B47" s="417"/>
      <c r="C47" s="417"/>
    </row>
    <row r="48" ht="20.1" customHeight="1" spans="1:3">
      <c r="A48" s="178" t="s">
        <v>1359</v>
      </c>
      <c r="B48" s="417"/>
      <c r="C48" s="417"/>
    </row>
    <row r="49" ht="20.1" customHeight="1" spans="1:3">
      <c r="A49" s="178" t="s">
        <v>1360</v>
      </c>
      <c r="B49" s="417"/>
      <c r="C49" s="417"/>
    </row>
    <row r="50" ht="20.1" customHeight="1" spans="1:3">
      <c r="A50" s="178" t="s">
        <v>1361</v>
      </c>
      <c r="B50" s="417"/>
      <c r="C50" s="417"/>
    </row>
    <row r="51" ht="20.1" customHeight="1" spans="1:3">
      <c r="A51" s="178" t="s">
        <v>1362</v>
      </c>
      <c r="B51" s="417"/>
      <c r="C51" s="417"/>
    </row>
    <row r="52" ht="20.1" customHeight="1" spans="1:3">
      <c r="A52" s="178" t="s">
        <v>1363</v>
      </c>
      <c r="B52" s="417"/>
      <c r="C52" s="417"/>
    </row>
    <row r="53" ht="20.1" customHeight="1" spans="1:3">
      <c r="A53" s="178" t="s">
        <v>1364</v>
      </c>
      <c r="B53" s="417"/>
      <c r="C53" s="417"/>
    </row>
    <row r="54" ht="20.1" customHeight="1" spans="1:3">
      <c r="A54" s="178" t="s">
        <v>1365</v>
      </c>
      <c r="B54" s="417"/>
      <c r="C54" s="417"/>
    </row>
    <row r="55" ht="20.1" customHeight="1" spans="1:3">
      <c r="A55" s="178" t="s">
        <v>1366</v>
      </c>
      <c r="B55" s="417"/>
      <c r="C55" s="417"/>
    </row>
    <row r="56" ht="20.1" customHeight="1" spans="1:3">
      <c r="A56" s="178" t="s">
        <v>1367</v>
      </c>
      <c r="B56" s="417"/>
      <c r="C56" s="417"/>
    </row>
    <row r="57" ht="20.1" customHeight="1" spans="1:3">
      <c r="A57" s="178" t="s">
        <v>1368</v>
      </c>
      <c r="B57" s="417"/>
      <c r="C57" s="417"/>
    </row>
    <row r="58" ht="20.1" customHeight="1" spans="1:3">
      <c r="A58" s="178" t="s">
        <v>1369</v>
      </c>
      <c r="B58" s="417"/>
      <c r="C58" s="417"/>
    </row>
    <row r="59" ht="20.1" customHeight="1" spans="1:3">
      <c r="A59" s="178" t="s">
        <v>1370</v>
      </c>
      <c r="B59" s="417"/>
      <c r="C59" s="417"/>
    </row>
    <row r="60" ht="20.1" customHeight="1" spans="1:3">
      <c r="A60" s="178" t="s">
        <v>1371</v>
      </c>
      <c r="B60" s="417"/>
      <c r="C60" s="417"/>
    </row>
    <row r="61" ht="20.1" customHeight="1" spans="1:3">
      <c r="A61" s="178" t="s">
        <v>1372</v>
      </c>
      <c r="B61" s="417"/>
      <c r="C61" s="417"/>
    </row>
    <row r="62" ht="20.1" customHeight="1" spans="1:3">
      <c r="A62" s="178" t="s">
        <v>1373</v>
      </c>
      <c r="B62" s="417"/>
      <c r="C62" s="417"/>
    </row>
    <row r="63" ht="20.1" customHeight="1" spans="1:3">
      <c r="A63" s="178" t="s">
        <v>1374</v>
      </c>
      <c r="B63" s="417"/>
      <c r="C63" s="417"/>
    </row>
    <row r="64" ht="20.1" customHeight="1" spans="1:3">
      <c r="A64" s="178" t="s">
        <v>1375</v>
      </c>
      <c r="B64" s="417"/>
      <c r="C64" s="417"/>
    </row>
    <row r="65" ht="20.1" customHeight="1" spans="1:3">
      <c r="A65" s="178" t="s">
        <v>1376</v>
      </c>
      <c r="B65" s="417"/>
      <c r="C65" s="417"/>
    </row>
    <row r="66" ht="20.1" customHeight="1" spans="1:3">
      <c r="A66" s="178" t="s">
        <v>1377</v>
      </c>
      <c r="B66" s="417"/>
      <c r="C66" s="417"/>
    </row>
    <row r="67" ht="20.1" customHeight="1" spans="1:3">
      <c r="A67" s="178" t="s">
        <v>1378</v>
      </c>
      <c r="B67" s="417"/>
      <c r="C67" s="417"/>
    </row>
    <row r="68" ht="20.1" customHeight="1" spans="1:3">
      <c r="A68" s="178" t="s">
        <v>1379</v>
      </c>
      <c r="B68" s="417"/>
      <c r="C68" s="417"/>
    </row>
    <row r="69" ht="20.1" customHeight="1" spans="1:3">
      <c r="A69" s="178" t="s">
        <v>1380</v>
      </c>
      <c r="B69" s="417"/>
      <c r="C69" s="417"/>
    </row>
    <row r="70" ht="20.1" customHeight="1" spans="1:3">
      <c r="A70" s="178" t="s">
        <v>1381</v>
      </c>
      <c r="B70" s="417"/>
      <c r="C70" s="417"/>
    </row>
    <row r="71" ht="20.1" customHeight="1" spans="1:3">
      <c r="A71" s="178" t="s">
        <v>1382</v>
      </c>
      <c r="B71" s="417"/>
      <c r="C71" s="417"/>
    </row>
    <row r="72" ht="20.1" customHeight="1" spans="1:3">
      <c r="A72" s="178" t="s">
        <v>1383</v>
      </c>
      <c r="B72" s="417"/>
      <c r="C72" s="417"/>
    </row>
    <row r="73" ht="20.1" customHeight="1" spans="1:3">
      <c r="A73" s="178" t="s">
        <v>1384</v>
      </c>
      <c r="B73" s="417"/>
      <c r="C73" s="417"/>
    </row>
    <row r="74" ht="20.1" customHeight="1" spans="1:3">
      <c r="A74" s="178" t="s">
        <v>1385</v>
      </c>
      <c r="B74" s="417"/>
      <c r="C74" s="417"/>
    </row>
    <row r="75" ht="20.1" customHeight="1" spans="1:3">
      <c r="A75" s="178" t="s">
        <v>1386</v>
      </c>
      <c r="B75" s="417"/>
      <c r="C75" s="417"/>
    </row>
    <row r="76" ht="20.1" customHeight="1" spans="1:3">
      <c r="A76" s="178" t="s">
        <v>1387</v>
      </c>
      <c r="B76" s="417"/>
      <c r="C76" s="417"/>
    </row>
    <row r="77" ht="20.1" customHeight="1" spans="1:3">
      <c r="A77" s="178" t="s">
        <v>1388</v>
      </c>
      <c r="B77" s="417"/>
      <c r="C77" s="417"/>
    </row>
    <row r="78" ht="20.1" customHeight="1" spans="1:3">
      <c r="A78" s="178" t="s">
        <v>1389</v>
      </c>
      <c r="B78" s="417"/>
      <c r="C78" s="417"/>
    </row>
    <row r="79" ht="20.1" customHeight="1" spans="1:3">
      <c r="A79" s="178" t="s">
        <v>1390</v>
      </c>
      <c r="B79" s="417"/>
      <c r="C79" s="417"/>
    </row>
    <row r="80" ht="20.1" customHeight="1" spans="1:3">
      <c r="A80" s="178" t="s">
        <v>1391</v>
      </c>
      <c r="B80" s="417"/>
      <c r="C80" s="417"/>
    </row>
    <row r="81" ht="20.1" customHeight="1" spans="1:3">
      <c r="A81" s="178" t="s">
        <v>1392</v>
      </c>
      <c r="B81" s="417"/>
      <c r="C81" s="417"/>
    </row>
    <row r="82" ht="20.1" customHeight="1" spans="1:3">
      <c r="A82" s="178" t="s">
        <v>1393</v>
      </c>
      <c r="B82" s="417"/>
      <c r="C82" s="417"/>
    </row>
    <row r="83" ht="20.1" customHeight="1" spans="1:3">
      <c r="A83" s="178" t="s">
        <v>1394</v>
      </c>
      <c r="B83" s="417"/>
      <c r="C83" s="417"/>
    </row>
    <row r="84" ht="49.5" customHeight="1" spans="1:3">
      <c r="A84" s="419" t="s">
        <v>1395</v>
      </c>
      <c r="B84" s="419"/>
      <c r="C84" s="419"/>
    </row>
    <row r="85" ht="20.1" customHeight="1" spans="1:1">
      <c r="A85" s="420" t="s">
        <v>1314</v>
      </c>
    </row>
    <row r="86" ht="20.1" customHeight="1" spans="1:1">
      <c r="A86" s="168"/>
    </row>
    <row r="87" ht="20.1" customHeight="1" spans="1:1">
      <c r="A87" s="168"/>
    </row>
    <row r="88" ht="20.1" customHeight="1" spans="1:1">
      <c r="A88" s="168"/>
    </row>
    <row r="89" ht="20.1" customHeight="1" spans="1:1">
      <c r="A89" s="168"/>
    </row>
    <row r="90" ht="20.1" customHeight="1" spans="1:1">
      <c r="A90" s="168"/>
    </row>
    <row r="91" ht="20.1" customHeight="1" spans="1:1">
      <c r="A91" s="168"/>
    </row>
    <row r="92" ht="20.1" customHeight="1" spans="1:1">
      <c r="A92" s="168"/>
    </row>
    <row r="93" ht="20.1" customHeight="1" spans="1:1">
      <c r="A93" s="168"/>
    </row>
    <row r="94" ht="20.1" customHeight="1" spans="1:1">
      <c r="A94" s="168"/>
    </row>
    <row r="95" ht="20.1" customHeight="1" spans="1:1">
      <c r="A95" s="168"/>
    </row>
    <row r="96" ht="20.1" customHeight="1" spans="1:1">
      <c r="A96" s="168"/>
    </row>
    <row r="97" ht="20.1" customHeight="1" spans="1:1">
      <c r="A97" s="168"/>
    </row>
    <row r="98" ht="20.1" customHeight="1" spans="1:1">
      <c r="A98" s="168"/>
    </row>
    <row r="99" ht="20.1" customHeight="1" spans="1:1">
      <c r="A99" s="168"/>
    </row>
    <row r="100" ht="20.1" customHeight="1" spans="1:1">
      <c r="A100" s="168"/>
    </row>
    <row r="101" ht="20.1" customHeight="1" spans="1:1">
      <c r="A101" s="168"/>
    </row>
    <row r="102" ht="20.1" customHeight="1" spans="1:1">
      <c r="A102" s="168"/>
    </row>
    <row r="103" ht="20.1" customHeight="1" spans="1:1">
      <c r="A103" s="168"/>
    </row>
    <row r="104" ht="20.1" customHeight="1" spans="1:1">
      <c r="A104" s="168"/>
    </row>
    <row r="105" ht="20.1" customHeight="1" spans="1:1">
      <c r="A105" s="168"/>
    </row>
    <row r="106" ht="20.1" customHeight="1" spans="1:1">
      <c r="A106" s="168"/>
    </row>
    <row r="107" spans="1:1">
      <c r="A107" s="168"/>
    </row>
    <row r="108" spans="1:1">
      <c r="A108" s="168"/>
    </row>
    <row r="109" spans="1:1">
      <c r="A109" s="168"/>
    </row>
    <row r="110" spans="1:1">
      <c r="A110" s="168"/>
    </row>
    <row r="111" spans="1:1">
      <c r="A111" s="168"/>
    </row>
    <row r="112" spans="1:1">
      <c r="A112" s="168"/>
    </row>
    <row r="113" spans="1:1">
      <c r="A113" s="168"/>
    </row>
    <row r="114" spans="1:1">
      <c r="A114" s="168"/>
    </row>
    <row r="115" spans="1:1">
      <c r="A115" s="168"/>
    </row>
    <row r="116" spans="1:1">
      <c r="A116" s="168"/>
    </row>
    <row r="117" spans="1:1">
      <c r="A117" s="168"/>
    </row>
    <row r="118" spans="1:1">
      <c r="A118" s="168"/>
    </row>
    <row r="119" spans="1:1">
      <c r="A119" s="168"/>
    </row>
    <row r="120" spans="1:1">
      <c r="A120" s="168"/>
    </row>
    <row r="121" spans="1:1">
      <c r="A121" s="168"/>
    </row>
    <row r="122" spans="1:1">
      <c r="A122" s="168"/>
    </row>
    <row r="123" spans="1:1">
      <c r="A123" s="168"/>
    </row>
    <row r="124" spans="1:1">
      <c r="A124" s="168"/>
    </row>
    <row r="125" spans="1:1">
      <c r="A125" s="168"/>
    </row>
    <row r="126" spans="1:1">
      <c r="A126" s="168"/>
    </row>
    <row r="127" spans="1:1">
      <c r="A127" s="168"/>
    </row>
    <row r="128" spans="1:1">
      <c r="A128" s="168"/>
    </row>
    <row r="129" spans="1:1">
      <c r="A129" s="168"/>
    </row>
    <row r="130" spans="1:1">
      <c r="A130" s="168"/>
    </row>
    <row r="131" spans="1:1">
      <c r="A131" s="168"/>
    </row>
    <row r="132" spans="1:1">
      <c r="A132" s="168"/>
    </row>
    <row r="133" spans="1:1">
      <c r="A133" s="168"/>
    </row>
    <row r="134" spans="1:1">
      <c r="A134" s="168"/>
    </row>
    <row r="135" spans="1:1">
      <c r="A135" s="168"/>
    </row>
    <row r="136" spans="1:1">
      <c r="A136" s="168"/>
    </row>
    <row r="137" spans="1:1">
      <c r="A137" s="168"/>
    </row>
    <row r="138" spans="1:1">
      <c r="A138" s="168"/>
    </row>
    <row r="139" spans="1:1">
      <c r="A139" s="168"/>
    </row>
    <row r="140" spans="1:1">
      <c r="A140" s="168"/>
    </row>
    <row r="141" spans="1:1">
      <c r="A141" s="168"/>
    </row>
    <row r="142" spans="1:1">
      <c r="A142" s="168"/>
    </row>
    <row r="143" spans="1:1">
      <c r="A143" s="168"/>
    </row>
    <row r="144" spans="1:1">
      <c r="A144" s="168"/>
    </row>
    <row r="145" spans="1:1">
      <c r="A145" s="168"/>
    </row>
    <row r="146" spans="1:1">
      <c r="A146" s="168"/>
    </row>
    <row r="147" spans="1:1">
      <c r="A147" s="168"/>
    </row>
    <row r="148" spans="1:1">
      <c r="A148" s="168"/>
    </row>
    <row r="149" spans="1:1">
      <c r="A149" s="168"/>
    </row>
    <row r="150" spans="1:1">
      <c r="A150" s="168"/>
    </row>
    <row r="151" spans="1:1">
      <c r="A151" s="168"/>
    </row>
    <row r="152" spans="1:1">
      <c r="A152" s="168"/>
    </row>
    <row r="153" spans="1:1">
      <c r="A153" s="168"/>
    </row>
    <row r="154" spans="1:1">
      <c r="A154" s="168"/>
    </row>
    <row r="155" spans="1:1">
      <c r="A155" s="168"/>
    </row>
    <row r="156" spans="1:1">
      <c r="A156" s="168"/>
    </row>
    <row r="157" spans="1:1">
      <c r="A157" s="168"/>
    </row>
    <row r="158" spans="1:1">
      <c r="A158" s="168"/>
    </row>
    <row r="159" spans="1:1">
      <c r="A159" s="168"/>
    </row>
    <row r="160" spans="1:1">
      <c r="A160" s="168"/>
    </row>
    <row r="161" spans="1:1">
      <c r="A161" s="168"/>
    </row>
    <row r="162" spans="1:1">
      <c r="A162" s="168"/>
    </row>
    <row r="163" spans="1:1">
      <c r="A163" s="168"/>
    </row>
    <row r="164" spans="1:1">
      <c r="A164" s="168"/>
    </row>
    <row r="165" spans="1:1">
      <c r="A165" s="168"/>
    </row>
    <row r="166" spans="1:1">
      <c r="A166" s="168"/>
    </row>
    <row r="167" spans="1:1">
      <c r="A167" s="168"/>
    </row>
    <row r="168" spans="1:1">
      <c r="A168" s="168"/>
    </row>
    <row r="169" spans="1:1">
      <c r="A169" s="168"/>
    </row>
    <row r="170" spans="1:1">
      <c r="A170" s="168"/>
    </row>
    <row r="171" spans="1:1">
      <c r="A171" s="168"/>
    </row>
    <row r="172" spans="1:1">
      <c r="A172" s="168"/>
    </row>
    <row r="173" spans="1:1">
      <c r="A173" s="168"/>
    </row>
    <row r="174" spans="1:1">
      <c r="A174" s="168"/>
    </row>
  </sheetData>
  <mergeCells count="4">
    <mergeCell ref="A1:C1"/>
    <mergeCell ref="A2:C2"/>
    <mergeCell ref="A3:C3"/>
    <mergeCell ref="A84:C84"/>
  </mergeCells>
  <printOptions horizontalCentered="1"/>
  <pageMargins left="0.236220472440945" right="0.236220472440945" top="0.511811023622047" bottom="0.47244094488189" header="0.31496062992126" footer="0.196850393700787"/>
  <pageSetup paperSize="9" fitToHeight="0" orientation="portrait" blackAndWhite="1" errors="blank"/>
  <headerFooter alignWithMargins="0">
    <oddFooter>&amp;C&amp;P</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FF00"/>
    <pageSetUpPr fitToPage="1"/>
  </sheetPr>
  <dimension ref="A1:P58"/>
  <sheetViews>
    <sheetView showZeros="0" topLeftCell="B1" workbookViewId="0">
      <selection activeCell="P6" sqref="P6"/>
    </sheetView>
  </sheetViews>
  <sheetFormatPr defaultColWidth="9" defaultRowHeight="14.25"/>
  <cols>
    <col min="1" max="1" width="34.75" style="372" customWidth="1"/>
    <col min="2" max="2" width="11" style="373" customWidth="1"/>
    <col min="3" max="3" width="14.375" style="373" hidden="1" customWidth="1"/>
    <col min="4" max="4" width="12.5" style="373" customWidth="1"/>
    <col min="5" max="5" width="8.25" style="373" customWidth="1"/>
    <col min="6" max="6" width="12.125" style="373" customWidth="1"/>
    <col min="7" max="7" width="10.75" style="374" customWidth="1"/>
    <col min="8" max="8" width="11.5" style="374" customWidth="1"/>
    <col min="9" max="9" width="26.125" style="375" customWidth="1"/>
    <col min="10" max="10" width="11.125" style="373" customWidth="1"/>
    <col min="11" max="11" width="6.625" style="373" hidden="1" customWidth="1"/>
    <col min="12" max="12" width="11.5" style="373" customWidth="1"/>
    <col min="13" max="13" width="10.5" style="373" customWidth="1"/>
    <col min="14" max="14" width="12.5" style="373" customWidth="1"/>
    <col min="15" max="15" width="11.125" style="374" customWidth="1"/>
    <col min="16" max="16" width="11.75" style="374" customWidth="1"/>
    <col min="17" max="17" width="11.75" style="376" customWidth="1"/>
    <col min="18" max="18" width="12.5" style="376" customWidth="1"/>
    <col min="19" max="16384" width="9" style="376"/>
  </cols>
  <sheetData>
    <row r="1" ht="18" customHeight="1" spans="1:16">
      <c r="A1" s="51" t="s">
        <v>1396</v>
      </c>
      <c r="B1" s="377"/>
      <c r="C1" s="377"/>
      <c r="D1" s="377"/>
      <c r="E1" s="377"/>
      <c r="F1" s="377"/>
      <c r="G1" s="51"/>
      <c r="H1" s="51"/>
      <c r="I1" s="51"/>
      <c r="J1" s="377"/>
      <c r="K1" s="377"/>
      <c r="L1" s="377"/>
      <c r="M1" s="377"/>
      <c r="N1" s="377"/>
      <c r="O1" s="51"/>
      <c r="P1" s="51"/>
    </row>
    <row r="2" ht="33" customHeight="1" spans="1:16">
      <c r="A2" s="81" t="s">
        <v>1397</v>
      </c>
      <c r="B2" s="378"/>
      <c r="C2" s="378"/>
      <c r="D2" s="378"/>
      <c r="E2" s="378"/>
      <c r="F2" s="378"/>
      <c r="G2" s="81"/>
      <c r="H2" s="81"/>
      <c r="I2" s="81"/>
      <c r="J2" s="378"/>
      <c r="K2" s="378"/>
      <c r="L2" s="378"/>
      <c r="M2" s="378"/>
      <c r="N2" s="378"/>
      <c r="O2" s="81"/>
      <c r="P2" s="81"/>
    </row>
    <row r="3" ht="20.25" customHeight="1" spans="1:16">
      <c r="A3" s="350" t="s">
        <v>23</v>
      </c>
      <c r="B3" s="351"/>
      <c r="C3" s="351"/>
      <c r="D3" s="351"/>
      <c r="E3" s="351"/>
      <c r="F3" s="351"/>
      <c r="G3" s="350"/>
      <c r="H3" s="350"/>
      <c r="I3" s="350"/>
      <c r="J3" s="405"/>
      <c r="K3" s="405"/>
      <c r="L3" s="405"/>
      <c r="M3" s="405"/>
      <c r="N3" s="405"/>
      <c r="O3" s="406"/>
      <c r="P3" s="407" t="s">
        <v>2</v>
      </c>
    </row>
    <row r="4" ht="56.25" spans="1:16">
      <c r="A4" s="379" t="s">
        <v>1245</v>
      </c>
      <c r="B4" s="380" t="s">
        <v>62</v>
      </c>
      <c r="C4" s="380" t="s">
        <v>63</v>
      </c>
      <c r="D4" s="380" t="s">
        <v>64</v>
      </c>
      <c r="E4" s="380" t="s">
        <v>1398</v>
      </c>
      <c r="F4" s="380" t="s">
        <v>5</v>
      </c>
      <c r="G4" s="305" t="s">
        <v>65</v>
      </c>
      <c r="H4" s="306" t="s">
        <v>66</v>
      </c>
      <c r="I4" s="379" t="s">
        <v>147</v>
      </c>
      <c r="J4" s="380" t="s">
        <v>62</v>
      </c>
      <c r="K4" s="380" t="s">
        <v>63</v>
      </c>
      <c r="L4" s="380" t="s">
        <v>64</v>
      </c>
      <c r="M4" s="380" t="s">
        <v>4</v>
      </c>
      <c r="N4" s="380" t="s">
        <v>5</v>
      </c>
      <c r="O4" s="305" t="s">
        <v>65</v>
      </c>
      <c r="P4" s="306" t="s">
        <v>66</v>
      </c>
    </row>
    <row r="5" ht="20.1" customHeight="1" spans="1:16">
      <c r="A5" s="379" t="s">
        <v>68</v>
      </c>
      <c r="B5" s="381">
        <f>B6+B20</f>
        <v>20.41</v>
      </c>
      <c r="C5" s="382">
        <f>C6+C20</f>
        <v>0</v>
      </c>
      <c r="D5" s="381">
        <f>D6+D20</f>
        <v>2521.8</v>
      </c>
      <c r="E5" s="383">
        <f>E6+E20</f>
        <v>884.73</v>
      </c>
      <c r="F5" s="381">
        <f>F6+F20</f>
        <v>2521.8</v>
      </c>
      <c r="G5" s="384">
        <f>ROUND(F5/D5,4)*100</f>
        <v>100</v>
      </c>
      <c r="H5" s="384">
        <f>(F5-E5)/E5*100</f>
        <v>185.036112712353</v>
      </c>
      <c r="I5" s="379" t="s">
        <v>68</v>
      </c>
      <c r="J5" s="381">
        <f>J6+J20</f>
        <v>20.41</v>
      </c>
      <c r="K5" s="382">
        <f>K6+K20</f>
        <v>0</v>
      </c>
      <c r="L5" s="381">
        <f>L6+L20</f>
        <v>2521.8</v>
      </c>
      <c r="M5" s="381">
        <f>M6+M20</f>
        <v>884.73</v>
      </c>
      <c r="N5" s="381">
        <f>N6+N20</f>
        <v>2521.8</v>
      </c>
      <c r="O5" s="384">
        <v>100</v>
      </c>
      <c r="P5" s="408">
        <f>(N5-M5)/M5*100</f>
        <v>185.036112712353</v>
      </c>
    </row>
    <row r="6" ht="20.1" customHeight="1" spans="1:16">
      <c r="A6" s="385" t="s">
        <v>69</v>
      </c>
      <c r="B6" s="382">
        <f>SUM(B7:B19)</f>
        <v>0</v>
      </c>
      <c r="C6" s="382">
        <f>SUM(C7:C19)</f>
        <v>0</v>
      </c>
      <c r="D6" s="382">
        <f>SUM(D7:D19)</f>
        <v>0</v>
      </c>
      <c r="E6" s="382"/>
      <c r="F6" s="381">
        <v>0</v>
      </c>
      <c r="G6" s="386"/>
      <c r="H6" s="387"/>
      <c r="I6" s="385" t="s">
        <v>70</v>
      </c>
      <c r="J6" s="381">
        <f>SUM(J7:J19)</f>
        <v>20.41</v>
      </c>
      <c r="K6" s="382">
        <f>SUM(K7:K19)</f>
        <v>0</v>
      </c>
      <c r="L6" s="381">
        <f>SUM(L7:L19)</f>
        <v>2521.8</v>
      </c>
      <c r="M6" s="381">
        <f>M9+M12+M15</f>
        <v>864.32</v>
      </c>
      <c r="N6" s="381">
        <f>SUM(N7:N19)</f>
        <v>2015.46</v>
      </c>
      <c r="O6" s="384">
        <f>N6/L6*100</f>
        <v>79.9214846538187</v>
      </c>
      <c r="P6" s="408">
        <f>(N6-M6)/M6*100</f>
        <v>133.184468715291</v>
      </c>
    </row>
    <row r="7" ht="20.1" customHeight="1" spans="1:16">
      <c r="A7" s="388" t="s">
        <v>1399</v>
      </c>
      <c r="B7" s="389"/>
      <c r="C7" s="389"/>
      <c r="D7" s="389">
        <f>SUM(B7:C7)</f>
        <v>0</v>
      </c>
      <c r="E7" s="389"/>
      <c r="F7" s="389"/>
      <c r="G7" s="390"/>
      <c r="H7" s="391"/>
      <c r="I7" s="199" t="s">
        <v>1400</v>
      </c>
      <c r="J7" s="389"/>
      <c r="K7" s="389"/>
      <c r="L7" s="395"/>
      <c r="M7" s="395"/>
      <c r="N7" s="389"/>
      <c r="O7" s="391"/>
      <c r="P7" s="408"/>
    </row>
    <row r="8" ht="20.1" customHeight="1" spans="1:16">
      <c r="A8" s="199" t="s">
        <v>1401</v>
      </c>
      <c r="B8" s="389"/>
      <c r="C8" s="389"/>
      <c r="D8" s="389">
        <f t="shared" ref="D8" si="0">SUM(B8:C8)</f>
        <v>0</v>
      </c>
      <c r="E8" s="389"/>
      <c r="F8" s="389"/>
      <c r="G8" s="390"/>
      <c r="H8" s="391"/>
      <c r="I8" s="199" t="s">
        <v>1402</v>
      </c>
      <c r="J8" s="389"/>
      <c r="K8" s="389"/>
      <c r="L8" s="395"/>
      <c r="M8" s="395"/>
      <c r="N8" s="389"/>
      <c r="O8" s="391"/>
      <c r="P8" s="408"/>
    </row>
    <row r="9" ht="20.1" customHeight="1" spans="1:16">
      <c r="A9" s="199" t="s">
        <v>1403</v>
      </c>
      <c r="B9" s="389"/>
      <c r="C9" s="389"/>
      <c r="D9" s="389"/>
      <c r="E9" s="389"/>
      <c r="F9" s="389"/>
      <c r="G9" s="390"/>
      <c r="H9" s="391"/>
      <c r="I9" s="199" t="s">
        <v>1404</v>
      </c>
      <c r="J9" s="395">
        <v>11.35</v>
      </c>
      <c r="K9" s="389"/>
      <c r="L9" s="395">
        <v>2501.74</v>
      </c>
      <c r="M9" s="396">
        <v>855.4</v>
      </c>
      <c r="N9" s="395">
        <v>2006.4</v>
      </c>
      <c r="O9" s="384">
        <f>N9/L9*100</f>
        <v>80.2001806742507</v>
      </c>
      <c r="P9" s="408">
        <f>(N9-M9)/M9*100</f>
        <v>134.556932429273</v>
      </c>
    </row>
    <row r="10" ht="20.1" customHeight="1" spans="1:16">
      <c r="A10" s="199" t="s">
        <v>1405</v>
      </c>
      <c r="B10" s="389"/>
      <c r="C10" s="389"/>
      <c r="D10" s="389"/>
      <c r="E10" s="389"/>
      <c r="F10" s="389"/>
      <c r="G10" s="390"/>
      <c r="H10" s="391"/>
      <c r="I10" s="199" t="s">
        <v>1406</v>
      </c>
      <c r="J10" s="389"/>
      <c r="K10" s="389"/>
      <c r="L10" s="395"/>
      <c r="M10" s="395"/>
      <c r="N10" s="389"/>
      <c r="O10" s="391"/>
      <c r="P10" s="408"/>
    </row>
    <row r="11" ht="20.1" customHeight="1" spans="1:16">
      <c r="A11" s="199" t="s">
        <v>1407</v>
      </c>
      <c r="B11" s="153"/>
      <c r="C11" s="389"/>
      <c r="D11" s="389"/>
      <c r="E11" s="389"/>
      <c r="F11" s="389"/>
      <c r="G11" s="390"/>
      <c r="H11" s="391"/>
      <c r="I11" s="199" t="s">
        <v>1408</v>
      </c>
      <c r="J11" s="153"/>
      <c r="K11" s="389"/>
      <c r="L11" s="395"/>
      <c r="M11" s="395"/>
      <c r="N11" s="389"/>
      <c r="O11" s="391"/>
      <c r="P11" s="408"/>
    </row>
    <row r="12" ht="20.1" customHeight="1" spans="1:16">
      <c r="A12" s="199" t="s">
        <v>1409</v>
      </c>
      <c r="B12" s="153"/>
      <c r="C12" s="389"/>
      <c r="D12" s="389"/>
      <c r="E12" s="389"/>
      <c r="F12" s="389"/>
      <c r="G12" s="390"/>
      <c r="H12" s="391"/>
      <c r="I12" s="199" t="s">
        <v>1410</v>
      </c>
      <c r="J12" s="154">
        <v>9</v>
      </c>
      <c r="K12" s="389"/>
      <c r="L12" s="395">
        <v>20</v>
      </c>
      <c r="M12" s="395">
        <v>1</v>
      </c>
      <c r="N12" s="395">
        <v>9</v>
      </c>
      <c r="O12" s="384">
        <f>N12/L12*100</f>
        <v>45</v>
      </c>
      <c r="P12" s="408">
        <f>(N12-M12)/M12*100</f>
        <v>800</v>
      </c>
    </row>
    <row r="13" ht="20.1" customHeight="1" spans="1:16">
      <c r="A13" s="199" t="s">
        <v>1411</v>
      </c>
      <c r="B13" s="153"/>
      <c r="C13" s="389"/>
      <c r="D13" s="389"/>
      <c r="E13" s="389"/>
      <c r="F13" s="389"/>
      <c r="G13" s="390"/>
      <c r="H13" s="391"/>
      <c r="I13" s="199" t="s">
        <v>1412</v>
      </c>
      <c r="J13" s="153"/>
      <c r="K13" s="389"/>
      <c r="L13" s="395"/>
      <c r="M13" s="395"/>
      <c r="N13" s="389"/>
      <c r="O13" s="390"/>
      <c r="P13" s="408"/>
    </row>
    <row r="14" ht="20.1" customHeight="1" spans="1:16">
      <c r="A14" s="199" t="s">
        <v>1413</v>
      </c>
      <c r="B14" s="153"/>
      <c r="C14" s="389"/>
      <c r="D14" s="389"/>
      <c r="E14" s="389"/>
      <c r="F14" s="389"/>
      <c r="G14" s="390"/>
      <c r="H14" s="391"/>
      <c r="I14" s="199" t="s">
        <v>1414</v>
      </c>
      <c r="J14" s="153"/>
      <c r="K14" s="389"/>
      <c r="L14" s="395"/>
      <c r="M14" s="395"/>
      <c r="N14" s="389"/>
      <c r="O14" s="390"/>
      <c r="P14" s="408"/>
    </row>
    <row r="15" ht="20.1" customHeight="1" spans="1:16">
      <c r="A15" s="199" t="s">
        <v>1415</v>
      </c>
      <c r="B15" s="153"/>
      <c r="C15" s="389"/>
      <c r="D15" s="389"/>
      <c r="E15" s="389"/>
      <c r="F15" s="389"/>
      <c r="G15" s="390"/>
      <c r="H15" s="391"/>
      <c r="I15" s="199" t="s">
        <v>1416</v>
      </c>
      <c r="J15" s="154">
        <v>0.06</v>
      </c>
      <c r="K15" s="389"/>
      <c r="L15" s="395">
        <v>0.06</v>
      </c>
      <c r="M15" s="395">
        <v>7.92</v>
      </c>
      <c r="N15" s="395">
        <v>0.06</v>
      </c>
      <c r="O15" s="384">
        <f>N15/L15*100</f>
        <v>100</v>
      </c>
      <c r="P15" s="409">
        <f>(N15-M15)/M15*100</f>
        <v>-99.2424242424242</v>
      </c>
    </row>
    <row r="16" ht="20.1" customHeight="1" spans="1:16">
      <c r="A16" s="199" t="s">
        <v>1417</v>
      </c>
      <c r="B16" s="153"/>
      <c r="C16" s="389"/>
      <c r="D16" s="389"/>
      <c r="E16" s="389"/>
      <c r="F16" s="389"/>
      <c r="G16" s="390"/>
      <c r="H16" s="391"/>
      <c r="I16" s="199"/>
      <c r="J16" s="153"/>
      <c r="K16" s="389"/>
      <c r="L16" s="389"/>
      <c r="M16" s="389"/>
      <c r="N16" s="389"/>
      <c r="O16" s="390"/>
      <c r="P16" s="408"/>
    </row>
    <row r="17" ht="20.1" customHeight="1" spans="1:16">
      <c r="A17" s="340" t="s">
        <v>1418</v>
      </c>
      <c r="B17" s="153"/>
      <c r="C17" s="389"/>
      <c r="D17" s="389"/>
      <c r="E17" s="389"/>
      <c r="F17" s="389"/>
      <c r="G17" s="390"/>
      <c r="H17" s="391"/>
      <c r="I17" s="199"/>
      <c r="J17" s="153"/>
      <c r="K17" s="389"/>
      <c r="L17" s="389"/>
      <c r="M17" s="389"/>
      <c r="N17" s="389"/>
      <c r="O17" s="390"/>
      <c r="P17" s="408"/>
    </row>
    <row r="18" ht="20.1" customHeight="1" spans="1:16">
      <c r="A18" s="340" t="s">
        <v>1419</v>
      </c>
      <c r="B18" s="153"/>
      <c r="C18" s="389"/>
      <c r="D18" s="389"/>
      <c r="E18" s="389"/>
      <c r="F18" s="389"/>
      <c r="G18" s="390"/>
      <c r="H18" s="391"/>
      <c r="I18" s="199"/>
      <c r="J18" s="153"/>
      <c r="K18" s="389"/>
      <c r="L18" s="389">
        <f t="shared" ref="L18:L19" si="1">SUM(J18:K18)</f>
        <v>0</v>
      </c>
      <c r="M18" s="389"/>
      <c r="N18" s="389"/>
      <c r="O18" s="390"/>
      <c r="P18" s="408"/>
    </row>
    <row r="19" ht="20.1" customHeight="1" spans="1:16">
      <c r="A19" s="340" t="s">
        <v>1420</v>
      </c>
      <c r="B19" s="156"/>
      <c r="C19" s="156"/>
      <c r="D19" s="389"/>
      <c r="E19" s="389"/>
      <c r="F19" s="156"/>
      <c r="G19" s="392"/>
      <c r="H19" s="391"/>
      <c r="I19" s="199"/>
      <c r="J19" s="156"/>
      <c r="K19" s="156"/>
      <c r="L19" s="389">
        <f t="shared" si="1"/>
        <v>0</v>
      </c>
      <c r="M19" s="389"/>
      <c r="N19" s="156"/>
      <c r="O19" s="392"/>
      <c r="P19" s="408"/>
    </row>
    <row r="20" ht="20.1" customHeight="1" spans="1:16">
      <c r="A20" s="385" t="s">
        <v>118</v>
      </c>
      <c r="B20" s="381">
        <f>B21+B22+B23+B26</f>
        <v>20.41</v>
      </c>
      <c r="C20" s="382">
        <f>C21+C22+C23+C26</f>
        <v>0</v>
      </c>
      <c r="D20" s="381">
        <f>D21+D22+D23+D26</f>
        <v>2521.8</v>
      </c>
      <c r="E20" s="381">
        <f>E21+E26</f>
        <v>884.73</v>
      </c>
      <c r="F20" s="381">
        <f>F21+F22+F23+F26</f>
        <v>2521.8</v>
      </c>
      <c r="G20" s="384">
        <f>ROUND(F20/D20,4)*100</f>
        <v>100</v>
      </c>
      <c r="H20" s="339" t="s">
        <v>1421</v>
      </c>
      <c r="I20" s="385" t="s">
        <v>119</v>
      </c>
      <c r="J20" s="382">
        <f>J21+J22+J23+J26+J24+J29</f>
        <v>0</v>
      </c>
      <c r="K20" s="382">
        <f>K21+K22+K23+K26+K24+K29</f>
        <v>0</v>
      </c>
      <c r="L20" s="382">
        <f>L21+L22+L23+L26+L24+L29</f>
        <v>0</v>
      </c>
      <c r="M20" s="381">
        <v>20.41</v>
      </c>
      <c r="N20" s="381">
        <f>N21+N22+N23+N26+N24+N29</f>
        <v>506.34</v>
      </c>
      <c r="O20" s="384"/>
      <c r="P20" s="408">
        <f>(N20-M20)/M20*100</f>
        <v>2380.84272415483</v>
      </c>
    </row>
    <row r="21" ht="20.1" customHeight="1" spans="1:16">
      <c r="A21" s="340" t="s">
        <v>121</v>
      </c>
      <c r="B21" s="393">
        <v>0</v>
      </c>
      <c r="C21" s="394"/>
      <c r="D21" s="395">
        <v>2501.39</v>
      </c>
      <c r="E21" s="396">
        <v>145.6</v>
      </c>
      <c r="F21" s="397">
        <v>2501.39</v>
      </c>
      <c r="G21" s="384">
        <f>ROUND(F21/D21,4)*100</f>
        <v>100</v>
      </c>
      <c r="H21" s="384">
        <f>(F21-E21)/E21*100</f>
        <v>1617.98763736264</v>
      </c>
      <c r="I21" s="92" t="s">
        <v>1422</v>
      </c>
      <c r="J21" s="159"/>
      <c r="K21" s="394"/>
      <c r="L21" s="389"/>
      <c r="M21" s="389"/>
      <c r="N21" s="394"/>
      <c r="O21" s="398"/>
      <c r="P21" s="408"/>
    </row>
    <row r="22" ht="20.1" customHeight="1" spans="1:16">
      <c r="A22" s="340" t="s">
        <v>123</v>
      </c>
      <c r="B22" s="394"/>
      <c r="C22" s="394"/>
      <c r="D22" s="389"/>
      <c r="E22" s="389"/>
      <c r="F22" s="394"/>
      <c r="G22" s="398"/>
      <c r="H22" s="399"/>
      <c r="I22" s="340" t="s">
        <v>1423</v>
      </c>
      <c r="J22" s="394"/>
      <c r="K22" s="394"/>
      <c r="L22" s="389"/>
      <c r="M22" s="389"/>
      <c r="N22" s="394"/>
      <c r="O22" s="398"/>
      <c r="P22" s="408"/>
    </row>
    <row r="23" ht="20.1" customHeight="1" spans="1:16">
      <c r="A23" s="160" t="s">
        <v>1424</v>
      </c>
      <c r="B23" s="394"/>
      <c r="C23" s="394"/>
      <c r="D23" s="389"/>
      <c r="E23" s="389"/>
      <c r="F23" s="394">
        <f t="shared" ref="F23" si="2">SUM(F24:F25)</f>
        <v>0</v>
      </c>
      <c r="G23" s="398"/>
      <c r="H23" s="400"/>
      <c r="I23" s="340" t="s">
        <v>1425</v>
      </c>
      <c r="J23" s="394"/>
      <c r="K23" s="394"/>
      <c r="L23" s="389"/>
      <c r="M23" s="389"/>
      <c r="N23" s="394"/>
      <c r="O23" s="398"/>
      <c r="P23" s="408"/>
    </row>
    <row r="24" ht="20.1" customHeight="1" spans="1:16">
      <c r="A24" s="160" t="s">
        <v>131</v>
      </c>
      <c r="B24" s="394"/>
      <c r="C24" s="394"/>
      <c r="D24" s="389"/>
      <c r="E24" s="389"/>
      <c r="F24" s="394"/>
      <c r="G24" s="398"/>
      <c r="H24" s="401"/>
      <c r="I24" s="410" t="s">
        <v>1426</v>
      </c>
      <c r="J24" s="394"/>
      <c r="K24" s="394"/>
      <c r="L24" s="389"/>
      <c r="M24" s="389"/>
      <c r="N24" s="394">
        <f t="shared" ref="N24" si="3">SUM(N25)</f>
        <v>0</v>
      </c>
      <c r="O24" s="398"/>
      <c r="P24" s="408"/>
    </row>
    <row r="25" ht="20.1" customHeight="1" spans="1:16">
      <c r="A25" s="160" t="s">
        <v>133</v>
      </c>
      <c r="B25" s="159"/>
      <c r="C25" s="394"/>
      <c r="D25" s="389"/>
      <c r="E25" s="389"/>
      <c r="F25" s="394"/>
      <c r="G25" s="398"/>
      <c r="H25" s="401"/>
      <c r="I25" s="410" t="s">
        <v>1427</v>
      </c>
      <c r="J25" s="394"/>
      <c r="K25" s="394"/>
      <c r="L25" s="389"/>
      <c r="M25" s="389"/>
      <c r="N25" s="394"/>
      <c r="O25" s="398"/>
      <c r="P25" s="408"/>
    </row>
    <row r="26" ht="20.1" customHeight="1" spans="1:16">
      <c r="A26" s="340" t="s">
        <v>1428</v>
      </c>
      <c r="B26" s="397">
        <v>20.41</v>
      </c>
      <c r="C26" s="394"/>
      <c r="D26" s="395">
        <v>20.41</v>
      </c>
      <c r="E26" s="395">
        <v>739.13</v>
      </c>
      <c r="F26" s="397">
        <v>20.41</v>
      </c>
      <c r="G26" s="384">
        <f>ROUND(F26/D26,4)*100</f>
        <v>100</v>
      </c>
      <c r="H26" s="384">
        <f>(F26-E26)/E26*100</f>
        <v>-97.2386454344973</v>
      </c>
      <c r="I26" s="410" t="s">
        <v>134</v>
      </c>
      <c r="J26" s="159"/>
      <c r="K26" s="394"/>
      <c r="L26" s="389">
        <f t="shared" ref="L26:L29" si="4">SUM(J26:K26)</f>
        <v>0</v>
      </c>
      <c r="M26" s="389"/>
      <c r="N26" s="394"/>
      <c r="O26" s="398"/>
      <c r="P26" s="408"/>
    </row>
    <row r="27" ht="20.1" customHeight="1" spans="1:16">
      <c r="A27" s="340"/>
      <c r="B27" s="394"/>
      <c r="C27" s="394"/>
      <c r="D27" s="394"/>
      <c r="E27" s="394"/>
      <c r="F27" s="394"/>
      <c r="G27" s="398"/>
      <c r="H27" s="401"/>
      <c r="I27" s="411" t="s">
        <v>136</v>
      </c>
      <c r="J27" s="394"/>
      <c r="K27" s="394"/>
      <c r="L27" s="389">
        <f t="shared" si="4"/>
        <v>0</v>
      </c>
      <c r="M27" s="389"/>
      <c r="N27" s="394"/>
      <c r="O27" s="398"/>
      <c r="P27" s="408"/>
    </row>
    <row r="28" ht="20.1" customHeight="1" spans="1:16">
      <c r="A28" s="399"/>
      <c r="B28" s="402"/>
      <c r="C28" s="402"/>
      <c r="D28" s="402"/>
      <c r="E28" s="402"/>
      <c r="F28" s="402"/>
      <c r="G28" s="399"/>
      <c r="H28" s="399"/>
      <c r="I28" s="411" t="s">
        <v>138</v>
      </c>
      <c r="J28" s="394"/>
      <c r="K28" s="394"/>
      <c r="L28" s="389">
        <f t="shared" si="4"/>
        <v>0</v>
      </c>
      <c r="M28" s="389"/>
      <c r="N28" s="394"/>
      <c r="O28" s="398"/>
      <c r="P28" s="408"/>
    </row>
    <row r="29" ht="20.1" customHeight="1" spans="1:16">
      <c r="A29" s="399"/>
      <c r="B29" s="402"/>
      <c r="C29" s="402"/>
      <c r="D29" s="402"/>
      <c r="E29" s="402"/>
      <c r="F29" s="402"/>
      <c r="G29" s="399"/>
      <c r="H29" s="399"/>
      <c r="I29" s="340" t="s">
        <v>140</v>
      </c>
      <c r="J29" s="402"/>
      <c r="K29" s="402"/>
      <c r="L29" s="389">
        <f t="shared" si="4"/>
        <v>0</v>
      </c>
      <c r="M29" s="412">
        <v>20.41</v>
      </c>
      <c r="N29" s="413">
        <v>506.34</v>
      </c>
      <c r="O29" s="384"/>
      <c r="P29" s="408">
        <f>(N29-M29)/M29*100</f>
        <v>2380.84272415483</v>
      </c>
    </row>
    <row r="30" ht="37.5" customHeight="1" spans="1:16">
      <c r="A30" s="403" t="s">
        <v>1429</v>
      </c>
      <c r="B30" s="404"/>
      <c r="C30" s="404"/>
      <c r="D30" s="404"/>
      <c r="E30" s="404"/>
      <c r="F30" s="404"/>
      <c r="G30" s="403"/>
      <c r="H30" s="403"/>
      <c r="I30" s="403"/>
      <c r="J30" s="404"/>
      <c r="K30" s="404"/>
      <c r="L30" s="404"/>
      <c r="M30" s="404"/>
      <c r="N30" s="404"/>
      <c r="O30" s="403"/>
      <c r="P30" s="403"/>
    </row>
    <row r="31" ht="20.1" customHeight="1" spans="8:16">
      <c r="H31" s="376"/>
      <c r="P31" s="376"/>
    </row>
    <row r="32" ht="20.1" customHeight="1" spans="8:16">
      <c r="H32" s="376"/>
      <c r="P32" s="376"/>
    </row>
    <row r="33" ht="20.1" customHeight="1"/>
    <row r="34" ht="20.1" customHeight="1"/>
    <row r="35" ht="20.1" customHeight="1"/>
    <row r="36" ht="20.1" customHeight="1"/>
    <row r="37" ht="20.1" customHeight="1"/>
    <row r="38" ht="20.1" customHeight="1"/>
    <row r="39" ht="20.1" customHeight="1"/>
    <row r="40" ht="20.1" customHeight="1"/>
    <row r="41" ht="20.1" customHeight="1"/>
    <row r="42" ht="20.1" customHeight="1"/>
    <row r="43" ht="20.1" customHeight="1"/>
    <row r="44" ht="20.1" customHeight="1"/>
    <row r="45" ht="20.1" customHeight="1"/>
    <row r="46" ht="20.1" customHeight="1"/>
    <row r="47" ht="20.1" customHeight="1"/>
    <row r="48" ht="20.1" customHeight="1"/>
    <row r="49" ht="20.1" customHeight="1"/>
    <row r="50" ht="20.1" customHeight="1"/>
    <row r="51" ht="20.1" customHeight="1"/>
    <row r="52" s="372" customFormat="1" ht="20.1" customHeight="1" spans="2:16">
      <c r="B52" s="373"/>
      <c r="C52" s="373"/>
      <c r="D52" s="373"/>
      <c r="E52" s="373"/>
      <c r="F52" s="373"/>
      <c r="G52" s="374"/>
      <c r="H52" s="374"/>
      <c r="I52" s="375"/>
      <c r="J52" s="373"/>
      <c r="K52" s="373"/>
      <c r="L52" s="373"/>
      <c r="M52" s="373"/>
      <c r="N52" s="373"/>
      <c r="O52" s="374"/>
      <c r="P52" s="374"/>
    </row>
    <row r="53" s="372" customFormat="1" ht="20.1" customHeight="1" spans="2:16">
      <c r="B53" s="373"/>
      <c r="C53" s="373"/>
      <c r="D53" s="373"/>
      <c r="E53" s="373"/>
      <c r="F53" s="373"/>
      <c r="G53" s="374"/>
      <c r="H53" s="374"/>
      <c r="I53" s="375"/>
      <c r="J53" s="373"/>
      <c r="K53" s="373"/>
      <c r="L53" s="373"/>
      <c r="M53" s="373"/>
      <c r="N53" s="373"/>
      <c r="O53" s="374"/>
      <c r="P53" s="374"/>
    </row>
    <row r="54" s="372" customFormat="1" ht="20.1" customHeight="1" spans="2:16">
      <c r="B54" s="373"/>
      <c r="C54" s="373"/>
      <c r="D54" s="373"/>
      <c r="E54" s="373"/>
      <c r="F54" s="373"/>
      <c r="G54" s="374"/>
      <c r="H54" s="374"/>
      <c r="I54" s="375"/>
      <c r="J54" s="373"/>
      <c r="K54" s="373"/>
      <c r="L54" s="373"/>
      <c r="M54" s="373"/>
      <c r="N54" s="373"/>
      <c r="O54" s="374"/>
      <c r="P54" s="374"/>
    </row>
    <row r="55" s="372" customFormat="1" ht="20.1" customHeight="1" spans="2:16">
      <c r="B55" s="373"/>
      <c r="C55" s="373"/>
      <c r="D55" s="373"/>
      <c r="E55" s="373"/>
      <c r="F55" s="373"/>
      <c r="G55" s="374"/>
      <c r="H55" s="374"/>
      <c r="I55" s="375"/>
      <c r="J55" s="373"/>
      <c r="K55" s="373"/>
      <c r="L55" s="373"/>
      <c r="M55" s="373"/>
      <c r="N55" s="373"/>
      <c r="O55" s="374"/>
      <c r="P55" s="374"/>
    </row>
    <row r="56" s="372" customFormat="1" ht="20.1" customHeight="1" spans="2:16">
      <c r="B56" s="373"/>
      <c r="C56" s="373"/>
      <c r="D56" s="373"/>
      <c r="E56" s="373"/>
      <c r="F56" s="373"/>
      <c r="G56" s="374"/>
      <c r="H56" s="374"/>
      <c r="I56" s="375"/>
      <c r="J56" s="373"/>
      <c r="K56" s="373"/>
      <c r="L56" s="373"/>
      <c r="M56" s="373"/>
      <c r="N56" s="373"/>
      <c r="O56" s="374"/>
      <c r="P56" s="374"/>
    </row>
    <row r="57" s="372" customFormat="1" ht="20.1" customHeight="1" spans="2:16">
      <c r="B57" s="373"/>
      <c r="C57" s="373"/>
      <c r="D57" s="373"/>
      <c r="E57" s="373"/>
      <c r="F57" s="373"/>
      <c r="G57" s="374"/>
      <c r="H57" s="374"/>
      <c r="I57" s="375"/>
      <c r="J57" s="373"/>
      <c r="K57" s="373"/>
      <c r="L57" s="373"/>
      <c r="M57" s="373"/>
      <c r="N57" s="373"/>
      <c r="O57" s="374"/>
      <c r="P57" s="374"/>
    </row>
    <row r="58" s="372" customFormat="1" ht="20.1" customHeight="1" spans="2:16">
      <c r="B58" s="373"/>
      <c r="C58" s="373"/>
      <c r="D58" s="373"/>
      <c r="E58" s="373"/>
      <c r="F58" s="373"/>
      <c r="G58" s="374"/>
      <c r="H58" s="374"/>
      <c r="I58" s="375"/>
      <c r="J58" s="373"/>
      <c r="K58" s="373"/>
      <c r="L58" s="373"/>
      <c r="M58" s="373"/>
      <c r="N58" s="373"/>
      <c r="O58" s="374"/>
      <c r="P58" s="374"/>
    </row>
  </sheetData>
  <mergeCells count="4">
    <mergeCell ref="A1:I1"/>
    <mergeCell ref="A2:P2"/>
    <mergeCell ref="A3:I3"/>
    <mergeCell ref="A30:P30"/>
  </mergeCells>
  <printOptions horizontalCentered="1"/>
  <pageMargins left="0.15748031496063" right="0.15748031496063" top="0.511811023622047" bottom="0.31496062992126" header="0.31496062992126" footer="0.31496062992126"/>
  <pageSetup paperSize="9" scale="70" fitToHeight="0" orientation="landscape" blackAndWhite="1" errors="blank"/>
  <headerFooter alignWithMargins="0">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40</vt:i4>
      </vt:variant>
    </vt:vector>
  </HeadingPairs>
  <TitlesOfParts>
    <vt:vector size="40" baseType="lpstr">
      <vt:lpstr>01-2021全镇收入</vt:lpstr>
      <vt:lpstr>02-2021全镇支出</vt:lpstr>
      <vt:lpstr>03-2021公共平衡 </vt:lpstr>
      <vt:lpstr>说明-公共预算 (1)</vt:lpstr>
      <vt:lpstr>04-2021公共本级支出功能 </vt:lpstr>
      <vt:lpstr>05-2021公共线下 </vt:lpstr>
      <vt:lpstr>06-2021转移支付分地区</vt:lpstr>
      <vt:lpstr>07-2021转移支付分项目 </vt:lpstr>
      <vt:lpstr>8-2021基金平衡</vt:lpstr>
      <vt:lpstr>说明-基金预算（1）</vt:lpstr>
      <vt:lpstr>9-2021基金支出</vt:lpstr>
      <vt:lpstr>10-2021基金转移支付</vt:lpstr>
      <vt:lpstr>11-2021国资 </vt:lpstr>
      <vt:lpstr>说明-国资预算（1）</vt:lpstr>
      <vt:lpstr>12-2021社保执行</vt:lpstr>
      <vt:lpstr>说明-社保预算（1）</vt:lpstr>
      <vt:lpstr>13-2022公共平衡</vt:lpstr>
      <vt:lpstr>说明-公共预算（2）</vt:lpstr>
      <vt:lpstr>14-2022公共本级支出功能 </vt:lpstr>
      <vt:lpstr>15-2022公共基本和项目 </vt:lpstr>
      <vt:lpstr>16-2022公共本级基本支出经济 </vt:lpstr>
      <vt:lpstr>17-2022公共线下</vt:lpstr>
      <vt:lpstr>18-2022转移支付分地区</vt:lpstr>
      <vt:lpstr>19-2022转移支付分项目</vt:lpstr>
      <vt:lpstr>20-2022基金平衡</vt:lpstr>
      <vt:lpstr>说明-基金预算 (2)</vt:lpstr>
      <vt:lpstr>21-2022基金支出</vt:lpstr>
      <vt:lpstr>22-2022基金转移支付</vt:lpstr>
      <vt:lpstr>23-2022国资</vt:lpstr>
      <vt:lpstr>说明-国资预算 (2)</vt:lpstr>
      <vt:lpstr>24-2022社保收入</vt:lpstr>
      <vt:lpstr>25-2022社保支出</vt:lpstr>
      <vt:lpstr>26-2022社保结余</vt:lpstr>
      <vt:lpstr>说明-社保预算 (2)</vt:lpstr>
      <vt:lpstr>27-2021债务限额、余额</vt:lpstr>
      <vt:lpstr>28-2021、2022一般债务余额</vt:lpstr>
      <vt:lpstr>29-2021、2022专项债务余额</vt:lpstr>
      <vt:lpstr>30-债务还本付息</vt:lpstr>
      <vt:lpstr>31-2022年提前下达</vt:lpstr>
      <vt:lpstr>32-2022新增债券安排</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2006-09-13T11:21:00Z</dcterms:created>
  <dcterms:modified xsi:type="dcterms:W3CDTF">2022-01-26T05:22:02Z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2052-11.1.0.11194</vt:lpwstr>
  </property>
  <property fmtid="{D5CDD505-2E9C-101B-9397-08002B2CF9AE}" pid="3" name="ICV">
    <vt:lpwstr>7D5383FC5D1340D4859C7CD8C194D67D</vt:lpwstr>
  </property>
</Properties>
</file>