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500" tabRatio="776" activeTab="3"/>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 name="Sheet1" sheetId="84" r:id="rId41"/>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'01-2020全镇收入'!$A$1:$C$23</definedName>
    <definedName name="_xlnm.Print_Area" localSheetId="1">'02-2020全镇支出'!$A$1:$C$19</definedName>
    <definedName name="_xlnm.Print_Area" localSheetId="2">'03-2020公共平衡 '!$A$1:$N$45</definedName>
    <definedName name="_xlnm.Print_Area" localSheetId="4">'04-2020公共本级支出功能 '!$A$1:$B$111</definedName>
    <definedName name="_xlnm.Print_Area" localSheetId="5">'05-2020公共线下 '!$A$1:$D$32</definedName>
    <definedName name="_xlnm.Print_Area" localSheetId="6">'06-2020转移支付分地区'!$A$1:$D$29</definedName>
    <definedName name="_xlnm.Print_Area" localSheetId="7">'07-2020转移支付分项目 '!$A$1:$C$25</definedName>
    <definedName name="_xlnm.Print_Area" localSheetId="12">'11-2020国资 '!$A$1:$N$23</definedName>
    <definedName name="_xlnm.Print_Area" localSheetId="14">'12-2020社保执行'!$A$1:$M$17</definedName>
    <definedName name="_xlnm.Print_Area" localSheetId="16">'13-2021公共平衡'!$A$1:$F$42</definedName>
    <definedName name="_xlnm.Print_Area" localSheetId="19">'15-2021公共基本和项目 '!$A$1:$D$32</definedName>
    <definedName name="_xlnm.Print_Area" localSheetId="20">'16-2021公共本级基本支出经济 '!$A$1:$B$18</definedName>
    <definedName name="_xlnm.Print_Area" localSheetId="21">'17-2021公共线下'!$A$1:$D$9</definedName>
    <definedName name="_xlnm.Print_Area" localSheetId="22">'18-2021转移支付分地区'!$A$1:$B$28</definedName>
    <definedName name="_xlnm.Print_Area" localSheetId="23">'19-2021转移支付分项目'!$A$1:$B$27</definedName>
    <definedName name="_xlnm.Print_Area" localSheetId="26">'21-2021基金支出'!$A$1:$B$13</definedName>
    <definedName name="_xlnm.Print_Area" localSheetId="37">'30-债务还本付息'!$A$1:$D$26</definedName>
    <definedName name="_xlnm.Print_Area" localSheetId="8">'8-2020基金平衡'!$A$1:$L$31</definedName>
    <definedName name="_xlnm.Print_Area" localSheetId="10">'9-2020基金支出'!$A$1:$B$17</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4519"/>
</workbook>
</file>

<file path=xl/calcChain.xml><?xml version="1.0" encoding="utf-8"?>
<calcChain xmlns="http://schemas.openxmlformats.org/spreadsheetml/2006/main">
  <c r="D19" i="49"/>
  <c r="B19"/>
  <c r="D6"/>
  <c r="B6"/>
  <c r="D5"/>
  <c r="B5"/>
  <c r="D5" i="61"/>
  <c r="B5"/>
  <c r="B11" i="7"/>
  <c r="B10"/>
  <c r="B7"/>
  <c r="B6"/>
  <c r="B5"/>
  <c r="B9" i="35"/>
  <c r="D6"/>
  <c r="B6"/>
  <c r="D5"/>
  <c r="B5"/>
  <c r="B6" i="29"/>
  <c r="B5"/>
  <c r="B19" i="36"/>
  <c r="B12"/>
  <c r="B7"/>
  <c r="B6"/>
  <c r="B31" i="39"/>
  <c r="B30"/>
  <c r="B29"/>
  <c r="B28"/>
  <c r="B27"/>
  <c r="B26"/>
  <c r="B25"/>
  <c r="B24"/>
  <c r="B23"/>
  <c r="B22"/>
  <c r="B21"/>
  <c r="B20"/>
  <c r="B19"/>
  <c r="B18"/>
  <c r="B17"/>
  <c r="B16"/>
  <c r="B15"/>
  <c r="B14"/>
  <c r="B13"/>
  <c r="B12"/>
  <c r="B11"/>
  <c r="B10"/>
  <c r="B9"/>
  <c r="B8"/>
  <c r="D7"/>
  <c r="C7"/>
  <c r="B7"/>
  <c r="B113" i="38"/>
  <c r="B111"/>
  <c r="B109"/>
  <c r="B108"/>
  <c r="B106"/>
  <c r="B103"/>
  <c r="B102"/>
  <c r="B100"/>
  <c r="B99"/>
  <c r="B97"/>
  <c r="B93"/>
  <c r="B91"/>
  <c r="B89"/>
  <c r="B87"/>
  <c r="B86"/>
  <c r="B84"/>
  <c r="B82"/>
  <c r="B80"/>
  <c r="B77"/>
  <c r="B76"/>
  <c r="B74"/>
  <c r="B72"/>
  <c r="B67"/>
  <c r="B65"/>
  <c r="B64"/>
  <c r="B62"/>
  <c r="B59"/>
  <c r="B56"/>
  <c r="B53"/>
  <c r="B51"/>
  <c r="B49"/>
  <c r="B43"/>
  <c r="B39"/>
  <c r="B37"/>
  <c r="B35"/>
  <c r="B34"/>
  <c r="B32"/>
  <c r="B29"/>
  <c r="B28"/>
  <c r="B25"/>
  <c r="B22"/>
  <c r="B20"/>
  <c r="B18"/>
  <c r="B16"/>
  <c r="B14"/>
  <c r="B10"/>
  <c r="B7"/>
  <c r="B6"/>
  <c r="B5"/>
  <c r="E32" i="71"/>
  <c r="B32"/>
  <c r="B23"/>
  <c r="B7"/>
  <c r="E6"/>
  <c r="B6"/>
  <c r="E5"/>
  <c r="B5"/>
  <c r="I11" i="21"/>
  <c r="B11"/>
  <c r="I7"/>
  <c r="I19" i="48"/>
  <c r="B19"/>
  <c r="I17"/>
  <c r="I15"/>
  <c r="I12"/>
  <c r="I7"/>
  <c r="I6"/>
  <c r="I5"/>
  <c r="D6" i="62"/>
  <c r="B6"/>
  <c r="B15" i="19"/>
  <c r="B14"/>
  <c r="B12"/>
  <c r="B11"/>
  <c r="B7"/>
  <c r="B6"/>
  <c r="B5"/>
  <c r="I30" i="33"/>
  <c r="I29"/>
  <c r="I28"/>
  <c r="I27"/>
  <c r="E27"/>
  <c r="J25"/>
  <c r="D24"/>
  <c r="E22"/>
  <c r="J21"/>
  <c r="I21"/>
  <c r="H21"/>
  <c r="E21"/>
  <c r="D21"/>
  <c r="C21"/>
  <c r="B21"/>
  <c r="I19"/>
  <c r="I18"/>
  <c r="J6"/>
  <c r="I6"/>
  <c r="H6"/>
  <c r="F6"/>
  <c r="D6"/>
  <c r="B6"/>
  <c r="J5"/>
  <c r="I5"/>
  <c r="H5"/>
  <c r="E5"/>
  <c r="D5"/>
  <c r="C5"/>
  <c r="B5"/>
  <c r="D10" i="32"/>
  <c r="B10"/>
  <c r="D6"/>
  <c r="B6"/>
  <c r="D5"/>
  <c r="B5"/>
  <c r="B121" i="27"/>
  <c r="B119"/>
  <c r="B118"/>
  <c r="B116"/>
  <c r="B113"/>
  <c r="B112"/>
  <c r="B110"/>
  <c r="B108"/>
  <c r="B107"/>
  <c r="B104"/>
  <c r="B102"/>
  <c r="B99"/>
  <c r="B97"/>
  <c r="B96"/>
  <c r="B94"/>
  <c r="B92"/>
  <c r="B90"/>
  <c r="B88"/>
  <c r="B84"/>
  <c r="B82"/>
  <c r="B80"/>
  <c r="B79"/>
  <c r="B77"/>
  <c r="B75"/>
  <c r="B70"/>
  <c r="B68"/>
  <c r="B66"/>
  <c r="B65"/>
  <c r="B63"/>
  <c r="B61"/>
  <c r="B58"/>
  <c r="B55"/>
  <c r="B53"/>
  <c r="B50"/>
  <c r="B44"/>
  <c r="B40"/>
  <c r="B38"/>
  <c r="B35"/>
  <c r="B34"/>
  <c r="B32"/>
  <c r="B29"/>
  <c r="B28"/>
  <c r="B23"/>
  <c r="B21"/>
  <c r="B19"/>
  <c r="B17"/>
  <c r="B15"/>
  <c r="B11"/>
  <c r="B8"/>
  <c r="B7"/>
  <c r="B6"/>
  <c r="K43" i="26"/>
  <c r="K42"/>
  <c r="F42"/>
  <c r="K41"/>
  <c r="D41"/>
  <c r="K40"/>
  <c r="I40"/>
  <c r="D40"/>
  <c r="M39"/>
  <c r="D39"/>
  <c r="K38"/>
  <c r="D38"/>
  <c r="K37"/>
  <c r="D37"/>
  <c r="K36"/>
  <c r="F36"/>
  <c r="K35"/>
  <c r="D35"/>
  <c r="M34"/>
  <c r="F34"/>
  <c r="M33"/>
  <c r="L33"/>
  <c r="K33"/>
  <c r="J33"/>
  <c r="I33"/>
  <c r="F33"/>
  <c r="E33"/>
  <c r="D33"/>
  <c r="C33"/>
  <c r="B33"/>
  <c r="D31"/>
  <c r="F30"/>
  <c r="M29"/>
  <c r="M28"/>
  <c r="M27"/>
  <c r="F27"/>
  <c r="M25"/>
  <c r="F25"/>
  <c r="F23"/>
  <c r="E23"/>
  <c r="D23"/>
  <c r="C23"/>
  <c r="B23"/>
  <c r="M19"/>
  <c r="F19"/>
  <c r="M18"/>
  <c r="F18"/>
  <c r="M17"/>
  <c r="F17"/>
  <c r="M16"/>
  <c r="F16"/>
  <c r="M15"/>
  <c r="F15"/>
  <c r="M14"/>
  <c r="F14"/>
  <c r="M13"/>
  <c r="F13"/>
  <c r="F12"/>
  <c r="F10"/>
  <c r="M9"/>
  <c r="F9"/>
  <c r="F8"/>
  <c r="M7"/>
  <c r="F7"/>
  <c r="E7"/>
  <c r="D7"/>
  <c r="B7"/>
  <c r="M6"/>
  <c r="L6"/>
  <c r="K6"/>
  <c r="J6"/>
  <c r="I6"/>
  <c r="F6"/>
  <c r="E6"/>
  <c r="D6"/>
  <c r="C6"/>
  <c r="B6"/>
  <c r="M5"/>
  <c r="L5"/>
  <c r="K5"/>
  <c r="J5"/>
  <c r="I5"/>
  <c r="F5"/>
  <c r="E5"/>
  <c r="D5"/>
  <c r="C5"/>
  <c r="B5"/>
  <c r="B5" i="58"/>
  <c r="B6" i="57"/>
  <c r="B5"/>
</calcChain>
</file>

<file path=xl/sharedStrings.xml><?xml version="1.0" encoding="utf-8"?>
<sst xmlns="http://schemas.openxmlformats.org/spreadsheetml/2006/main" count="1153" uniqueCount="660">
  <si>
    <t>表1</t>
  </si>
  <si>
    <t>2020年全镇财政预算收入执行表</t>
  </si>
  <si>
    <t>单位：万元</t>
  </si>
  <si>
    <t>收      入</t>
  </si>
  <si>
    <t>执行数</t>
  </si>
  <si>
    <t>增长%</t>
  </si>
  <si>
    <t>一、一般公共预算收入</t>
  </si>
  <si>
    <t xml:space="preserve">  税收收入</t>
  </si>
  <si>
    <t>　　增值税</t>
  </si>
  <si>
    <t>　　企业所得税</t>
  </si>
  <si>
    <t>　　个人所得税</t>
  </si>
  <si>
    <t>　　城市维护建设税</t>
  </si>
  <si>
    <t>　　房产税</t>
  </si>
  <si>
    <t>　　印花税</t>
  </si>
  <si>
    <t>　　城镇土地使用税</t>
  </si>
  <si>
    <t>　　土地增值税</t>
  </si>
  <si>
    <t>　　耕地占用税</t>
  </si>
  <si>
    <t>　　契税</t>
  </si>
  <si>
    <t xml:space="preserve">    环保税</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</si>
  <si>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</si>
  <si>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</si>
  <si>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</si>
  <si>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</si>
  <si>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</si>
  <si>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</si>
  <si>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</si>
  <si>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2020年全镇财政预算支出执行表</t>
  </si>
  <si>
    <t>支出</t>
  </si>
  <si>
    <t>一、一般公共预算支出</t>
  </si>
  <si>
    <t>一般公共服务支出</t>
  </si>
  <si>
    <t>国防支出</t>
  </si>
  <si>
    <t>文化旅游体育与传媒支出</t>
  </si>
  <si>
    <t>社会保障和就业支出</t>
  </si>
  <si>
    <t>卫生健康支出</t>
  </si>
  <si>
    <t>节能环保支出</t>
  </si>
  <si>
    <t>城乡社区支出</t>
  </si>
  <si>
    <t>农林水支出</t>
  </si>
  <si>
    <t>交通运输支出</t>
  </si>
  <si>
    <t>住房保障支出</t>
  </si>
  <si>
    <t>灾害防治及应急管理支出</t>
  </si>
  <si>
    <t>二、政府性基金预算支出</t>
  </si>
  <si>
    <t>三、国有资本经营预算支出</t>
  </si>
  <si>
    <t>四、社会保险基金预算支出</t>
  </si>
  <si>
    <t>表3</t>
  </si>
  <si>
    <t>2020年镇级一般公共预算收支执行表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</si>
  <si>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</si>
  <si>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</si>
  <si>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</si>
  <si>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</si>
  <si>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</si>
  <si>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</si>
  <si>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</si>
  <si>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</si>
  <si>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</si>
  <si>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</si>
  <si>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</si>
  <si>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</si>
  <si>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</si>
  <si>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</si>
  <si>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</si>
  <si>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</si>
  <si>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</si>
  <si>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</si>
  <si>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</si>
  <si>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</si>
  <si>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</si>
  <si>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</si>
  <si>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</si>
  <si>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</si>
  <si>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</si>
  <si>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</si>
  <si>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</si>
  <si>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</si>
  <si>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</si>
  <si>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</si>
  <si>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</si>
  <si>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</si>
  <si>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</si>
  <si>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</si>
  <si>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</si>
  <si>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</si>
  <si>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</si>
  <si>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</si>
  <si>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 xml:space="preserve"> </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</si>
  <si>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</si>
  <si>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</si>
  <si>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</si>
  <si>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</si>
  <si>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</si>
  <si>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</si>
  <si>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</si>
  <si>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</si>
  <si>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</si>
  <si>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</si>
  <si>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</si>
  <si>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</si>
  <si>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</si>
  <si>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</si>
  <si>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</si>
  <si>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</si>
  <si>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</si>
  <si>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</si>
  <si>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二十六、抗疫特别国债安排的支出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</si>
  <si>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</si>
  <si>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</si>
  <si>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</si>
  <si>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</si>
  <si>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</si>
  <si>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</si>
  <si>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</si>
  <si>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</si>
  <si>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</si>
  <si>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</si>
  <si>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</si>
  <si>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</si>
  <si>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</si>
  <si>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</si>
  <si>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</si>
  <si>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</si>
  <si>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</si>
  <si>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</si>
  <si>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</si>
  <si>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</si>
  <si>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</si>
  <si>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</si>
  <si>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</si>
  <si>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</si>
  <si>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表4</t>
  </si>
  <si>
    <t>2020年镇级一般公共预算本级支出执行表</t>
  </si>
  <si>
    <t>支        出</t>
  </si>
  <si>
    <t>人大事务</t>
  </si>
  <si>
    <t>行政运行</t>
  </si>
  <si>
    <t>一般行政管理事务</t>
  </si>
  <si>
    <t>政府办公厅（室）及相关机构事务</t>
  </si>
  <si>
    <t>信访事务</t>
  </si>
  <si>
    <t>财政事务</t>
  </si>
  <si>
    <t>纪检监察事务</t>
  </si>
  <si>
    <t>商贸事务</t>
  </si>
  <si>
    <t>招商引资</t>
  </si>
  <si>
    <t>党委办公厅（室）及相关机构事务</t>
  </si>
  <si>
    <t>组织事务</t>
  </si>
  <si>
    <t>其他组织事务支出</t>
  </si>
  <si>
    <t xml:space="preserve">  其他国防支出</t>
  </si>
  <si>
    <t xml:space="preserve">    其他国防支出</t>
  </si>
  <si>
    <t>文化和旅游</t>
  </si>
  <si>
    <t>文化活动</t>
  </si>
  <si>
    <t>群众文化</t>
  </si>
  <si>
    <t>体育</t>
  </si>
  <si>
    <t>体育场馆</t>
  </si>
  <si>
    <t>人力资源和社会保障管理事务</t>
  </si>
  <si>
    <t>社会保险经办机构</t>
  </si>
  <si>
    <t>其他人力资源和社会保障管理事务支出</t>
  </si>
  <si>
    <t>民政管理事务</t>
  </si>
  <si>
    <t>基层政权建设和社区治理</t>
  </si>
  <si>
    <t>行政事业单位养老支出</t>
  </si>
  <si>
    <t>机关事业单位基本养老保险缴费支出</t>
  </si>
  <si>
    <t>机关事业单位职业年金缴费支出</t>
  </si>
  <si>
    <t>其他行政事业单位养老支出</t>
  </si>
  <si>
    <t>抚恤</t>
  </si>
  <si>
    <t>死亡抚恤</t>
  </si>
  <si>
    <t>伤残抚恤</t>
  </si>
  <si>
    <t>在乡复员、退伍军人生活补助</t>
  </si>
  <si>
    <t>农村籍退役士兵老年生活补助</t>
  </si>
  <si>
    <t>其他优抚支出</t>
  </si>
  <si>
    <t>残疾人事业</t>
  </si>
  <si>
    <t>残疾人康复</t>
  </si>
  <si>
    <t>残疾人生活和护理补贴</t>
  </si>
  <si>
    <t>临时救助</t>
  </si>
  <si>
    <t>临时救助支出</t>
  </si>
  <si>
    <t>特困人员救助供养</t>
  </si>
  <si>
    <t>城市特困人员救助供养支出</t>
  </si>
  <si>
    <t>农村特困人员救助供养支出</t>
  </si>
  <si>
    <t>其他生活救助</t>
  </si>
  <si>
    <t>其他城市生活救助</t>
  </si>
  <si>
    <t>其他农村生活救助</t>
  </si>
  <si>
    <t>退役军人管理事务</t>
  </si>
  <si>
    <t>事业运行</t>
  </si>
  <si>
    <t>其他社会保障和就业支出</t>
  </si>
  <si>
    <t>卫生健康管理事务</t>
  </si>
  <si>
    <t>公共卫生</t>
  </si>
  <si>
    <t>突发公共卫生事件应急处理</t>
  </si>
  <si>
    <t>行政事业单位医疗</t>
  </si>
  <si>
    <t>行政单位医疗</t>
  </si>
  <si>
    <t>事业单位医疗</t>
  </si>
  <si>
    <t>公务员医疗补助</t>
  </si>
  <si>
    <t>其他行政事业单位医疗支出</t>
  </si>
  <si>
    <t>优抚对象医疗</t>
  </si>
  <si>
    <t>优抚对象医疗补助</t>
  </si>
  <si>
    <t>其他卫生健康支出</t>
  </si>
  <si>
    <t>污染防治</t>
  </si>
  <si>
    <t>固体废弃物与化学品</t>
  </si>
  <si>
    <t>其他节能环保支出</t>
  </si>
  <si>
    <t>城乡社区管理事务</t>
  </si>
  <si>
    <t>城管执法</t>
  </si>
  <si>
    <t>城乡社区规划与管理</t>
  </si>
  <si>
    <t>城乡社区公共设施</t>
  </si>
  <si>
    <t>小城镇基础设施建设</t>
  </si>
  <si>
    <t>城乡社区环境卫生</t>
  </si>
  <si>
    <t>其他城乡社区支出</t>
  </si>
  <si>
    <t>农业农村</t>
  </si>
  <si>
    <t>水利</t>
  </si>
  <si>
    <t>防汛</t>
  </si>
  <si>
    <t>抗旱</t>
  </si>
  <si>
    <t>扶贫</t>
  </si>
  <si>
    <t>农村基础设施建设</t>
  </si>
  <si>
    <t>农村综合改革</t>
  </si>
  <si>
    <t>对村级一事一议的补助</t>
  </si>
  <si>
    <t>对村民委员会和村党支部的补助</t>
  </si>
  <si>
    <t>公路水路运输</t>
  </si>
  <si>
    <t>公路养护</t>
  </si>
  <si>
    <t>车辆购置税支出</t>
  </si>
  <si>
    <t>车辆购置税用于农村公路建设支出</t>
  </si>
  <si>
    <t>保障性安居工程支出</t>
  </si>
  <si>
    <t>农村危房改造</t>
  </si>
  <si>
    <t>其他保障性安居工程支出</t>
  </si>
  <si>
    <t>住房改革支出</t>
  </si>
  <si>
    <t>住房公积金</t>
  </si>
  <si>
    <t>应急管理事务</t>
  </si>
  <si>
    <t>自然灾害救灾及恢复重建支出</t>
  </si>
  <si>
    <t>中央自然灾害生活补助</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</si>
  <si>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</si>
  <si>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</si>
  <si>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</si>
  <si>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</si>
  <si>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</si>
  <si>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</si>
  <si>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</si>
  <si>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</si>
  <si>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</si>
  <si>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体制补助收入 </t>
  </si>
  <si>
    <t xml:space="preserve">       体制结算补助</t>
  </si>
  <si>
    <t xml:space="preserve">       结算补助 </t>
  </si>
  <si>
    <t xml:space="preserve">       共同财政事权转移支付</t>
  </si>
  <si>
    <t xml:space="preserve">       固定数额补助 </t>
  </si>
  <si>
    <t xml:space="preserve">         节能环保共同财政事权转移支付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</si>
  <si>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</si>
  <si>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</si>
  <si>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</si>
  <si>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</si>
  <si>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</si>
  <si>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</si>
  <si>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</si>
  <si>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</si>
  <si>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</si>
  <si>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</si>
  <si>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</si>
  <si>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</si>
  <si>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</si>
  <si>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</si>
  <si>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</si>
  <si>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</si>
  <si>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</si>
  <si>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</si>
  <si>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</si>
  <si>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</si>
  <si>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</si>
  <si>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</si>
  <si>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</si>
  <si>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</si>
  <si>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2020年镇级一般公共预算转移支付支出执行表 </t>
  </si>
  <si>
    <t>（分地区）</t>
  </si>
  <si>
    <t>镇街</t>
  </si>
  <si>
    <t>补助下级合计</t>
  </si>
  <si>
    <t>此表无数据</t>
  </si>
  <si>
    <t>表7</t>
  </si>
  <si>
    <t>（分项目）</t>
  </si>
  <si>
    <t>补助区县合计</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</si>
  <si>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</si>
  <si>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</si>
  <si>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</si>
  <si>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</si>
  <si>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</si>
  <si>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</si>
  <si>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</si>
  <si>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</si>
  <si>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</si>
  <si>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</si>
  <si>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</si>
  <si>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</si>
  <si>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</si>
  <si>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</si>
  <si>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</si>
  <si>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</si>
  <si>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</si>
  <si>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</si>
  <si>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</si>
  <si>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</si>
  <si>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</si>
  <si>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</si>
  <si>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</si>
  <si>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</si>
  <si>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</si>
  <si>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十四、抗疫特别国债安排收入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</si>
  <si>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</si>
  <si>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</si>
  <si>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</si>
  <si>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</si>
  <si>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</si>
  <si>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</si>
  <si>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</si>
  <si>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</si>
  <si>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</si>
  <si>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2020年镇本级政府性基金预算收入年初预算为0万元。
    政府性基金预算本级收入加上上级补助、上年结转，收入总计1968.99万元。
    二、2020年镇本级政府性基金预算收入。
    2020年镇本级政府性基金预算支出年初预算为376.21万元，变动预算为1968.99万元，执行数为1752.78万元，较上年下降41.63%，其中：城乡社区支出下降43.95%、其他支出增长1164.12%、抗疫特别国债安排的支出增长100%，主要是政府性基金用于基础设施建设减少，新冠疫情防控支出增加。
    政府性基金预算本级支出加上结转下年，支出总计1968.99万元。</t>
  </si>
  <si>
    <t>表9</t>
  </si>
  <si>
    <t>2020年镇级政府性基金预算本级支出执行表</t>
  </si>
  <si>
    <t xml:space="preserve">  国有土地使用权出让收入及对应专项债务收入安排的支出</t>
  </si>
  <si>
    <t xml:space="preserve">    农村基础设施建设支出</t>
  </si>
  <si>
    <t xml:space="preserve">    征地和拆迁补偿支出</t>
  </si>
  <si>
    <t xml:space="preserve">    其他国有土地使用权出让收入安排的支出</t>
  </si>
  <si>
    <t xml:space="preserve">  彩票公益金安排的支出</t>
  </si>
  <si>
    <t xml:space="preserve">    用于社会福利的彩票公益金支出</t>
  </si>
  <si>
    <t xml:space="preserve">  抗疫相关支出</t>
  </si>
  <si>
    <t xml:space="preserve">    其他抗疫相关支出</t>
  </si>
  <si>
    <t>注：本表详细反映2020年政府性基金预算本级支出情况，按《预算法》要求细化到功能分类项级科目。</t>
  </si>
  <si>
    <t>表10</t>
  </si>
  <si>
    <t xml:space="preserve">2020年镇级政府性基金预算转移支付收支执行表 </t>
  </si>
  <si>
    <t>收       入</t>
  </si>
  <si>
    <t xml:space="preserve">    国家电影事业发展专项资金</t>
  </si>
  <si>
    <t>大中型水库移民后期扶持基金支出</t>
  </si>
  <si>
    <t xml:space="preserve">    大中型水库移民后期扶持基金</t>
  </si>
  <si>
    <t>小型水库移民扶助基金</t>
  </si>
  <si>
    <t xml:space="preserve">    大中型水库库区基金</t>
  </si>
  <si>
    <t>国有土地使用权出让收入安排的支出</t>
  </si>
  <si>
    <t xml:space="preserve">    国有土地使用权出让补助收入</t>
  </si>
  <si>
    <t xml:space="preserve">    三峡水库库区基金</t>
  </si>
  <si>
    <t>国有土地收益基金安排的支出</t>
  </si>
  <si>
    <t xml:space="preserve">    国家重大水利工程建设基金</t>
  </si>
  <si>
    <t>农业土地开发资金安排的支出</t>
  </si>
  <si>
    <t xml:space="preserve">    港口建设费</t>
  </si>
  <si>
    <t>城市基础设施配套费安排的支出</t>
  </si>
  <si>
    <t xml:space="preserve">    民航发展基金</t>
  </si>
  <si>
    <t>污水处理费安排的支出</t>
  </si>
  <si>
    <t xml:space="preserve">    旅游发展基金</t>
  </si>
  <si>
    <t>大中型水库库区基金安排的支出</t>
  </si>
  <si>
    <t xml:space="preserve">    彩票发行销售机构业务费</t>
  </si>
  <si>
    <t>三峡水库库区基金支出</t>
  </si>
  <si>
    <t xml:space="preserve">    彩票公益金</t>
  </si>
  <si>
    <t>国家重大水利工程建设基金安排的支出</t>
  </si>
  <si>
    <t xml:space="preserve">    抗疫特别国债安排的收入</t>
  </si>
  <si>
    <t>农网还贷资金支出</t>
  </si>
  <si>
    <t>旅游发展基金支出</t>
  </si>
  <si>
    <t>彩票发行销售机构业务费安排的支出</t>
  </si>
  <si>
    <t>彩票公益金安排的支出</t>
  </si>
  <si>
    <t>彩票公益金及对应专项债务收入安排的支出</t>
  </si>
  <si>
    <t>抗疫特别国债安排的支出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</si>
  <si>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</si>
  <si>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</si>
  <si>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</si>
  <si>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</si>
  <si>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</si>
  <si>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</si>
  <si>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</si>
  <si>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</si>
  <si>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</si>
  <si>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</si>
  <si>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</si>
  <si>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</si>
  <si>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</si>
  <si>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</si>
  <si>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</si>
  <si>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</si>
  <si>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</si>
  <si>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</si>
  <si>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</si>
  <si>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</si>
  <si>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</si>
  <si>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</si>
  <si>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</si>
  <si>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</si>
  <si>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</si>
  <si>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</si>
  <si>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 xml:space="preserve">    国有资本经营预算是对国有资本收益作出支出安排的收支预算。
      一、2020年镇本级国有资本经营预算收入。
    2020年镇本级国有资本经营预算收入年初预算为  亿元，调整预算为  亿元，变动预算为  亿元，执行数为  亿元，较上年增长/下降  %，主要是  。
    国有资本经营预算本级收入加中央补助和上年结转等，收入总计  亿元。
      二、2020年镇本级国有资本经营预算支出。
    2020年镇本级国有资本经营预算支出年初预算为  亿元，调整预算为  亿元，变动预算为  亿元，执行数为  亿元，较上年增长/下降  %。主要是  。
    国有资本经营预算本级支出加上调出资金、补助区县和结转下年等，支出总计  亿元。</t>
  </si>
  <si>
    <t>本镇2020年无国有资本经营预算收支</t>
  </si>
  <si>
    <t>表12</t>
  </si>
  <si>
    <t>2020年全镇社会保险基金预算收支执行表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</si>
  <si>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</si>
  <si>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</si>
  <si>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</si>
  <si>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</si>
  <si>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</si>
  <si>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</si>
  <si>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</si>
  <si>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</si>
  <si>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</si>
  <si>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</si>
  <si>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</si>
  <si>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</si>
  <si>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</si>
  <si>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</si>
  <si>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</si>
  <si>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</si>
  <si>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</si>
  <si>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</si>
  <si>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</si>
  <si>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社会保险基金预算是对社会保险缴款、一般公共预算安排和其他方式筹集的资金，专项用于社会保险的收支预算。社会保险基金实行全镇统筹的体制。
     一、2020年全镇社会保险基金预算收入。
    2020年全镇社会保险基金预算收入  亿元，增长/下降  %。其中，基本养老保险基金收入  亿元，基本医疗保险基金收入  亿元，失业保险基金收入  亿元，工伤保险基金收入  亿元。
    二、2020年全镇社会保险基金预算支出。
    2020年全镇社会保险基金预算支出  亿元，增长/下降  %。其中，基本养老保险基金支出  亿元，基本医疗保险基金支出  亿元，失业保险基金支出  亿元，工伤保险基金支出  亿元。
    2020年全镇社会保险基金预算当年结余  亿元，历年滚存结余  亿元。</t>
  </si>
  <si>
    <t>本镇2020年无社会保险基金预算收支</t>
  </si>
  <si>
    <t>表13</t>
  </si>
  <si>
    <t xml:space="preserve">2021年镇级一般公共预算收支预算表 </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</si>
  <si>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</si>
  <si>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</si>
  <si>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</si>
  <si>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</si>
  <si>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</si>
  <si>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</si>
  <si>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</si>
  <si>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</si>
  <si>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</si>
  <si>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</si>
  <si>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</si>
  <si>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关于2021年镇级一般公共预算收支预算的说明</t>
  </si>
  <si>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2021年镇本级一般公共预算收入年初预算为937.09万元，较上年下降6.29%。其中，税收收入907.09万元，较上年增长0.79%；非税收入30万元，较上年下降70%。主要是考虑到非税收入征收困难。
    一般公共预算本级收入加上上级补助、动用预算稳定调节基金和上年结余，收入总计4659.54万元。
    二、 2021年镇本级一般公共预算支出。
    2021年镇本级一般公共预算支出年初预算为4414.89万元，较上年增长8.45%。其中：一般公共服务支出增长14.27%，主要是增人增资；社会保障和就业支出增长71.18%，主要是民政优抚等支出增加；交通运输支出增长90%，主要是农村公路建设及公路养护等支出增加。住房保障支出增长91.26%，主要是农村危房改造支出增加。灾害防治及应急管理支出增长1995.9%，主要是自然灾害等补助支出增加。
    一般公共预算本级支出加上上解上级支出、安排预算稳定调节基金，支出总计4659.54万元。</t>
  </si>
  <si>
    <t>表14</t>
  </si>
  <si>
    <t xml:space="preserve">2021年镇级一般公共预算本级支出预算表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</si>
  <si>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</si>
  <si>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市场监督管理事务</t>
  </si>
  <si>
    <t>食品安全监管</t>
  </si>
  <si>
    <t>其他市场监督管理事务</t>
  </si>
  <si>
    <t>其他退役军人事务管理支出</t>
  </si>
  <si>
    <t>对村级公益事业建设的补助</t>
  </si>
  <si>
    <t>普惠金融发展支出</t>
  </si>
  <si>
    <t>创业担保贷款贴息</t>
  </si>
  <si>
    <t>自然灾害防治</t>
  </si>
  <si>
    <t>地质灾害防治</t>
  </si>
  <si>
    <t>自然灾害救灾补助</t>
  </si>
  <si>
    <t>自然灾害灾后重建补助</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</si>
  <si>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</si>
  <si>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</si>
  <si>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</si>
  <si>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</si>
  <si>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</si>
  <si>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</si>
  <si>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</si>
  <si>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</si>
  <si>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外交支出</t>
  </si>
  <si>
    <t>公共安全支出</t>
  </si>
  <si>
    <t>教育支出</t>
  </si>
  <si>
    <t>科学技术支出</t>
  </si>
  <si>
    <t>资源勘探工业信息等支出</t>
  </si>
  <si>
    <t>商业服务业等支出</t>
  </si>
  <si>
    <t>金融支出</t>
  </si>
  <si>
    <t>援助其他地区支出</t>
  </si>
  <si>
    <t>国土海洋气象等支出</t>
  </si>
  <si>
    <t>预备费</t>
  </si>
  <si>
    <t>其他支出</t>
  </si>
  <si>
    <t>债务付息支出</t>
  </si>
  <si>
    <t>债务发行费用支出</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</si>
  <si>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</si>
  <si>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</si>
  <si>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</si>
  <si>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</si>
  <si>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</si>
  <si>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</si>
  <si>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</si>
  <si>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</si>
  <si>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</si>
  <si>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</si>
  <si>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</si>
  <si>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</si>
  <si>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</si>
  <si>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</si>
  <si>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</si>
  <si>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</si>
  <si>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公务接待费</t>
  </si>
  <si>
    <t xml:space="preserve">    公务用车运行维护费</t>
  </si>
  <si>
    <t xml:space="preserve">    其他商品和服务支出</t>
  </si>
  <si>
    <t>九、对个人和家庭的补助</t>
  </si>
  <si>
    <t xml:space="preserve">    社会福利和救助</t>
  </si>
  <si>
    <t xml:space="preserve">    其他对个人和家庭补助</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</si>
  <si>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</si>
  <si>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</si>
  <si>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</si>
  <si>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补助地区支出</t>
  </si>
  <si>
    <t xml:space="preserve">    体制补助</t>
  </si>
  <si>
    <t xml:space="preserve">    固定数额补助 </t>
  </si>
  <si>
    <t xml:space="preserve">注：本表详细反映2021年一般公共预算转移支付收入和转移支付支出情况。
    </t>
  </si>
  <si>
    <t>表18</t>
  </si>
  <si>
    <t xml:space="preserve">2021年镇级一般公共预算转移支付支出预算表 </t>
  </si>
  <si>
    <t>补助地区合计</t>
  </si>
  <si>
    <t>注：本表直观反映预算安排中市级对各区县的补助情况。按照《预算法》规定，转移支付应当分地区、分项目编制。</t>
  </si>
  <si>
    <t>表19</t>
  </si>
  <si>
    <t>注：本表直观反映年初市对区县的转移支付分项目情况。</t>
  </si>
  <si>
    <t>表20</t>
  </si>
  <si>
    <t xml:space="preserve">2021年镇级政府性基金预算收支预算表 </t>
  </si>
  <si>
    <t>一、城乡社区支出</t>
  </si>
  <si>
    <t>二、抗疫特别国债安排的支出</t>
  </si>
  <si>
    <t>一、上年结余</t>
  </si>
  <si>
    <t>注：1.本表直观反映2021年政府性基金预算收入与支出的平衡关系。
    2.收入总计（本级收入合计+转移性收入合计）=支出总计（本级支出合计+转移性支出合计）。</t>
  </si>
  <si>
    <t>关于2021年镇级政府性基金预算收支预算的说明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</si>
  <si>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
    政府性基金预算本级收入加上上年结余，收入总计216.21万元。
    二、2021年镇本级政府性基金预算收入。
    2021年镇本级政府性基金预算支出年初预算为216.21万元，较上年下降42%，主要是政府性基金相应支出减少。
    政府性基金预算支出总计216.21万元。</t>
  </si>
  <si>
    <t>表21</t>
  </si>
  <si>
    <t xml:space="preserve">2021年镇级政府性基金预算本级支出预算表 </t>
  </si>
  <si>
    <t xml:space="preserve">  国有土地使用权出让收入安排的支出</t>
  </si>
  <si>
    <t>注：本表详细反映2021年政府性基金预算本级支出安排情况，按《预算法》要求细化到功能分类项级科目。</t>
  </si>
  <si>
    <t>表22</t>
  </si>
  <si>
    <t xml:space="preserve">2021年镇级政府性基金预算转移支付收支预算表 </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</si>
  <si>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</si>
  <si>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</si>
  <si>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</si>
  <si>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</si>
  <si>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</si>
  <si>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</si>
  <si>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</si>
  <si>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</si>
  <si>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</si>
  <si>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</si>
  <si>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</si>
  <si>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</si>
  <si>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 xml:space="preserve">    调出资金</t>
  </si>
  <si>
    <t>注：1.本表直观反映2021年国有资本经营预算收入与支出的平衡关系。
    2.收入总计（本级收入合计+转移性收入合计）=支出总计（本级支出合计+转移性支出合计）。</t>
  </si>
  <si>
    <t>关于2021年镇级国有资本经营预算收支预算的说明</t>
  </si>
  <si>
    <t xml:space="preserve">    国有资本经营预算是对国有资本收益作出支出安排的收支预算。
      一、2021年镇本级国有资本经营预算收入。
    2021年镇本级国有资本经营预算收入年初预算为  亿元，较上年增长/下降  %，主要是  。
    国有资本经营预算本级收入加中央补助和上年结转等，收入总计  亿元。
      二、2021年镇本级国有资本经营预算支出。
    2021年镇本级国有资本经营预算支出年初预算为  亿元，较上年增长/下降  %。主要是  。
    国有资本经营预算本级支出加上调出资金、补助区县和结转下年等，支出总计  亿元。</t>
  </si>
  <si>
    <t>本镇2021年无国有资本经营预算收支</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</si>
  <si>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</si>
  <si>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</si>
  <si>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</si>
  <si>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</si>
  <si>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</si>
  <si>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</si>
  <si>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</si>
  <si>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</si>
  <si>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</si>
  <si>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</si>
  <si>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</si>
  <si>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</si>
  <si>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</si>
  <si>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</si>
  <si>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</si>
  <si>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</si>
  <si>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</si>
  <si>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</si>
  <si>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</si>
  <si>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</si>
  <si>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</si>
  <si>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</si>
  <si>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</si>
  <si>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</si>
  <si>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</si>
  <si>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</si>
  <si>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</si>
  <si>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</si>
  <si>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</si>
  <si>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</si>
  <si>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</si>
  <si>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</si>
  <si>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</si>
  <si>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</si>
  <si>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</si>
  <si>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</si>
  <si>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</si>
  <si>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</si>
  <si>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</si>
  <si>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</si>
  <si>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</si>
  <si>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</si>
  <si>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</si>
  <si>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</si>
  <si>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</si>
  <si>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</si>
  <si>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</si>
  <si>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</si>
  <si>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社会保险基金预算是对社会保险缴款、一般公共预算安排和其他方式筹集的资金，专项用于社会保险的收支预算。社会保险基金实行全镇统筹的体制。
     一、2021年全镇社会保险基金预算收入。
    2021年全镇社会保险基金预算收入  亿元，增长/下降  %。其中，基本养老保险基金收入  亿元，基本医疗保险基金收入  亿元，失业保险基金收入  亿元，工伤保险基金收入  亿元。
    二、2021年全镇社会保险基金预算支出。
    2021年全镇社会保险基金预算支出  亿元，增长/下降  %。其中，基本养老保险基金支出  亿元，基本医疗保险基金支出  亿元，失业保险基金支出  亿元，工伤保险基金支出  亿元。
    2021年全镇社会保险基金预算当年结余  亿元，历年滚存结余  亿元。</t>
  </si>
  <si>
    <t>本镇2021年无社会保险基金预算收支</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</si>
  <si>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</si>
  <si>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</si>
  <si>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</si>
  <si>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</si>
  <si>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</si>
  <si>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</si>
  <si>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</si>
  <si>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</si>
  <si>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</si>
  <si>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</si>
  <si>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</si>
  <si>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</si>
  <si>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</si>
  <si>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</si>
  <si>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</si>
  <si>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</si>
  <si>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</si>
  <si>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</si>
  <si>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</si>
  <si>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</si>
  <si>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</si>
  <si>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</si>
  <si>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</si>
  <si>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</si>
  <si>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</si>
  <si>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</si>
  <si>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</si>
  <si>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</si>
  <si>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</si>
  <si>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</si>
  <si>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</si>
  <si>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</si>
  <si>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</si>
  <si>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</si>
  <si>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</si>
  <si>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</si>
  <si>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</si>
  <si>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</si>
  <si>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</si>
  <si>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</si>
  <si>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</si>
  <si>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</si>
  <si>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</si>
  <si>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</si>
  <si>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</si>
  <si>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</si>
  <si>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</si>
  <si>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</si>
  <si>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</si>
  <si>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</si>
  <si>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</si>
  <si>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</si>
  <si>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</si>
  <si>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</si>
  <si>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</si>
  <si>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</si>
  <si>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</si>
  <si>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</si>
  <si>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</si>
  <si>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</si>
  <si>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</si>
  <si>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</si>
  <si>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</si>
  <si>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</si>
  <si>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</si>
  <si>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</si>
  <si>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</si>
  <si>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</si>
  <si>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</si>
  <si>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</si>
  <si>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</si>
  <si>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</si>
  <si>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</si>
  <si>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</si>
  <si>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</si>
  <si>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</si>
  <si>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</si>
  <si>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</si>
  <si>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</si>
  <si>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</si>
  <si>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</si>
  <si>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</si>
  <si>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</si>
  <si>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</si>
  <si>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</si>
  <si>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</si>
  <si>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</si>
  <si>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</si>
  <si>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</si>
  <si>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</si>
  <si>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</si>
  <si>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</si>
  <si>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</si>
  <si>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</si>
  <si>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</si>
  <si>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</si>
  <si>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</si>
  <si>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2020年镇本级一般公共预算收入年初预算为1000万元，变动预算为  1000万元，执行数为531.72万元，较上年增长30.8%。其中，税收收入  432.38万元，较上年增长13.57%；非税收入99.34万元，较上年增长284.89%。主要是国有资源有偿使用收入增加。
    一般公共预算本级收入加上上级补助、动用预算稳定调节基金和上年结转收入等，收入总计8040.76万元。
    二、 2020年镇本级一般公共预算支出。
    2020年镇本级一般公共预算支出年初预算为4070.79万元，变动预算为8423.46万元，执行数为6603.48万元，较上年增长21.59%。其中：国防支出增长100%，主要是基层武装及征兵支出；文化旅游体育与传媒支出增长85.68%，主要是五人制足球场建设；卫生健康支出增长147.14%，主要是疫情防控支出；农林水支出增长66.18%，主要是农村基础设施建设支出；
    一般公共预算本级支出加上上解上级支出、安排预算稳定调节基金和结转下年等，支出总计8040.76万元。</t>
    <phoneticPr fontId="85"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</si>
</sst>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_);[Red]\(#,##0\)"/>
    <numFmt numFmtId="177" formatCode="0_);[Red]\(0\)"/>
    <numFmt numFmtId="178" formatCode="0.0_);[Red]\(0.0\)"/>
    <numFmt numFmtId="179" formatCode="0_ "/>
    <numFmt numFmtId="180" formatCode="#,##0.000000"/>
    <numFmt numFmtId="181" formatCode="0.00_);[Red]\(0.00\)"/>
    <numFmt numFmtId="182" formatCode="0.00_ "/>
    <numFmt numFmtId="183" formatCode="#,##0.00_ "/>
    <numFmt numFmtId="184" formatCode="#,##0_ "/>
    <numFmt numFmtId="185" formatCode="0.0_ "/>
    <numFmt numFmtId="186" formatCode="General;General;&quot;-&quot;"/>
    <numFmt numFmtId="187" formatCode="#,##0.0_ "/>
  </numFmts>
  <fonts count="8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family val="4"/>
      <charset val="134"/>
    </font>
    <font>
      <sz val="11"/>
      <name val="仿宋_GB2312"/>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family val="4"/>
      <charset val="134"/>
    </font>
    <font>
      <b/>
      <sz val="10"/>
      <color indexed="8"/>
      <name val="宋体"/>
      <family val="3"/>
      <charset val="134"/>
    </font>
    <font>
      <b/>
      <sz val="16"/>
      <name val="黑体"/>
      <family val="3"/>
      <charset val="134"/>
    </font>
    <font>
      <sz val="18"/>
      <color indexed="8"/>
      <name val="方正黑体_GBK"/>
      <family val="4"/>
      <charset val="134"/>
    </font>
    <font>
      <sz val="11"/>
      <color theme="1"/>
      <name val="仿宋_GB2312"/>
      <charset val="134"/>
    </font>
    <font>
      <sz val="11"/>
      <color theme="1"/>
      <name val="黑体"/>
      <family val="3"/>
      <charset val="134"/>
    </font>
    <font>
      <sz val="14"/>
      <color theme="1"/>
      <name val="宋体"/>
      <family val="3"/>
      <charset val="134"/>
      <scheme val="minor"/>
    </font>
    <font>
      <b/>
      <sz val="12"/>
      <name val="仿宋_GB2312"/>
      <charset val="134"/>
    </font>
    <font>
      <b/>
      <sz val="10"/>
      <color theme="1"/>
      <name val="宋体"/>
      <family val="3"/>
      <charset val="134"/>
      <scheme val="minor"/>
    </font>
    <font>
      <sz val="18"/>
      <name val="方正小标宋_GBK"/>
      <family val="4"/>
      <charset val="134"/>
    </font>
    <font>
      <b/>
      <sz val="12"/>
      <color theme="1"/>
      <name val="宋体"/>
      <family val="3"/>
      <charset val="134"/>
      <scheme val="minor"/>
    </font>
    <font>
      <sz val="11"/>
      <color theme="1"/>
      <name val="宋体"/>
      <family val="3"/>
      <charset val="134"/>
    </font>
    <font>
      <sz val="10"/>
      <color theme="1"/>
      <name val="Times New Roman"/>
      <family val="1"/>
    </font>
    <font>
      <b/>
      <sz val="10"/>
      <color theme="1"/>
      <name val="Times New Roman"/>
      <family val="1"/>
    </font>
    <font>
      <sz val="19"/>
      <color theme="1"/>
      <name val="方正小标宋_GBK"/>
      <family val="4"/>
      <charset val="134"/>
    </font>
    <font>
      <sz val="18"/>
      <color theme="1"/>
      <name val="方正黑体_GBK"/>
      <family val="4"/>
      <charset val="134"/>
    </font>
    <font>
      <sz val="12"/>
      <color theme="1"/>
      <name val="宋体"/>
      <family val="3"/>
      <charset val="134"/>
      <scheme val="minor"/>
    </font>
    <font>
      <sz val="12"/>
      <name val="方正仿宋_GBK"/>
      <family val="4"/>
      <charset val="134"/>
    </font>
    <font>
      <sz val="12"/>
      <name val="方正细黑一简体"/>
      <charset val="134"/>
    </font>
    <font>
      <sz val="19"/>
      <name val="方正小标宋_GBK"/>
      <family val="4"/>
      <charset val="134"/>
    </font>
    <font>
      <b/>
      <sz val="14"/>
      <name val="黑体"/>
      <family val="3"/>
      <charset val="134"/>
    </font>
    <font>
      <b/>
      <sz val="11"/>
      <color indexed="52"/>
      <name val="宋体"/>
      <family val="3"/>
      <charset val="134"/>
    </font>
    <font>
      <b/>
      <sz val="18"/>
      <color indexed="56"/>
      <name val="宋体"/>
      <family val="3"/>
      <charset val="134"/>
    </font>
    <font>
      <b/>
      <sz val="11"/>
      <color indexed="8"/>
      <name val="宋体"/>
      <family val="3"/>
      <charset val="134"/>
    </font>
    <font>
      <b/>
      <sz val="11"/>
      <color indexed="9"/>
      <name val="宋体"/>
      <family val="3"/>
      <charset val="134"/>
    </font>
    <font>
      <sz val="11"/>
      <color indexed="60"/>
      <name val="宋体"/>
      <family val="3"/>
      <charset val="134"/>
    </font>
    <font>
      <sz val="11"/>
      <color indexed="8"/>
      <name val="宋体"/>
      <family val="3"/>
      <charset val="134"/>
    </font>
    <font>
      <i/>
      <sz val="11"/>
      <color indexed="23"/>
      <name val="宋体"/>
      <family val="3"/>
      <charset val="134"/>
    </font>
    <font>
      <b/>
      <sz val="15"/>
      <color indexed="56"/>
      <name val="宋体"/>
      <family val="3"/>
      <charset val="134"/>
    </font>
    <font>
      <sz val="11"/>
      <color indexed="17"/>
      <name val="宋体"/>
      <family val="3"/>
      <charset val="134"/>
    </font>
    <font>
      <sz val="11"/>
      <color indexed="10"/>
      <name val="宋体"/>
      <family val="3"/>
      <charset val="134"/>
    </font>
    <font>
      <b/>
      <sz val="11"/>
      <color indexed="56"/>
      <name val="宋体"/>
      <family val="3"/>
      <charset val="134"/>
    </font>
    <font>
      <sz val="11"/>
      <color indexed="52"/>
      <name val="宋体"/>
      <family val="3"/>
      <charset val="134"/>
    </font>
    <font>
      <sz val="11"/>
      <color indexed="62"/>
      <name val="宋体"/>
      <family val="3"/>
      <charset val="134"/>
    </font>
    <font>
      <b/>
      <sz val="13"/>
      <color indexed="56"/>
      <name val="宋体"/>
      <family val="3"/>
      <charset val="134"/>
    </font>
    <font>
      <b/>
      <sz val="11"/>
      <color indexed="63"/>
      <name val="宋体"/>
      <family val="3"/>
      <charset val="134"/>
    </font>
    <font>
      <sz val="11"/>
      <color indexed="20"/>
      <name val="宋体"/>
      <family val="3"/>
      <charset val="134"/>
    </font>
    <font>
      <sz val="11"/>
      <color theme="1"/>
      <name val="宋体"/>
      <family val="3"/>
      <charset val="134"/>
      <scheme val="minor"/>
    </font>
    <font>
      <sz val="10"/>
      <color indexed="8"/>
      <name val="宋体"/>
      <family val="3"/>
      <charset val="134"/>
      <scheme val="minor"/>
    </font>
    <font>
      <sz val="9"/>
      <name val="宋体"/>
      <family val="3"/>
      <charset val="134"/>
      <scheme val="minor"/>
    </font>
    <font>
      <sz val="16"/>
      <name val="方正仿宋_GBK"/>
      <family val="4"/>
      <charset val="134"/>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s>
  <cellStyleXfs count="69">
    <xf numFmtId="0" fontId="0" fillId="0" borderId="0">
      <alignment vertical="center"/>
    </xf>
    <xf numFmtId="0" fontId="67" fillId="4" borderId="8" applyNumberFormat="0" applyAlignment="0" applyProtection="0">
      <alignment vertical="center"/>
    </xf>
    <xf numFmtId="43" fontId="83" fillId="0" borderId="0" applyFont="0" applyFill="0" applyBorder="0" applyAlignment="0" applyProtection="0">
      <alignment vertical="center"/>
    </xf>
    <xf numFmtId="0" fontId="68" fillId="0" borderId="0" applyNumberFormat="0" applyFill="0" applyBorder="0" applyAlignment="0" applyProtection="0">
      <alignment vertical="center"/>
    </xf>
    <xf numFmtId="9" fontId="42" fillId="0" borderId="0" applyFont="0" applyFill="0" applyBorder="0" applyAlignment="0" applyProtection="0"/>
    <xf numFmtId="0" fontId="42" fillId="0" borderId="0">
      <alignment vertical="center"/>
    </xf>
    <xf numFmtId="0" fontId="83" fillId="0" borderId="0">
      <alignment vertical="center"/>
    </xf>
    <xf numFmtId="0" fontId="74" fillId="0" borderId="12" applyNumberFormat="0" applyFill="0" applyAlignment="0" applyProtection="0">
      <alignment vertical="center"/>
    </xf>
    <xf numFmtId="0" fontId="42" fillId="0" borderId="0">
      <alignment vertical="center"/>
    </xf>
    <xf numFmtId="0" fontId="83" fillId="0" borderId="0">
      <alignment vertical="center"/>
    </xf>
    <xf numFmtId="0" fontId="81" fillId="4" borderId="16" applyNumberFormat="0" applyAlignment="0" applyProtection="0">
      <alignment vertical="center"/>
    </xf>
    <xf numFmtId="41" fontId="42" fillId="0" borderId="0" applyFont="0" applyFill="0" applyBorder="0" applyAlignment="0" applyProtection="0"/>
    <xf numFmtId="41" fontId="83" fillId="0" borderId="0" applyFont="0" applyFill="0" applyBorder="0" applyAlignment="0" applyProtection="0">
      <alignment vertical="center"/>
    </xf>
    <xf numFmtId="41" fontId="42" fillId="0" borderId="0" applyFont="0" applyFill="0" applyBorder="0" applyAlignment="0" applyProtection="0"/>
    <xf numFmtId="0" fontId="83" fillId="0" borderId="0">
      <alignment vertical="center"/>
    </xf>
    <xf numFmtId="41" fontId="42" fillId="0" borderId="0" applyFont="0" applyFill="0" applyBorder="0" applyAlignment="0" applyProtection="0"/>
    <xf numFmtId="0" fontId="83" fillId="0" borderId="0">
      <alignment vertical="center"/>
    </xf>
    <xf numFmtId="0" fontId="42" fillId="0" borderId="0">
      <alignment vertical="center"/>
    </xf>
    <xf numFmtId="0" fontId="71" fillId="7" borderId="0" applyNumberFormat="0" applyBorder="0" applyAlignment="0" applyProtection="0">
      <alignment vertical="center"/>
    </xf>
    <xf numFmtId="0" fontId="83" fillId="0" borderId="0">
      <alignment vertical="center"/>
    </xf>
    <xf numFmtId="0" fontId="42" fillId="0" borderId="0">
      <alignment vertical="center"/>
    </xf>
    <xf numFmtId="0" fontId="80" fillId="0" borderId="15" applyNumberFormat="0" applyFill="0" applyAlignment="0" applyProtection="0">
      <alignment vertical="center"/>
    </xf>
    <xf numFmtId="0" fontId="77" fillId="0" borderId="13" applyNumberFormat="0" applyFill="0" applyAlignment="0" applyProtection="0">
      <alignment vertical="center"/>
    </xf>
    <xf numFmtId="0" fontId="77" fillId="0" borderId="0" applyNumberFormat="0" applyFill="0" applyBorder="0" applyAlignment="0" applyProtection="0">
      <alignment vertical="center"/>
    </xf>
    <xf numFmtId="0" fontId="82" fillId="10" borderId="0" applyNumberFormat="0" applyBorder="0" applyAlignment="0" applyProtection="0">
      <alignment vertical="center"/>
    </xf>
    <xf numFmtId="0" fontId="83" fillId="0" borderId="0">
      <alignment vertical="center"/>
    </xf>
    <xf numFmtId="0" fontId="83" fillId="0" borderId="0"/>
    <xf numFmtId="41" fontId="83" fillId="0" borderId="0" applyFont="0" applyFill="0" applyBorder="0" applyAlignment="0" applyProtection="0">
      <alignment vertical="center"/>
    </xf>
    <xf numFmtId="0" fontId="72" fillId="0" borderId="0">
      <alignment vertical="center"/>
    </xf>
    <xf numFmtId="0" fontId="42" fillId="0" borderId="0"/>
    <xf numFmtId="0" fontId="42" fillId="0" borderId="0"/>
    <xf numFmtId="0" fontId="42" fillId="0" borderId="0"/>
    <xf numFmtId="0" fontId="79" fillId="9" borderId="8" applyNumberFormat="0" applyAlignment="0" applyProtection="0">
      <alignment vertical="center"/>
    </xf>
    <xf numFmtId="0" fontId="83" fillId="0" borderId="0">
      <alignment vertical="center"/>
    </xf>
    <xf numFmtId="0" fontId="3" fillId="0" borderId="0">
      <alignment vertical="center"/>
    </xf>
    <xf numFmtId="0" fontId="45" fillId="0" borderId="0"/>
    <xf numFmtId="0" fontId="42" fillId="0" borderId="0"/>
    <xf numFmtId="0" fontId="42" fillId="0" borderId="0">
      <alignment vertical="center"/>
    </xf>
    <xf numFmtId="0" fontId="42" fillId="0" borderId="0">
      <alignment vertical="center"/>
    </xf>
    <xf numFmtId="0" fontId="42" fillId="0" borderId="0"/>
    <xf numFmtId="0" fontId="83" fillId="0" borderId="0">
      <alignment vertical="center"/>
    </xf>
    <xf numFmtId="0" fontId="83" fillId="0" borderId="0"/>
    <xf numFmtId="0" fontId="42" fillId="0" borderId="0"/>
    <xf numFmtId="0" fontId="42" fillId="0" borderId="0"/>
    <xf numFmtId="0" fontId="83" fillId="0" borderId="0">
      <alignment vertical="center"/>
    </xf>
    <xf numFmtId="0" fontId="42" fillId="0" borderId="0"/>
    <xf numFmtId="0" fontId="83" fillId="0" borderId="0">
      <alignment vertical="center"/>
    </xf>
    <xf numFmtId="0" fontId="28" fillId="0" borderId="0"/>
    <xf numFmtId="0" fontId="42" fillId="5" borderId="10" applyNumberFormat="0" applyFont="0" applyAlignment="0" applyProtection="0">
      <alignment vertical="center"/>
    </xf>
    <xf numFmtId="0" fontId="3" fillId="0" borderId="0">
      <alignment vertical="center"/>
    </xf>
    <xf numFmtId="0" fontId="3" fillId="0" borderId="0">
      <alignment vertical="center"/>
    </xf>
    <xf numFmtId="0" fontId="45" fillId="0" borderId="0"/>
    <xf numFmtId="0" fontId="75" fillId="8" borderId="0" applyNumberFormat="0" applyBorder="0" applyAlignment="0" applyProtection="0">
      <alignment vertical="center"/>
    </xf>
    <xf numFmtId="0" fontId="69" fillId="0" borderId="9" applyNumberFormat="0" applyFill="0" applyAlignment="0" applyProtection="0">
      <alignment vertical="center"/>
    </xf>
    <xf numFmtId="0" fontId="70" fillId="6" borderId="11" applyNumberFormat="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8" fillId="0" borderId="14" applyNumberFormat="0" applyFill="0" applyAlignment="0" applyProtection="0">
      <alignment vertical="center"/>
    </xf>
    <xf numFmtId="43" fontId="83"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0" fontId="45" fillId="0" borderId="0"/>
  </cellStyleXfs>
  <cellXfs count="506">
    <xf numFmtId="0" fontId="0" fillId="0" borderId="0" xfId="0">
      <alignment vertical="center"/>
    </xf>
    <xf numFmtId="0" fontId="1" fillId="0" borderId="0" xfId="49" applyFont="1">
      <alignment vertical="center"/>
    </xf>
    <xf numFmtId="0" fontId="2" fillId="0" borderId="0" xfId="49" applyFont="1">
      <alignment vertical="center"/>
    </xf>
    <xf numFmtId="0" fontId="3" fillId="0" borderId="0" xfId="49">
      <alignment vertical="center"/>
    </xf>
    <xf numFmtId="0" fontId="4" fillId="0" borderId="0" xfId="25" applyFont="1" applyFill="1" applyAlignment="1">
      <alignment horizontal="left" vertical="center"/>
    </xf>
    <xf numFmtId="0" fontId="7" fillId="0" borderId="1" xfId="49" applyFont="1" applyBorder="1" applyAlignment="1">
      <alignment horizontal="center" vertical="center" wrapText="1"/>
    </xf>
    <xf numFmtId="0" fontId="8" fillId="0" borderId="1" xfId="49" applyFont="1" applyBorder="1" applyAlignment="1">
      <alignment horizontal="center" vertical="center" wrapText="1"/>
    </xf>
    <xf numFmtId="0" fontId="8" fillId="0" borderId="1" xfId="49" applyFont="1" applyBorder="1" applyAlignment="1">
      <alignment horizontal="left" vertical="center" wrapText="1"/>
    </xf>
    <xf numFmtId="0" fontId="8" fillId="0" borderId="1" xfId="49" applyFont="1" applyBorder="1" applyAlignment="1">
      <alignment vertical="center" wrapText="1"/>
    </xf>
    <xf numFmtId="180" fontId="8" fillId="0" borderId="1" xfId="49" applyNumberFormat="1" applyFont="1" applyBorder="1" applyAlignment="1">
      <alignment vertical="center" wrapText="1"/>
    </xf>
    <xf numFmtId="0" fontId="1" fillId="0" borderId="0" xfId="34" applyFont="1">
      <alignment vertical="center"/>
    </xf>
    <xf numFmtId="0" fontId="2" fillId="0" borderId="0" xfId="34" applyFont="1">
      <alignment vertical="center"/>
    </xf>
    <xf numFmtId="0" fontId="3" fillId="0" borderId="0" xfId="34">
      <alignment vertical="center"/>
    </xf>
    <xf numFmtId="0" fontId="9" fillId="0" borderId="0" xfId="34" applyFont="1" applyBorder="1" applyAlignment="1">
      <alignment horizontal="left" vertical="center" wrapText="1"/>
    </xf>
    <xf numFmtId="0" fontId="10" fillId="0" borderId="0" xfId="34" applyFont="1" applyBorder="1" applyAlignment="1">
      <alignment horizontal="left" vertical="center" wrapText="1"/>
    </xf>
    <xf numFmtId="0" fontId="7" fillId="0" borderId="1" xfId="34" applyFont="1" applyBorder="1" applyAlignment="1">
      <alignment horizontal="center" vertical="center" wrapText="1"/>
    </xf>
    <xf numFmtId="0" fontId="8" fillId="0" borderId="1" xfId="34" applyFont="1" applyBorder="1" applyAlignment="1">
      <alignment vertical="center" wrapText="1"/>
    </xf>
    <xf numFmtId="0" fontId="8" fillId="0" borderId="1" xfId="34" applyFont="1" applyBorder="1" applyAlignment="1">
      <alignment horizontal="center" vertical="center" wrapText="1"/>
    </xf>
    <xf numFmtId="0" fontId="1" fillId="0" borderId="0" xfId="50" applyFont="1">
      <alignment vertical="center"/>
    </xf>
    <xf numFmtId="0" fontId="2" fillId="0" borderId="0" xfId="50" applyFont="1">
      <alignment vertical="center"/>
    </xf>
    <xf numFmtId="0" fontId="3" fillId="0" borderId="0" xfId="50">
      <alignment vertical="center"/>
    </xf>
    <xf numFmtId="0" fontId="9" fillId="0" borderId="0" xfId="50" applyFont="1" applyBorder="1" applyAlignment="1">
      <alignment horizontal="left" vertical="center" wrapText="1"/>
    </xf>
    <xf numFmtId="0" fontId="6" fillId="0" borderId="0" xfId="50" applyFont="1" applyBorder="1" applyAlignment="1">
      <alignment horizontal="right" vertical="center" wrapText="1"/>
    </xf>
    <xf numFmtId="0" fontId="7"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1" xfId="50" applyFont="1" applyBorder="1" applyAlignment="1">
      <alignment horizontal="center" vertical="center" wrapText="1"/>
    </xf>
    <xf numFmtId="180" fontId="8" fillId="0" borderId="1" xfId="50" applyNumberFormat="1" applyFont="1" applyBorder="1" applyAlignment="1">
      <alignment horizontal="right" vertical="center" wrapText="1"/>
    </xf>
    <xf numFmtId="0" fontId="6" fillId="0" borderId="0" xfId="50" applyFont="1" applyBorder="1" applyAlignment="1">
      <alignment vertical="center" wrapText="1"/>
    </xf>
    <xf numFmtId="0" fontId="9" fillId="0" borderId="0" xfId="50" applyFont="1" applyBorder="1" applyAlignment="1">
      <alignment vertical="center" wrapText="1"/>
    </xf>
    <xf numFmtId="0" fontId="8" fillId="0" borderId="1" xfId="50" applyFont="1" applyBorder="1" applyAlignment="1">
      <alignment vertical="center" wrapText="1"/>
    </xf>
    <xf numFmtId="180" fontId="8" fillId="0" borderId="1" xfId="50" applyNumberFormat="1" applyFont="1" applyBorder="1" applyAlignment="1">
      <alignment vertical="center" wrapText="1"/>
    </xf>
    <xf numFmtId="0" fontId="11" fillId="0" borderId="0" xfId="50" applyFont="1">
      <alignment vertical="center"/>
    </xf>
    <xf numFmtId="0" fontId="12" fillId="0" borderId="1" xfId="50" applyFont="1" applyBorder="1" applyAlignment="1">
      <alignment horizontal="center" vertical="center" wrapText="1"/>
    </xf>
    <xf numFmtId="0" fontId="12" fillId="0" borderId="1" xfId="50" applyFont="1" applyBorder="1" applyAlignment="1">
      <alignment vertical="center" wrapText="1"/>
    </xf>
    <xf numFmtId="0" fontId="13" fillId="0" borderId="1" xfId="50" applyFont="1" applyBorder="1" applyAlignment="1">
      <alignment vertical="center" wrapText="1"/>
    </xf>
    <xf numFmtId="180" fontId="13" fillId="0" borderId="1" xfId="50" applyNumberFormat="1" applyFont="1" applyBorder="1" applyAlignment="1">
      <alignment vertical="center" wrapText="1"/>
    </xf>
    <xf numFmtId="0" fontId="14" fillId="0" borderId="1" xfId="50" applyFont="1" applyBorder="1" applyAlignment="1">
      <alignment horizontal="left" vertical="center" indent="1"/>
    </xf>
    <xf numFmtId="0" fontId="14" fillId="0" borderId="1" xfId="50" applyFont="1" applyBorder="1">
      <alignment vertical="center"/>
    </xf>
    <xf numFmtId="0" fontId="83" fillId="0" borderId="0" xfId="41" applyAlignment="1">
      <alignment vertical="center"/>
    </xf>
    <xf numFmtId="0" fontId="83" fillId="0" borderId="0" xfId="41"/>
    <xf numFmtId="0" fontId="4" fillId="2" borderId="0" xfId="25" applyFont="1" applyFill="1" applyAlignment="1">
      <alignment horizontal="left" vertical="center"/>
    </xf>
    <xf numFmtId="0" fontId="83" fillId="0" borderId="0" xfId="41" applyBorder="1" applyAlignment="1">
      <alignment vertical="center" wrapText="1"/>
    </xf>
    <xf numFmtId="0" fontId="83" fillId="0" borderId="0" xfId="41" applyBorder="1" applyAlignment="1">
      <alignment horizontal="right" vertical="center" wrapText="1"/>
    </xf>
    <xf numFmtId="0" fontId="83" fillId="0" borderId="3" xfId="41" applyBorder="1" applyAlignment="1">
      <alignment horizontal="center" vertical="center"/>
    </xf>
    <xf numFmtId="0" fontId="83" fillId="0" borderId="4" xfId="41" applyBorder="1" applyAlignment="1">
      <alignment horizontal="center" vertical="center"/>
    </xf>
    <xf numFmtId="0" fontId="83" fillId="0" borderId="3" xfId="41" applyBorder="1" applyAlignment="1">
      <alignment vertical="center"/>
    </xf>
    <xf numFmtId="179" fontId="83" fillId="0" borderId="4" xfId="41" applyNumberFormat="1" applyBorder="1" applyAlignment="1">
      <alignment vertical="center"/>
    </xf>
    <xf numFmtId="0" fontId="18" fillId="0" borderId="3" xfId="41" applyFont="1" applyBorder="1" applyAlignment="1">
      <alignment vertical="center"/>
    </xf>
    <xf numFmtId="179" fontId="18" fillId="0" borderId="4" xfId="41" applyNumberFormat="1" applyFont="1" applyBorder="1" applyAlignment="1">
      <alignment vertical="center"/>
    </xf>
    <xf numFmtId="0" fontId="18" fillId="0" borderId="3" xfId="41" applyFont="1" applyBorder="1" applyAlignment="1">
      <alignment horizontal="center" vertical="center"/>
    </xf>
    <xf numFmtId="0" fontId="83" fillId="0" borderId="0" xfId="9" applyFill="1" applyAlignment="1"/>
    <xf numFmtId="0" fontId="83" fillId="0" borderId="0" xfId="41" applyFill="1" applyAlignment="1">
      <alignment vertical="center"/>
    </xf>
    <xf numFmtId="0" fontId="83" fillId="0" borderId="4" xfId="41" applyFill="1" applyBorder="1" applyAlignment="1">
      <alignment horizontal="center" vertical="center"/>
    </xf>
    <xf numFmtId="179" fontId="18" fillId="0" borderId="4" xfId="41" applyNumberFormat="1" applyFont="1" applyFill="1" applyBorder="1" applyAlignment="1">
      <alignment vertical="center"/>
    </xf>
    <xf numFmtId="0" fontId="83" fillId="0" borderId="3" xfId="41" applyBorder="1" applyAlignment="1">
      <alignment horizontal="left" vertical="center"/>
    </xf>
    <xf numFmtId="179" fontId="83" fillId="0" borderId="4" xfId="41" applyNumberFormat="1" applyFill="1" applyBorder="1" applyAlignment="1">
      <alignment vertical="center"/>
    </xf>
    <xf numFmtId="0" fontId="18" fillId="0" borderId="3" xfId="41" applyFont="1" applyBorder="1" applyAlignment="1">
      <alignment horizontal="left" vertical="center"/>
    </xf>
    <xf numFmtId="0" fontId="83" fillId="0" borderId="4" xfId="41" applyFill="1" applyBorder="1" applyAlignment="1">
      <alignment vertical="center"/>
    </xf>
    <xf numFmtId="0" fontId="21" fillId="0" borderId="0" xfId="9" applyFont="1" applyFill="1" applyAlignment="1"/>
    <xf numFmtId="177" fontId="83" fillId="0" borderId="0" xfId="9" applyNumberFormat="1" applyFill="1" applyAlignment="1">
      <alignment horizontal="center" vertical="center"/>
    </xf>
    <xf numFmtId="176" fontId="83" fillId="0" borderId="0" xfId="9" applyNumberFormat="1" applyFill="1" applyAlignment="1"/>
    <xf numFmtId="177" fontId="83" fillId="0" borderId="0" xfId="9" applyNumberFormat="1" applyFill="1" applyAlignment="1"/>
    <xf numFmtId="176" fontId="83" fillId="2" borderId="0" xfId="9" applyNumberFormat="1" applyFill="1" applyAlignment="1"/>
    <xf numFmtId="177" fontId="83" fillId="2" borderId="0" xfId="9" applyNumberFormat="1" applyFill="1" applyAlignment="1"/>
    <xf numFmtId="0" fontId="83" fillId="2" borderId="0" xfId="9" applyFill="1" applyBorder="1">
      <alignment vertical="center"/>
    </xf>
    <xf numFmtId="177" fontId="23" fillId="2" borderId="0" xfId="9" applyNumberFormat="1" applyFont="1" applyFill="1" applyAlignment="1">
      <alignment horizontal="center" vertical="center"/>
    </xf>
    <xf numFmtId="176" fontId="21" fillId="2" borderId="0" xfId="9" applyNumberFormat="1" applyFont="1" applyFill="1" applyAlignment="1"/>
    <xf numFmtId="0" fontId="24" fillId="2" borderId="0" xfId="9" applyFont="1" applyFill="1" applyBorder="1" applyAlignment="1">
      <alignment horizontal="right" vertical="center"/>
    </xf>
    <xf numFmtId="0" fontId="25" fillId="2" borderId="1" xfId="39" applyFont="1" applyFill="1" applyBorder="1" applyAlignment="1">
      <alignment horizontal="center" vertical="center"/>
    </xf>
    <xf numFmtId="177" fontId="25" fillId="2" borderId="1" xfId="39" applyNumberFormat="1" applyFont="1" applyFill="1" applyBorder="1" applyAlignment="1">
      <alignment horizontal="center" vertical="center"/>
    </xf>
    <xf numFmtId="179" fontId="26" fillId="2" borderId="1" xfId="0" applyNumberFormat="1" applyFont="1" applyFill="1" applyBorder="1" applyAlignment="1" applyProtection="1">
      <alignment vertical="center"/>
    </xf>
    <xf numFmtId="179" fontId="27" fillId="2" borderId="1" xfId="0" applyNumberFormat="1" applyFont="1" applyFill="1" applyBorder="1" applyAlignment="1" applyProtection="1">
      <alignment vertical="center"/>
    </xf>
    <xf numFmtId="0" fontId="25" fillId="2" borderId="1" xfId="9" applyFont="1" applyFill="1" applyBorder="1" applyAlignment="1">
      <alignment vertical="center"/>
    </xf>
    <xf numFmtId="176" fontId="25" fillId="2" borderId="1" xfId="9" applyNumberFormat="1" applyFont="1" applyFill="1" applyBorder="1" applyAlignment="1">
      <alignment vertical="center"/>
    </xf>
    <xf numFmtId="3" fontId="28" fillId="2" borderId="1" xfId="0" applyNumberFormat="1" applyFont="1" applyFill="1" applyBorder="1" applyAlignment="1" applyProtection="1">
      <alignment vertical="center"/>
    </xf>
    <xf numFmtId="179"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79" fontId="21" fillId="0" borderId="0" xfId="9" applyNumberFormat="1" applyFont="1" applyFill="1" applyAlignment="1"/>
    <xf numFmtId="3" fontId="28" fillId="0" borderId="1" xfId="0" applyNumberFormat="1" applyFont="1" applyFill="1" applyBorder="1" applyAlignment="1" applyProtection="1">
      <alignment horizontal="left" wrapText="1"/>
    </xf>
    <xf numFmtId="0" fontId="24" fillId="2" borderId="1" xfId="9" applyFont="1" applyFill="1" applyBorder="1" applyAlignment="1">
      <alignment vertical="center"/>
    </xf>
    <xf numFmtId="177" fontId="23" fillId="2" borderId="1" xfId="27" applyNumberFormat="1" applyFont="1" applyFill="1" applyBorder="1" applyAlignment="1">
      <alignment horizontal="right" vertical="center"/>
    </xf>
    <xf numFmtId="0" fontId="21" fillId="0" borderId="0" xfId="9" applyFont="1" applyFill="1" applyBorder="1" applyAlignment="1"/>
    <xf numFmtId="0" fontId="29" fillId="2" borderId="1" xfId="9" applyFont="1" applyFill="1" applyBorder="1" applyAlignment="1">
      <alignment vertical="center"/>
    </xf>
    <xf numFmtId="0" fontId="29" fillId="2" borderId="5" xfId="9" applyFont="1" applyFill="1" applyBorder="1" applyAlignment="1">
      <alignment vertical="center"/>
    </xf>
    <xf numFmtId="177" fontId="23" fillId="2" borderId="5" xfId="27" applyNumberFormat="1" applyFont="1" applyFill="1" applyBorder="1" applyAlignment="1">
      <alignment horizontal="right" vertical="center"/>
    </xf>
    <xf numFmtId="0" fontId="24" fillId="2" borderId="5" xfId="9" applyFont="1" applyFill="1" applyBorder="1" applyAlignment="1"/>
    <xf numFmtId="177" fontId="0" fillId="2" borderId="5" xfId="9" applyNumberFormat="1" applyFont="1" applyFill="1" applyBorder="1" applyAlignment="1">
      <alignment horizontal="right" vertical="center"/>
    </xf>
    <xf numFmtId="0" fontId="24" fillId="2" borderId="1" xfId="9" applyFont="1" applyFill="1" applyBorder="1" applyAlignment="1"/>
    <xf numFmtId="177" fontId="0" fillId="2" borderId="1" xfId="9" applyNumberFormat="1" applyFont="1" applyFill="1" applyBorder="1" applyAlignment="1">
      <alignment horizontal="right" vertical="center"/>
    </xf>
    <xf numFmtId="0" fontId="29" fillId="2" borderId="1" xfId="9"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77" fontId="30" fillId="2" borderId="1" xfId="0" applyNumberFormat="1" applyFont="1" applyFill="1" applyBorder="1" applyAlignment="1">
      <alignment horizontal="right" vertical="center"/>
    </xf>
    <xf numFmtId="177" fontId="21" fillId="0" borderId="0" xfId="9" applyNumberFormat="1" applyFont="1" applyFill="1" applyAlignment="1"/>
    <xf numFmtId="0" fontId="21" fillId="0" borderId="0" xfId="0" applyFont="1" applyFill="1" applyAlignment="1">
      <alignment vertical="center"/>
    </xf>
    <xf numFmtId="177" fontId="21" fillId="0" borderId="0" xfId="0" applyNumberFormat="1" applyFont="1" applyFill="1" applyAlignment="1"/>
    <xf numFmtId="176" fontId="21" fillId="0" borderId="0" xfId="0" applyNumberFormat="1" applyFont="1" applyFill="1" applyAlignment="1">
      <alignment vertical="center"/>
    </xf>
    <xf numFmtId="177" fontId="31" fillId="0" borderId="0" xfId="0" applyNumberFormat="1" applyFont="1" applyFill="1" applyAlignment="1">
      <alignment horizontal="right"/>
    </xf>
    <xf numFmtId="0" fontId="21" fillId="0" borderId="0" xfId="0" applyFont="1" applyFill="1" applyAlignment="1"/>
    <xf numFmtId="179"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77"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77" fontId="33" fillId="0" borderId="0" xfId="0" applyNumberFormat="1" applyFont="1" applyFill="1" applyAlignment="1">
      <alignment horizontal="right"/>
    </xf>
    <xf numFmtId="179"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83" fillId="0" borderId="1" xfId="40" applyFill="1" applyBorder="1" applyAlignment="1">
      <alignment horizontal="left" vertical="center" wrapText="1"/>
    </xf>
    <xf numFmtId="177" fontId="21" fillId="0" borderId="1" xfId="0" applyNumberFormat="1" applyFont="1" applyFill="1" applyBorder="1" applyAlignment="1"/>
    <xf numFmtId="176" fontId="21" fillId="0" borderId="0" xfId="0" applyNumberFormat="1" applyFont="1" applyFill="1" applyAlignment="1">
      <alignment vertical="center" wrapText="1"/>
    </xf>
    <xf numFmtId="182" fontId="31" fillId="0" borderId="0" xfId="0" applyNumberFormat="1" applyFont="1" applyFill="1" applyAlignment="1">
      <alignment horizontal="right"/>
    </xf>
    <xf numFmtId="0" fontId="34" fillId="0" borderId="0" xfId="25" applyFont="1" applyFill="1" applyAlignment="1">
      <alignment horizontal="center" vertical="center"/>
    </xf>
    <xf numFmtId="0" fontId="83" fillId="0" borderId="6" xfId="25" applyFill="1" applyBorder="1" applyAlignment="1">
      <alignment horizontal="center" vertical="center" wrapText="1"/>
    </xf>
    <xf numFmtId="182"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wrapText="1"/>
    </xf>
    <xf numFmtId="182" fontId="25" fillId="0" borderId="1" xfId="0" applyNumberFormat="1" applyFont="1" applyFill="1" applyBorder="1" applyAlignment="1">
      <alignment horizontal="center" vertical="center" wrapText="1"/>
    </xf>
    <xf numFmtId="176" fontId="25" fillId="0" borderId="1" xfId="0" applyNumberFormat="1" applyFont="1" applyFill="1" applyBorder="1" applyAlignment="1">
      <alignment vertical="center" wrapText="1"/>
    </xf>
    <xf numFmtId="182" fontId="30" fillId="2" borderId="1" xfId="0" applyNumberFormat="1" applyFont="1" applyFill="1" applyBorder="1" applyAlignment="1">
      <alignment horizontal="right" vertical="center"/>
    </xf>
    <xf numFmtId="49" fontId="24" fillId="0" borderId="1" xfId="0" applyNumberFormat="1" applyFont="1" applyFill="1" applyBorder="1" applyAlignment="1" applyProtection="1">
      <alignment vertical="center"/>
    </xf>
    <xf numFmtId="182" fontId="28" fillId="0" borderId="1" xfId="0" applyNumberFormat="1" applyFont="1" applyFill="1" applyBorder="1" applyAlignment="1" applyProtection="1">
      <alignment vertical="center"/>
    </xf>
    <xf numFmtId="184" fontId="21" fillId="0" borderId="0" xfId="0" applyNumberFormat="1" applyFont="1" applyFill="1" applyAlignment="1"/>
    <xf numFmtId="184" fontId="31" fillId="0" borderId="0" xfId="0" applyNumberFormat="1" applyFont="1" applyFill="1" applyAlignment="1">
      <alignment horizontal="right"/>
    </xf>
    <xf numFmtId="184" fontId="31" fillId="0" borderId="0" xfId="0" applyNumberFormat="1" applyFont="1" applyFill="1" applyBorder="1" applyAlignment="1" applyProtection="1">
      <alignment horizontal="right" vertical="center"/>
      <protection locked="0"/>
    </xf>
    <xf numFmtId="184"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2" fontId="25" fillId="2" borderId="1" xfId="0" applyNumberFormat="1" applyFont="1" applyFill="1" applyBorder="1" applyAlignment="1">
      <alignment horizontal="center" vertical="center"/>
    </xf>
    <xf numFmtId="182" fontId="25" fillId="2" borderId="1" xfId="0" applyNumberFormat="1" applyFont="1" applyFill="1" applyBorder="1" applyAlignment="1">
      <alignment vertical="center"/>
    </xf>
    <xf numFmtId="182" fontId="28" fillId="2" borderId="1" xfId="0" applyNumberFormat="1" applyFont="1" applyFill="1" applyBorder="1" applyAlignment="1" applyProtection="1">
      <alignment vertical="center"/>
    </xf>
    <xf numFmtId="182" fontId="25" fillId="2" borderId="1" xfId="0" applyNumberFormat="1" applyFont="1" applyFill="1" applyBorder="1" applyAlignment="1">
      <alignment horizontal="left" vertical="center"/>
    </xf>
    <xf numFmtId="0" fontId="35" fillId="0" borderId="1" xfId="19" applyFont="1" applyFill="1" applyBorder="1">
      <alignment vertical="center"/>
    </xf>
    <xf numFmtId="182" fontId="31" fillId="0" borderId="1" xfId="0" applyNumberFormat="1" applyFont="1" applyFill="1" applyBorder="1" applyAlignment="1">
      <alignment horizontal="right" vertical="center"/>
    </xf>
    <xf numFmtId="182" fontId="28" fillId="0" borderId="1" xfId="19" applyNumberFormat="1" applyFont="1" applyFill="1" applyBorder="1">
      <alignment vertical="center"/>
    </xf>
    <xf numFmtId="184" fontId="83" fillId="0" borderId="0" xfId="40" applyNumberFormat="1" applyFill="1" applyAlignment="1">
      <alignment horizontal="left" vertical="center" wrapText="1"/>
    </xf>
    <xf numFmtId="0" fontId="83" fillId="0" borderId="0" xfId="40" applyFill="1" applyAlignment="1">
      <alignment horizontal="left" vertical="center" indent="1"/>
    </xf>
    <xf numFmtId="0" fontId="83" fillId="0" borderId="0" xfId="40" applyFill="1">
      <alignment vertical="center"/>
    </xf>
    <xf numFmtId="0" fontId="36" fillId="0" borderId="0" xfId="25" applyFont="1" applyFill="1" applyBorder="1" applyAlignment="1">
      <alignment horizontal="right" vertical="center"/>
    </xf>
    <xf numFmtId="179" fontId="37" fillId="0" borderId="0" xfId="0" applyNumberFormat="1" applyFont="1" applyFill="1" applyBorder="1" applyAlignment="1" applyProtection="1">
      <alignment horizontal="right" vertical="center"/>
      <protection locked="0"/>
    </xf>
    <xf numFmtId="14" fontId="25" fillId="0" borderId="1" xfId="35" applyNumberFormat="1" applyFont="1" applyFill="1" applyBorder="1" applyAlignment="1" applyProtection="1">
      <alignment horizontal="center" vertical="center"/>
      <protection locked="0"/>
    </xf>
    <xf numFmtId="177" fontId="38" fillId="0" borderId="1" xfId="35" applyNumberFormat="1" applyFont="1" applyFill="1" applyBorder="1" applyAlignment="1" applyProtection="1">
      <alignment horizontal="center" vertical="center" wrapText="1"/>
      <protection locked="0"/>
    </xf>
    <xf numFmtId="0" fontId="25" fillId="0" borderId="1" xfId="42" applyFont="1" applyFill="1" applyBorder="1" applyAlignment="1">
      <alignment vertical="center"/>
    </xf>
    <xf numFmtId="177" fontId="30" fillId="0" borderId="1" xfId="25" applyNumberFormat="1" applyFont="1" applyFill="1" applyBorder="1" applyAlignment="1">
      <alignment horizontal="right" vertical="center"/>
    </xf>
    <xf numFmtId="0" fontId="24" fillId="2" borderId="1" xfId="40" applyFont="1" applyFill="1" applyBorder="1" applyAlignment="1">
      <alignment horizontal="left" vertical="center" indent="1"/>
    </xf>
    <xf numFmtId="177"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77" fontId="31" fillId="0" borderId="1" xfId="25" applyNumberFormat="1" applyFont="1" applyFill="1" applyBorder="1" applyAlignment="1">
      <alignment horizontal="right" vertical="center"/>
    </xf>
    <xf numFmtId="0" fontId="39" fillId="0" borderId="0" xfId="0" applyFont="1" applyFill="1">
      <alignment vertical="center"/>
    </xf>
    <xf numFmtId="0" fontId="36" fillId="0" borderId="0" xfId="0" applyFont="1" applyFill="1">
      <alignment vertical="center"/>
    </xf>
    <xf numFmtId="0" fontId="25" fillId="0" borderId="1" xfId="42" applyFont="1" applyFill="1" applyBorder="1" applyAlignment="1">
      <alignment horizontal="center" vertical="center"/>
    </xf>
    <xf numFmtId="0" fontId="28" fillId="0" borderId="1" xfId="0" applyFont="1" applyFill="1" applyBorder="1" applyAlignment="1">
      <alignment vertical="center"/>
    </xf>
    <xf numFmtId="182" fontId="28" fillId="0" borderId="1" xfId="0" applyNumberFormat="1" applyFont="1" applyFill="1" applyBorder="1" applyAlignment="1">
      <alignment horizontal="left" vertical="center" indent="1"/>
    </xf>
    <xf numFmtId="182" fontId="28" fillId="0" borderId="1" xfId="0" applyNumberFormat="1" applyFont="1" applyFill="1" applyBorder="1" applyAlignment="1">
      <alignment horizontal="left" vertical="center"/>
    </xf>
    <xf numFmtId="177" fontId="21" fillId="0" borderId="0" xfId="42" applyNumberFormat="1" applyFont="1" applyFill="1" applyAlignment="1">
      <alignment horizontal="right"/>
    </xf>
    <xf numFmtId="0" fontId="21" fillId="0" borderId="0" xfId="42" applyFont="1" applyFill="1"/>
    <xf numFmtId="0" fontId="24" fillId="0" borderId="0" xfId="25" applyFont="1" applyFill="1" applyBorder="1" applyAlignment="1">
      <alignment horizontal="right" vertical="center"/>
    </xf>
    <xf numFmtId="0" fontId="38" fillId="0" borderId="1" xfId="25" applyFont="1" applyFill="1" applyBorder="1">
      <alignment vertical="center"/>
    </xf>
    <xf numFmtId="182" fontId="40" fillId="0" borderId="1" xfId="19" applyNumberFormat="1" applyFont="1" applyFill="1" applyBorder="1">
      <alignment vertical="center"/>
    </xf>
    <xf numFmtId="182" fontId="38" fillId="0" borderId="1" xfId="25" applyNumberFormat="1" applyFont="1" applyFill="1" applyBorder="1">
      <alignment vertical="center"/>
    </xf>
    <xf numFmtId="0" fontId="24" fillId="0" borderId="1" xfId="25" applyFont="1" applyFill="1" applyBorder="1">
      <alignment vertical="center"/>
    </xf>
    <xf numFmtId="182" fontId="24" fillId="0" borderId="1" xfId="25" applyNumberFormat="1" applyFont="1" applyFill="1" applyBorder="1">
      <alignment vertical="center"/>
    </xf>
    <xf numFmtId="182" fontId="31" fillId="0" borderId="1" xfId="42" applyNumberFormat="1" applyFont="1" applyFill="1" applyBorder="1" applyAlignment="1">
      <alignment horizontal="right" vertical="center"/>
    </xf>
    <xf numFmtId="182" fontId="24" fillId="0" borderId="1" xfId="25" applyNumberFormat="1" applyFont="1" applyFill="1" applyBorder="1" applyAlignment="1">
      <alignment horizontal="left" vertical="center"/>
    </xf>
    <xf numFmtId="0" fontId="21" fillId="0" borderId="0" xfId="42" applyFont="1" applyFill="1" applyBorder="1"/>
    <xf numFmtId="0" fontId="0" fillId="0" borderId="0" xfId="19" applyFont="1" applyFill="1" applyBorder="1" applyAlignment="1">
      <alignment horizontal="center" vertical="center" wrapText="1"/>
    </xf>
    <xf numFmtId="0" fontId="41" fillId="0" borderId="0" xfId="0" applyFont="1" applyFill="1" applyAlignment="1">
      <alignment vertical="center"/>
    </xf>
    <xf numFmtId="0" fontId="42" fillId="0" borderId="0" xfId="0" applyFont="1" applyFill="1" applyAlignment="1">
      <alignment vertical="center"/>
    </xf>
    <xf numFmtId="182" fontId="42" fillId="0" borderId="0" xfId="0" applyNumberFormat="1" applyFont="1" applyFill="1" applyAlignment="1">
      <alignment vertical="center"/>
    </xf>
    <xf numFmtId="0" fontId="83" fillId="0" borderId="0" xfId="25" applyBorder="1" applyAlignment="1">
      <alignment horizontal="right" vertical="center"/>
    </xf>
    <xf numFmtId="182" fontId="24" fillId="0" borderId="0" xfId="25" applyNumberFormat="1" applyFont="1" applyBorder="1" applyAlignment="1">
      <alignment horizontal="right" vertical="center"/>
    </xf>
    <xf numFmtId="0" fontId="25" fillId="0" borderId="1" xfId="42" applyFont="1" applyFill="1" applyBorder="1" applyAlignment="1">
      <alignment horizontal="left" vertical="center"/>
    </xf>
    <xf numFmtId="182" fontId="25" fillId="0" borderId="1" xfId="42" applyNumberFormat="1" applyFont="1" applyFill="1" applyBorder="1" applyAlignment="1">
      <alignment horizontal="center" vertical="center"/>
    </xf>
    <xf numFmtId="0" fontId="43" fillId="0" borderId="1" xfId="0" applyFont="1" applyBorder="1" applyAlignment="1">
      <alignment vertical="center"/>
    </xf>
    <xf numFmtId="182"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82" fontId="28" fillId="2" borderId="1" xfId="0" applyNumberFormat="1" applyFont="1" applyFill="1" applyBorder="1" applyAlignment="1">
      <alignment horizontal="right" vertical="center"/>
    </xf>
    <xf numFmtId="0" fontId="45" fillId="0" borderId="0" xfId="35" applyFont="1" applyFill="1" applyAlignment="1" applyProtection="1">
      <alignment vertical="center" wrapText="1"/>
      <protection locked="0"/>
    </xf>
    <xf numFmtId="0" fontId="45" fillId="0" borderId="0" xfId="35" applyFill="1" applyAlignment="1" applyProtection="1">
      <alignment vertical="center"/>
      <protection locked="0"/>
    </xf>
    <xf numFmtId="177" fontId="45" fillId="0" borderId="0" xfId="35" applyNumberFormat="1" applyFill="1" applyAlignment="1" applyProtection="1">
      <alignment vertical="center"/>
      <protection locked="0"/>
    </xf>
    <xf numFmtId="0" fontId="24" fillId="2" borderId="0" xfId="16" applyFont="1" applyFill="1" applyBorder="1" applyAlignment="1">
      <alignment horizontal="right" vertical="center"/>
    </xf>
    <xf numFmtId="0" fontId="25" fillId="2" borderId="1" xfId="16" applyFont="1" applyFill="1" applyBorder="1" applyAlignment="1">
      <alignment horizontal="center" vertical="center" wrapText="1"/>
    </xf>
    <xf numFmtId="177" fontId="25" fillId="2" borderId="1" xfId="16" applyNumberFormat="1" applyFont="1" applyFill="1" applyBorder="1" applyAlignment="1">
      <alignment horizontal="center" vertical="center" wrapText="1"/>
    </xf>
    <xf numFmtId="182" fontId="43" fillId="2" borderId="1" xfId="43"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82" fontId="24" fillId="2" borderId="1" xfId="0" applyNumberFormat="1" applyFont="1" applyFill="1" applyBorder="1" applyAlignment="1" applyProtection="1">
      <alignment horizontal="right" vertical="center"/>
    </xf>
    <xf numFmtId="182" fontId="47" fillId="2" borderId="1" xfId="16" applyNumberFormat="1" applyFont="1" applyFill="1" applyBorder="1" applyAlignment="1">
      <alignment horizontal="right" vertical="center"/>
    </xf>
    <xf numFmtId="182" fontId="24" fillId="0" borderId="1" xfId="0" applyNumberFormat="1" applyFont="1" applyFill="1" applyBorder="1" applyAlignment="1" applyProtection="1">
      <alignment horizontal="right" vertical="center"/>
    </xf>
    <xf numFmtId="182" fontId="47" fillId="0" borderId="1" xfId="16" applyNumberFormat="1" applyFont="1" applyFill="1" applyBorder="1" applyAlignment="1">
      <alignment horizontal="right" vertical="center"/>
    </xf>
    <xf numFmtId="0" fontId="41" fillId="0" borderId="0" xfId="16" applyFont="1" applyFill="1" applyAlignment="1">
      <alignment vertical="center"/>
    </xf>
    <xf numFmtId="0" fontId="42" fillId="0" borderId="0" xfId="16" applyFont="1" applyFill="1" applyAlignment="1">
      <alignment vertical="center"/>
    </xf>
    <xf numFmtId="182" fontId="42" fillId="0" borderId="0" xfId="16" applyNumberFormat="1" applyFont="1" applyFill="1" applyAlignment="1">
      <alignment vertical="center"/>
    </xf>
    <xf numFmtId="0" fontId="48" fillId="0" borderId="0" xfId="16" applyFont="1" applyFill="1" applyBorder="1" applyAlignment="1">
      <alignment horizontal="center" vertical="top"/>
    </xf>
    <xf numFmtId="0" fontId="42" fillId="0" borderId="0" xfId="16" applyFont="1" applyFill="1" applyBorder="1" applyAlignment="1">
      <alignment horizontal="right" vertical="top"/>
    </xf>
    <xf numFmtId="0" fontId="25" fillId="0" borderId="1" xfId="43" applyFont="1" applyFill="1" applyBorder="1" applyAlignment="1">
      <alignment horizontal="center" vertical="center"/>
    </xf>
    <xf numFmtId="182" fontId="25" fillId="0" borderId="1" xfId="35" applyNumberFormat="1" applyFont="1" applyFill="1" applyBorder="1" applyAlignment="1" applyProtection="1">
      <alignment horizontal="center" vertical="center" wrapText="1"/>
      <protection locked="0"/>
    </xf>
    <xf numFmtId="0" fontId="27" fillId="0" borderId="0" xfId="16"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82" fontId="30" fillId="0" borderId="1" xfId="0" applyNumberFormat="1" applyFont="1" applyFill="1" applyBorder="1" applyAlignment="1" applyProtection="1">
      <alignment horizontal="right" vertical="center"/>
    </xf>
    <xf numFmtId="49" fontId="44" fillId="0" borderId="1" xfId="0" applyNumberFormat="1" applyFont="1" applyBorder="1" applyAlignment="1"/>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0" fontId="83" fillId="0" borderId="0" xfId="19" applyFill="1">
      <alignment vertical="center"/>
    </xf>
    <xf numFmtId="184" fontId="83" fillId="0" borderId="0" xfId="19" applyNumberFormat="1" applyFill="1">
      <alignment vertical="center"/>
    </xf>
    <xf numFmtId="178" fontId="83" fillId="0" borderId="0" xfId="19" applyNumberFormat="1" applyFill="1">
      <alignment vertical="center"/>
    </xf>
    <xf numFmtId="0" fontId="49" fillId="0" borderId="0" xfId="19" applyFont="1" applyFill="1" applyAlignment="1">
      <alignment horizontal="center" vertical="center"/>
    </xf>
    <xf numFmtId="184" fontId="49" fillId="0" borderId="0" xfId="19" applyNumberFormat="1" applyFont="1" applyFill="1" applyAlignment="1">
      <alignment horizontal="center" vertical="center"/>
    </xf>
    <xf numFmtId="178" fontId="49" fillId="0" borderId="0" xfId="19" applyNumberFormat="1" applyFont="1" applyFill="1" applyAlignment="1">
      <alignment horizontal="center" vertical="center"/>
    </xf>
    <xf numFmtId="0" fontId="25" fillId="0" borderId="1" xfId="19" applyFont="1" applyFill="1" applyBorder="1" applyAlignment="1">
      <alignment horizontal="center" vertical="center"/>
    </xf>
    <xf numFmtId="184" fontId="25" fillId="0" borderId="1" xfId="35" applyNumberFormat="1" applyFont="1" applyFill="1" applyBorder="1" applyAlignment="1" applyProtection="1">
      <alignment horizontal="center" vertical="center" wrapText="1"/>
      <protection locked="0"/>
    </xf>
    <xf numFmtId="178" fontId="25" fillId="0" borderId="1" xfId="35" applyNumberFormat="1" applyFont="1" applyFill="1" applyBorder="1" applyAlignment="1" applyProtection="1">
      <alignment horizontal="center" vertical="center" wrapText="1"/>
      <protection locked="0"/>
    </xf>
    <xf numFmtId="0" fontId="25" fillId="0" borderId="1" xfId="35" applyFont="1" applyFill="1" applyBorder="1" applyAlignment="1" applyProtection="1">
      <alignment horizontal="center" vertical="center" wrapText="1"/>
      <protection locked="0"/>
    </xf>
    <xf numFmtId="182" fontId="25" fillId="0" borderId="1" xfId="19" applyNumberFormat="1" applyFont="1" applyFill="1" applyBorder="1" applyAlignment="1">
      <alignment horizontal="center" vertical="center"/>
    </xf>
    <xf numFmtId="177" fontId="83" fillId="0" borderId="0" xfId="19" applyNumberFormat="1" applyFill="1">
      <alignment vertical="center"/>
    </xf>
    <xf numFmtId="0" fontId="25" fillId="0" borderId="1" xfId="51" applyFont="1" applyFill="1" applyBorder="1" applyAlignment="1" applyProtection="1">
      <alignment horizontal="left" vertical="center" wrapText="1"/>
      <protection locked="0"/>
    </xf>
    <xf numFmtId="182" fontId="40" fillId="0" borderId="1" xfId="19" applyNumberFormat="1" applyFont="1" applyFill="1" applyBorder="1" applyAlignment="1">
      <alignment horizontal="right" vertical="center"/>
    </xf>
    <xf numFmtId="182" fontId="25" fillId="0" borderId="1" xfId="51" applyNumberFormat="1" applyFont="1" applyFill="1" applyBorder="1" applyAlignment="1" applyProtection="1">
      <alignment horizontal="left" vertical="center" wrapText="1"/>
      <protection locked="0"/>
    </xf>
    <xf numFmtId="185" fontId="83" fillId="0" borderId="0" xfId="19" applyNumberFormat="1" applyFill="1">
      <alignment vertical="center"/>
    </xf>
    <xf numFmtId="182" fontId="35" fillId="0" borderId="1" xfId="19" applyNumberFormat="1" applyFont="1" applyFill="1" applyBorder="1" applyAlignment="1">
      <alignment horizontal="right" vertical="center"/>
    </xf>
    <xf numFmtId="182" fontId="35" fillId="0" borderId="1" xfId="19" applyNumberFormat="1" applyFont="1" applyFill="1" applyBorder="1">
      <alignment vertical="center"/>
    </xf>
    <xf numFmtId="0" fontId="83" fillId="0" borderId="1" xfId="19" applyFill="1" applyBorder="1">
      <alignment vertical="center"/>
    </xf>
    <xf numFmtId="182" fontId="83" fillId="0" borderId="1" xfId="19" applyNumberFormat="1" applyFill="1" applyBorder="1">
      <alignment vertical="center"/>
    </xf>
    <xf numFmtId="182" fontId="24" fillId="0" borderId="1" xfId="0" applyNumberFormat="1" applyFont="1" applyFill="1" applyBorder="1" applyAlignment="1" applyProtection="1">
      <alignment vertical="center"/>
    </xf>
    <xf numFmtId="0" fontId="35" fillId="0" borderId="1" xfId="19" applyFont="1" applyFill="1" applyBorder="1" applyAlignment="1">
      <alignment vertical="center" wrapText="1"/>
    </xf>
    <xf numFmtId="0" fontId="14" fillId="0" borderId="1" xfId="19" applyFont="1" applyFill="1" applyBorder="1">
      <alignment vertical="center"/>
    </xf>
    <xf numFmtId="182" fontId="24" fillId="0" borderId="1" xfId="25" applyNumberFormat="1" applyFont="1" applyFill="1" applyBorder="1" applyAlignment="1">
      <alignment horizontal="right" vertical="center"/>
    </xf>
    <xf numFmtId="0" fontId="0" fillId="0" borderId="0" xfId="19" applyFont="1" applyFill="1">
      <alignment vertical="center"/>
    </xf>
    <xf numFmtId="0" fontId="21" fillId="2" borderId="0" xfId="37" applyFont="1" applyFill="1" applyAlignment="1">
      <alignment vertical="center"/>
    </xf>
    <xf numFmtId="0" fontId="21" fillId="2" borderId="0" xfId="37" applyFont="1" applyFill="1">
      <alignment vertical="center"/>
    </xf>
    <xf numFmtId="0" fontId="25" fillId="2" borderId="0" xfId="17" applyFont="1" applyFill="1" applyBorder="1" applyAlignment="1">
      <alignment horizontal="center" vertical="center"/>
    </xf>
    <xf numFmtId="0" fontId="25" fillId="2" borderId="6" xfId="17" applyFont="1" applyFill="1" applyBorder="1" applyAlignment="1">
      <alignment vertical="center"/>
    </xf>
    <xf numFmtId="0" fontId="25" fillId="2" borderId="1" xfId="25" applyFont="1" applyFill="1" applyBorder="1" applyAlignment="1">
      <alignment horizontal="center" vertical="center"/>
    </xf>
    <xf numFmtId="177" fontId="25" fillId="2" borderId="1" xfId="35" applyNumberFormat="1" applyFont="1" applyFill="1" applyBorder="1" applyAlignment="1" applyProtection="1">
      <alignment horizontal="center" vertical="center" wrapText="1"/>
      <protection locked="0"/>
    </xf>
    <xf numFmtId="0" fontId="25" fillId="2" borderId="1" xfId="35" applyFont="1" applyFill="1" applyBorder="1" applyAlignment="1" applyProtection="1">
      <alignment horizontal="center" vertical="center" wrapText="1"/>
      <protection locked="0"/>
    </xf>
    <xf numFmtId="0" fontId="25" fillId="2" borderId="1" xfId="17" applyFont="1" applyFill="1" applyBorder="1" applyAlignment="1">
      <alignment horizontal="center" vertical="center"/>
    </xf>
    <xf numFmtId="179" fontId="30" fillId="2" borderId="1" xfId="0" applyNumberFormat="1" applyFont="1" applyFill="1" applyBorder="1" applyAlignment="1" applyProtection="1">
      <alignment vertical="center"/>
    </xf>
    <xf numFmtId="177" fontId="30" fillId="2" borderId="1" xfId="27" applyNumberFormat="1" applyFont="1" applyFill="1" applyBorder="1" applyAlignment="1">
      <alignment horizontal="right" vertical="center"/>
    </xf>
    <xf numFmtId="185" fontId="18" fillId="2" borderId="1" xfId="25" applyNumberFormat="1" applyFont="1" applyFill="1" applyBorder="1">
      <alignment vertical="center"/>
    </xf>
    <xf numFmtId="0" fontId="25" fillId="2" borderId="1" xfId="17" applyFont="1" applyFill="1" applyBorder="1" applyAlignment="1">
      <alignment horizontal="left" vertical="center"/>
    </xf>
    <xf numFmtId="177" fontId="24" fillId="2" borderId="1" xfId="25" applyNumberFormat="1" applyFont="1" applyFill="1" applyBorder="1">
      <alignment vertical="center"/>
    </xf>
    <xf numFmtId="177" fontId="31" fillId="2" borderId="1" xfId="27" applyNumberFormat="1" applyFont="1" applyFill="1" applyBorder="1" applyAlignment="1">
      <alignment horizontal="right" vertical="center"/>
    </xf>
    <xf numFmtId="185" fontId="24" fillId="2" borderId="1" xfId="25" applyNumberFormat="1" applyFont="1" applyFill="1" applyBorder="1">
      <alignment vertical="center"/>
    </xf>
    <xf numFmtId="177" fontId="24" fillId="2" borderId="1" xfId="25" applyNumberFormat="1" applyFont="1" applyFill="1" applyBorder="1" applyAlignment="1">
      <alignment horizontal="left" vertical="center" indent="1"/>
    </xf>
    <xf numFmtId="177" fontId="24" fillId="2" borderId="1" xfId="25" applyNumberFormat="1" applyFont="1" applyFill="1" applyBorder="1" applyAlignment="1">
      <alignment horizontal="left" vertical="center" wrapText="1" indent="1"/>
    </xf>
    <xf numFmtId="0" fontId="23" fillId="2" borderId="1" xfId="37" applyFont="1" applyFill="1" applyBorder="1" applyAlignment="1">
      <alignment horizontal="center" vertical="center"/>
    </xf>
    <xf numFmtId="0" fontId="50" fillId="2" borderId="1" xfId="37" applyFont="1" applyFill="1" applyBorder="1" applyAlignment="1">
      <alignment horizontal="center" vertical="center"/>
    </xf>
    <xf numFmtId="0" fontId="51" fillId="2" borderId="1" xfId="17" applyFont="1" applyFill="1" applyBorder="1" applyAlignment="1">
      <alignment horizontal="left" vertical="center"/>
    </xf>
    <xf numFmtId="0" fontId="31" fillId="2" borderId="0" xfId="37" applyFont="1" applyFill="1">
      <alignment vertical="center"/>
    </xf>
    <xf numFmtId="0" fontId="24" fillId="2" borderId="0" xfId="25" applyFont="1" applyFill="1" applyBorder="1" applyAlignment="1">
      <alignment horizontal="right" vertical="center"/>
    </xf>
    <xf numFmtId="0" fontId="21" fillId="2" borderId="0" xfId="9" applyFont="1" applyFill="1" applyAlignment="1"/>
    <xf numFmtId="0" fontId="83" fillId="2" borderId="0" xfId="9" applyFill="1" applyAlignment="1"/>
    <xf numFmtId="177" fontId="83" fillId="2" borderId="0" xfId="9" applyNumberFormat="1" applyFill="1" applyAlignment="1">
      <alignment horizontal="center" vertical="center"/>
    </xf>
    <xf numFmtId="0" fontId="34" fillId="2" borderId="0" xfId="9" applyFont="1" applyFill="1" applyAlignment="1">
      <alignment horizontal="center" vertical="center"/>
    </xf>
    <xf numFmtId="177" fontId="30" fillId="2" borderId="1" xfId="9" applyNumberFormat="1" applyFont="1" applyFill="1" applyBorder="1" applyAlignment="1">
      <alignment horizontal="right" vertical="center"/>
    </xf>
    <xf numFmtId="177" fontId="25" fillId="2" borderId="1" xfId="39" applyNumberFormat="1" applyFont="1" applyFill="1" applyBorder="1" applyAlignment="1">
      <alignment horizontal="right" vertical="center"/>
    </xf>
    <xf numFmtId="0" fontId="30" fillId="2" borderId="1" xfId="9" applyNumberFormat="1" applyFont="1" applyFill="1" applyBorder="1" applyAlignment="1">
      <alignment horizontal="right" vertical="center"/>
    </xf>
    <xf numFmtId="0" fontId="24" fillId="2" borderId="1" xfId="9" applyFont="1" applyFill="1" applyBorder="1">
      <alignment vertical="center"/>
    </xf>
    <xf numFmtId="187" fontId="33" fillId="2" borderId="1" xfId="27" applyNumberFormat="1" applyFont="1" applyFill="1" applyBorder="1" applyAlignment="1">
      <alignment horizontal="right" vertical="center"/>
    </xf>
    <xf numFmtId="177" fontId="21" fillId="2" borderId="1" xfId="27" applyNumberFormat="1" applyFont="1" applyFill="1" applyBorder="1" applyAlignment="1">
      <alignment horizontal="right" vertical="center"/>
    </xf>
    <xf numFmtId="177" fontId="21" fillId="2" borderId="1" xfId="27" applyNumberFormat="1" applyFont="1" applyFill="1" applyBorder="1" applyAlignment="1">
      <alignment horizontal="center" vertical="center"/>
    </xf>
    <xf numFmtId="0" fontId="83" fillId="2" borderId="1" xfId="9" applyFill="1" applyBorder="1">
      <alignment vertical="center"/>
    </xf>
    <xf numFmtId="3" fontId="28" fillId="2" borderId="1" xfId="0" applyNumberFormat="1" applyFont="1" applyFill="1" applyBorder="1" applyAlignment="1" applyProtection="1">
      <alignment horizontal="left" vertical="center" wrapText="1" indent="1"/>
    </xf>
    <xf numFmtId="0" fontId="83" fillId="2" borderId="1" xfId="9" applyFill="1" applyBorder="1" applyAlignment="1">
      <alignment vertical="center"/>
    </xf>
    <xf numFmtId="0" fontId="83" fillId="2" borderId="5" xfId="9" applyFill="1" applyBorder="1" applyAlignment="1"/>
    <xf numFmtId="177" fontId="83" fillId="2" borderId="5" xfId="9" applyNumberFormat="1" applyFill="1" applyBorder="1" applyAlignment="1">
      <alignment horizontal="center" vertical="center"/>
    </xf>
    <xf numFmtId="0" fontId="52" fillId="2" borderId="1" xfId="25" applyFont="1" applyFill="1" applyBorder="1" applyAlignment="1">
      <alignment horizontal="right" vertical="center"/>
    </xf>
    <xf numFmtId="0" fontId="28" fillId="2" borderId="1" xfId="0" applyFont="1" applyFill="1" applyBorder="1" applyAlignment="1">
      <alignment horizontal="left" vertical="center"/>
    </xf>
    <xf numFmtId="177" fontId="83" fillId="2" borderId="1" xfId="9" applyNumberFormat="1" applyFill="1" applyBorder="1" applyAlignment="1">
      <alignment horizontal="center" vertical="center"/>
    </xf>
    <xf numFmtId="0" fontId="83" fillId="2" borderId="1" xfId="9" applyFill="1" applyBorder="1" applyAlignment="1"/>
    <xf numFmtId="0" fontId="21" fillId="2" borderId="1" xfId="9" applyFont="1" applyFill="1" applyBorder="1" applyAlignment="1"/>
    <xf numFmtId="176" fontId="53" fillId="2" borderId="1" xfId="9" applyNumberFormat="1" applyFont="1" applyFill="1" applyBorder="1" applyAlignment="1">
      <alignment vertical="center"/>
    </xf>
    <xf numFmtId="177" fontId="21" fillId="2" borderId="0" xfId="9" applyNumberFormat="1" applyFont="1" applyFill="1" applyAlignment="1"/>
    <xf numFmtId="184" fontId="34" fillId="0" borderId="0" xfId="25" applyNumberFormat="1" applyFont="1" applyFill="1" applyAlignment="1">
      <alignment horizontal="center" vertical="center"/>
    </xf>
    <xf numFmtId="184" fontId="54" fillId="0" borderId="0" xfId="25" applyNumberFormat="1" applyFont="1" applyFill="1" applyAlignment="1">
      <alignment horizontal="right" vertical="center"/>
    </xf>
    <xf numFmtId="182" fontId="31" fillId="2" borderId="0" xfId="0" applyNumberFormat="1" applyFont="1" applyFill="1" applyBorder="1" applyAlignment="1" applyProtection="1">
      <alignment horizontal="right" vertical="center"/>
      <protection locked="0"/>
    </xf>
    <xf numFmtId="182" fontId="38" fillId="2" borderId="1" xfId="25" applyNumberFormat="1" applyFont="1" applyFill="1" applyBorder="1">
      <alignment vertical="center"/>
    </xf>
    <xf numFmtId="182" fontId="43" fillId="2" borderId="1" xfId="0" applyNumberFormat="1" applyFont="1" applyFill="1" applyBorder="1" applyAlignment="1" applyProtection="1">
      <alignment vertical="center"/>
    </xf>
    <xf numFmtId="182" fontId="28" fillId="2" borderId="1" xfId="0" applyNumberFormat="1" applyFont="1" applyFill="1" applyBorder="1" applyAlignment="1" applyProtection="1">
      <alignment horizontal="left" vertical="center" indent="1"/>
    </xf>
    <xf numFmtId="182" fontId="31" fillId="2" borderId="1" xfId="0" applyNumberFormat="1" applyFont="1" applyFill="1" applyBorder="1" applyAlignment="1">
      <alignment horizontal="right" vertical="center"/>
    </xf>
    <xf numFmtId="176" fontId="21" fillId="0" borderId="0" xfId="39" applyNumberFormat="1" applyFont="1" applyFill="1" applyAlignment="1">
      <alignment vertical="center"/>
    </xf>
    <xf numFmtId="0" fontId="21" fillId="0" borderId="0" xfId="39" applyFont="1" applyFill="1"/>
    <xf numFmtId="0" fontId="36" fillId="0" borderId="6" xfId="25" applyFont="1" applyFill="1" applyBorder="1" applyAlignment="1">
      <alignment horizontal="center" vertical="center"/>
    </xf>
    <xf numFmtId="0" fontId="25" fillId="0" borderId="1" xfId="39" applyFont="1" applyFill="1" applyBorder="1" applyAlignment="1">
      <alignment horizontal="center" vertical="center"/>
    </xf>
    <xf numFmtId="177" fontId="25" fillId="0" borderId="1" xfId="39" applyNumberFormat="1" applyFont="1" applyFill="1" applyBorder="1" applyAlignment="1">
      <alignment horizontal="center" vertical="center"/>
    </xf>
    <xf numFmtId="0" fontId="25" fillId="0" borderId="1" xfId="39" applyFont="1" applyFill="1" applyBorder="1" applyAlignment="1">
      <alignment horizontal="left" vertical="center"/>
    </xf>
    <xf numFmtId="181" fontId="31" fillId="0" borderId="1" xfId="0" applyNumberFormat="1" applyFont="1" applyFill="1" applyBorder="1" applyAlignment="1" applyProtection="1">
      <alignment horizontal="right" vertical="center"/>
    </xf>
    <xf numFmtId="176" fontId="21" fillId="0" borderId="0" xfId="39" applyNumberFormat="1" applyFont="1" applyFill="1"/>
    <xf numFmtId="0" fontId="21" fillId="2" borderId="0" xfId="36" applyFont="1" applyFill="1" applyAlignment="1">
      <alignment vertical="center"/>
    </xf>
    <xf numFmtId="184" fontId="21" fillId="2" borderId="0" xfId="36" applyNumberFormat="1" applyFont="1" applyFill="1"/>
    <xf numFmtId="177" fontId="21" fillId="2" borderId="0" xfId="36" applyNumberFormat="1" applyFont="1" applyFill="1"/>
    <xf numFmtId="176" fontId="21" fillId="2" borderId="0" xfId="36" applyNumberFormat="1" applyFont="1" applyFill="1" applyAlignment="1">
      <alignment vertical="center"/>
    </xf>
    <xf numFmtId="0" fontId="21" fillId="2" borderId="0" xfId="36" applyFont="1" applyFill="1"/>
    <xf numFmtId="184" fontId="4" fillId="2" borderId="0" xfId="25" applyNumberFormat="1" applyFont="1" applyFill="1" applyAlignment="1">
      <alignment horizontal="left" vertical="center"/>
    </xf>
    <xf numFmtId="184" fontId="83" fillId="2" borderId="0" xfId="25" applyNumberFormat="1" applyFill="1" applyBorder="1" applyAlignment="1">
      <alignment horizontal="center" vertical="center"/>
    </xf>
    <xf numFmtId="0" fontId="25" fillId="2" borderId="1" xfId="36" applyFont="1" applyFill="1" applyBorder="1" applyAlignment="1">
      <alignment horizontal="center" vertical="center"/>
    </xf>
    <xf numFmtId="184" fontId="25" fillId="2" borderId="1" xfId="35" applyNumberFormat="1" applyFont="1" applyFill="1" applyBorder="1" applyAlignment="1" applyProtection="1">
      <alignment horizontal="center" vertical="center" wrapText="1"/>
      <protection locked="0"/>
    </xf>
    <xf numFmtId="182" fontId="56" fillId="2" borderId="1" xfId="25" applyNumberFormat="1" applyFont="1" applyFill="1" applyBorder="1">
      <alignment vertical="center"/>
    </xf>
    <xf numFmtId="182" fontId="56" fillId="2" borderId="1" xfId="25" applyNumberFormat="1" applyFont="1" applyFill="1" applyBorder="1" applyAlignment="1">
      <alignment horizontal="right" vertical="center"/>
    </xf>
    <xf numFmtId="0" fontId="25" fillId="2" borderId="1" xfId="36" applyFont="1" applyFill="1" applyBorder="1" applyAlignment="1">
      <alignment horizontal="left" vertical="center"/>
    </xf>
    <xf numFmtId="0" fontId="24" fillId="2" borderId="1" xfId="25" applyFont="1" applyFill="1" applyBorder="1" applyAlignment="1">
      <alignment vertical="center"/>
    </xf>
    <xf numFmtId="182" fontId="24" fillId="2" borderId="1" xfId="25" applyNumberFormat="1" applyFont="1" applyFill="1" applyBorder="1" applyAlignment="1">
      <alignment horizontal="right" vertical="center"/>
    </xf>
    <xf numFmtId="0" fontId="24" fillId="2" borderId="1" xfId="25" applyFont="1" applyFill="1" applyBorder="1">
      <alignment vertical="center"/>
    </xf>
    <xf numFmtId="182" fontId="24" fillId="2" borderId="1" xfId="25" applyNumberFormat="1" applyFont="1" applyFill="1" applyBorder="1" applyAlignment="1">
      <alignment vertical="center"/>
    </xf>
    <xf numFmtId="182" fontId="31" fillId="2" borderId="1" xfId="36" applyNumberFormat="1" applyFont="1" applyFill="1" applyBorder="1" applyAlignment="1">
      <alignment horizontal="right" vertical="center"/>
    </xf>
    <xf numFmtId="182" fontId="31" fillId="2" borderId="1" xfId="36" applyNumberFormat="1" applyFont="1" applyFill="1" applyBorder="1" applyAlignment="1">
      <alignment horizontal="right"/>
    </xf>
    <xf numFmtId="182" fontId="21" fillId="2" borderId="1" xfId="36" applyNumberFormat="1" applyFont="1" applyFill="1" applyBorder="1"/>
    <xf numFmtId="0" fontId="35" fillId="2" borderId="1" xfId="16" applyFont="1" applyFill="1" applyBorder="1">
      <alignment vertical="center"/>
    </xf>
    <xf numFmtId="0" fontId="35" fillId="2" borderId="1" xfId="16" applyFont="1" applyFill="1" applyBorder="1" applyAlignment="1">
      <alignment vertical="center"/>
    </xf>
    <xf numFmtId="0" fontId="35" fillId="2" borderId="1" xfId="16" applyFont="1" applyFill="1" applyBorder="1" applyAlignment="1">
      <alignment vertical="center" wrapText="1"/>
    </xf>
    <xf numFmtId="0" fontId="21" fillId="2" borderId="1" xfId="36" applyFont="1" applyFill="1" applyBorder="1"/>
    <xf numFmtId="0" fontId="83" fillId="2" borderId="0" xfId="25" applyFill="1" applyBorder="1" applyAlignment="1">
      <alignment horizontal="center" vertical="center"/>
    </xf>
    <xf numFmtId="3" fontId="28" fillId="2" borderId="0" xfId="0" applyNumberFormat="1" applyFont="1" applyFill="1" applyBorder="1" applyAlignment="1" applyProtection="1">
      <alignment horizontal="right" vertical="center"/>
    </xf>
    <xf numFmtId="182" fontId="52" fillId="2" borderId="1" xfId="25" applyNumberFormat="1" applyFont="1" applyFill="1" applyBorder="1" applyAlignment="1">
      <alignment horizontal="right" vertical="center"/>
    </xf>
    <xf numFmtId="0" fontId="83" fillId="0" borderId="0" xfId="40" applyFill="1" applyAlignment="1">
      <alignment horizontal="left" vertical="center" indent="2"/>
    </xf>
    <xf numFmtId="0" fontId="36" fillId="0" borderId="0" xfId="25" applyFont="1" applyFill="1" applyBorder="1" applyAlignment="1">
      <alignment horizontal="left" vertical="center" indent="2"/>
    </xf>
    <xf numFmtId="179" fontId="57" fillId="0" borderId="0" xfId="0" applyNumberFormat="1" applyFont="1" applyFill="1" applyBorder="1" applyAlignment="1" applyProtection="1">
      <alignment horizontal="right" vertical="center"/>
      <protection locked="0"/>
    </xf>
    <xf numFmtId="179" fontId="37" fillId="0" borderId="1" xfId="40" applyNumberFormat="1" applyFont="1" applyFill="1" applyBorder="1">
      <alignment vertical="center"/>
    </xf>
    <xf numFmtId="0" fontId="24" fillId="2" borderId="4" xfId="40" applyFont="1" applyFill="1" applyBorder="1" applyAlignment="1">
      <alignment horizontal="left" vertical="center" indent="1"/>
    </xf>
    <xf numFmtId="177" fontId="38" fillId="0" borderId="4" xfId="35" applyNumberFormat="1" applyFont="1" applyFill="1" applyBorder="1" applyAlignment="1" applyProtection="1">
      <alignment horizontal="center" vertical="center" wrapText="1"/>
      <protection locked="0"/>
    </xf>
    <xf numFmtId="177" fontId="43" fillId="0" borderId="1" xfId="25" applyNumberFormat="1" applyFont="1" applyFill="1" applyBorder="1">
      <alignment vertical="center"/>
    </xf>
    <xf numFmtId="177" fontId="28" fillId="2" borderId="1" xfId="25" applyNumberFormat="1" applyFont="1" applyFill="1" applyBorder="1">
      <alignment vertical="center"/>
    </xf>
    <xf numFmtId="184" fontId="21" fillId="0" borderId="0" xfId="42" applyNumberFormat="1" applyFont="1" applyFill="1" applyAlignment="1">
      <alignment horizontal="right"/>
    </xf>
    <xf numFmtId="184" fontId="21" fillId="0" borderId="0" xfId="42" applyNumberFormat="1" applyFont="1" applyFill="1"/>
    <xf numFmtId="0" fontId="83" fillId="0" borderId="6" xfId="25" applyFill="1" applyBorder="1" applyAlignment="1">
      <alignment vertical="center"/>
    </xf>
    <xf numFmtId="184" fontId="83" fillId="0" borderId="6" xfId="25" applyNumberFormat="1" applyFill="1" applyBorder="1" applyAlignment="1">
      <alignment vertical="center"/>
    </xf>
    <xf numFmtId="184" fontId="24" fillId="0" borderId="0" xfId="25" applyNumberFormat="1" applyFont="1" applyFill="1" applyBorder="1" applyAlignment="1">
      <alignment horizontal="right" vertical="center"/>
    </xf>
    <xf numFmtId="184" fontId="25" fillId="0" borderId="1" xfId="42" applyNumberFormat="1" applyFont="1" applyFill="1" applyBorder="1" applyAlignment="1">
      <alignment horizontal="center" vertical="center"/>
    </xf>
    <xf numFmtId="183" fontId="56" fillId="0" borderId="1" xfId="25" applyNumberFormat="1" applyFont="1" applyFill="1" applyBorder="1">
      <alignment vertical="center"/>
    </xf>
    <xf numFmtId="184" fontId="56" fillId="0" borderId="1" xfId="25" applyNumberFormat="1" applyFont="1" applyFill="1" applyBorder="1">
      <alignment vertical="center"/>
    </xf>
    <xf numFmtId="183" fontId="24" fillId="0" borderId="1" xfId="25" applyNumberFormat="1" applyFont="1" applyFill="1" applyBorder="1">
      <alignment vertical="center"/>
    </xf>
    <xf numFmtId="184" fontId="24" fillId="0" borderId="1" xfId="25" applyNumberFormat="1" applyFont="1" applyFill="1" applyBorder="1">
      <alignment vertical="center"/>
    </xf>
    <xf numFmtId="179" fontId="21" fillId="0" borderId="0" xfId="42" applyNumberFormat="1" applyFont="1" applyFill="1"/>
    <xf numFmtId="0" fontId="24" fillId="0" borderId="1" xfId="25" applyFont="1" applyFill="1" applyBorder="1" applyAlignment="1">
      <alignment vertical="center"/>
    </xf>
    <xf numFmtId="183" fontId="24" fillId="0" borderId="1" xfId="25" applyNumberFormat="1" applyFont="1" applyFill="1" applyBorder="1" applyAlignment="1">
      <alignment vertical="center"/>
    </xf>
    <xf numFmtId="184" fontId="21" fillId="0" borderId="1" xfId="42" applyNumberFormat="1" applyFont="1" applyFill="1" applyBorder="1"/>
    <xf numFmtId="0" fontId="36" fillId="0" borderId="0" xfId="25" applyFont="1" applyFill="1" applyBorder="1" applyAlignment="1">
      <alignment horizontal="left" vertical="center" wrapText="1"/>
    </xf>
    <xf numFmtId="184" fontId="36" fillId="0" borderId="0" xfId="25" applyNumberFormat="1" applyFont="1" applyFill="1" applyBorder="1" applyAlignment="1">
      <alignment horizontal="left" vertical="center" wrapText="1"/>
    </xf>
    <xf numFmtId="182" fontId="58" fillId="2" borderId="0" xfId="0" applyNumberFormat="1" applyFont="1" applyFill="1" applyAlignment="1">
      <alignment vertical="center"/>
    </xf>
    <xf numFmtId="0" fontId="42" fillId="0" borderId="0" xfId="0" applyFont="1" applyFill="1" applyBorder="1" applyAlignment="1">
      <alignment vertical="center"/>
    </xf>
    <xf numFmtId="0" fontId="41" fillId="0" borderId="0" xfId="0" applyFont="1" applyFill="1" applyBorder="1" applyAlignment="1">
      <alignment vertical="center"/>
    </xf>
    <xf numFmtId="182" fontId="59" fillId="2" borderId="0" xfId="25" applyNumberFormat="1" applyFont="1" applyFill="1" applyAlignment="1">
      <alignment horizontal="center" vertical="center"/>
    </xf>
    <xf numFmtId="182" fontId="38" fillId="2" borderId="1" xfId="42" applyNumberFormat="1" applyFont="1" applyFill="1" applyBorder="1" applyAlignment="1">
      <alignment horizontal="center" vertical="center"/>
    </xf>
    <xf numFmtId="0" fontId="38" fillId="0" borderId="1" xfId="51" applyFont="1" applyFill="1" applyBorder="1" applyAlignment="1" applyProtection="1">
      <alignment horizontal="left" vertical="center" wrapText="1"/>
      <protection locked="0"/>
    </xf>
    <xf numFmtId="182" fontId="24" fillId="2" borderId="1" xfId="2" applyNumberFormat="1" applyFont="1" applyFill="1" applyBorder="1" applyAlignment="1" applyProtection="1">
      <alignment horizontal="right" vertical="center"/>
    </xf>
    <xf numFmtId="0" fontId="83" fillId="0" borderId="0" xfId="25" applyFill="1" applyAlignment="1">
      <alignment horizontal="left" vertical="center"/>
    </xf>
    <xf numFmtId="0" fontId="83" fillId="0" borderId="0" xfId="25" applyFill="1">
      <alignment vertical="center"/>
    </xf>
    <xf numFmtId="184" fontId="83" fillId="0" borderId="0" xfId="25" applyNumberFormat="1" applyFill="1">
      <alignment vertical="center"/>
    </xf>
    <xf numFmtId="187" fontId="83" fillId="0" borderId="0" xfId="25" applyNumberFormat="1" applyFill="1">
      <alignment vertical="center"/>
    </xf>
    <xf numFmtId="0" fontId="61" fillId="0" borderId="0" xfId="25" applyFont="1" applyFill="1" applyAlignment="1">
      <alignment horizontal="center" vertical="center"/>
    </xf>
    <xf numFmtId="184" fontId="61" fillId="0" borderId="0" xfId="25" applyNumberFormat="1" applyFont="1" applyFill="1" applyAlignment="1">
      <alignment horizontal="center" vertical="center"/>
    </xf>
    <xf numFmtId="187" fontId="61" fillId="0" borderId="0" xfId="25" applyNumberFormat="1" applyFont="1" applyFill="1" applyAlignment="1">
      <alignment horizontal="center" vertical="center"/>
    </xf>
    <xf numFmtId="187" fontId="25" fillId="2" borderId="1" xfId="35" applyNumberFormat="1" applyFont="1" applyFill="1" applyBorder="1" applyAlignment="1" applyProtection="1">
      <alignment horizontal="center" vertical="center" wrapText="1"/>
      <protection locked="0"/>
    </xf>
    <xf numFmtId="182" fontId="40" fillId="2" borderId="1" xfId="19" applyNumberFormat="1" applyFont="1" applyFill="1" applyBorder="1">
      <alignment vertical="center"/>
    </xf>
    <xf numFmtId="0" fontId="25" fillId="2" borderId="1" xfId="51" applyFont="1" applyFill="1" applyBorder="1" applyAlignment="1" applyProtection="1">
      <alignment horizontal="left" vertical="center" wrapText="1"/>
      <protection locked="0"/>
    </xf>
    <xf numFmtId="182" fontId="35" fillId="2" borderId="1" xfId="19" applyNumberFormat="1" applyFont="1" applyFill="1" applyBorder="1" applyAlignment="1">
      <alignment horizontal="right" vertical="center"/>
    </xf>
    <xf numFmtId="0" fontId="35" fillId="2" borderId="1" xfId="19" applyFont="1" applyFill="1" applyBorder="1">
      <alignment vertical="center"/>
    </xf>
    <xf numFmtId="0" fontId="35" fillId="2" borderId="1" xfId="19" applyFont="1" applyFill="1" applyBorder="1" applyAlignment="1">
      <alignment vertical="center"/>
    </xf>
    <xf numFmtId="0" fontId="0" fillId="2" borderId="1" xfId="25" applyFont="1" applyFill="1" applyBorder="1" applyAlignment="1">
      <alignment vertical="center"/>
    </xf>
    <xf numFmtId="182" fontId="0" fillId="2" borderId="1" xfId="19" applyNumberFormat="1" applyFont="1" applyFill="1" applyBorder="1" applyAlignment="1">
      <alignment vertical="center"/>
    </xf>
    <xf numFmtId="182" fontId="0" fillId="2" borderId="1" xfId="25" applyNumberFormat="1" applyFont="1" applyFill="1" applyBorder="1" applyAlignment="1">
      <alignment vertical="center"/>
    </xf>
    <xf numFmtId="182" fontId="35" fillId="2" borderId="1" xfId="16" applyNumberFormat="1" applyFont="1" applyFill="1" applyBorder="1">
      <alignment vertical="center"/>
    </xf>
    <xf numFmtId="182" fontId="24" fillId="2" borderId="1" xfId="25" applyNumberFormat="1" applyFont="1" applyFill="1" applyBorder="1">
      <alignment vertical="center"/>
    </xf>
    <xf numFmtId="182" fontId="62" fillId="2" borderId="1" xfId="25" applyNumberFormat="1" applyFont="1" applyFill="1" applyBorder="1">
      <alignment vertical="center"/>
    </xf>
    <xf numFmtId="0" fontId="83" fillId="2" borderId="1" xfId="25" applyFill="1" applyBorder="1">
      <alignment vertical="center"/>
    </xf>
    <xf numFmtId="182" fontId="83" fillId="2" borderId="1" xfId="25" applyNumberFormat="1" applyFill="1" applyBorder="1">
      <alignment vertical="center"/>
    </xf>
    <xf numFmtId="0" fontId="35" fillId="2" borderId="0" xfId="19" applyFont="1" applyFill="1" applyBorder="1" applyAlignment="1">
      <alignment horizontal="right" vertical="center"/>
    </xf>
    <xf numFmtId="182" fontId="83" fillId="2" borderId="1" xfId="19" applyNumberFormat="1" applyFill="1" applyBorder="1">
      <alignment vertical="center"/>
    </xf>
    <xf numFmtId="186" fontId="63" fillId="0" borderId="0" xfId="29" applyNumberFormat="1" applyFont="1" applyBorder="1" applyAlignment="1">
      <alignment vertical="center"/>
    </xf>
    <xf numFmtId="41" fontId="64" fillId="2" borderId="0" xfId="11" applyFont="1" applyFill="1" applyBorder="1" applyAlignment="1">
      <alignment vertical="center"/>
    </xf>
    <xf numFmtId="41" fontId="64" fillId="0" borderId="0" xfId="11" applyFont="1" applyFill="1" applyBorder="1" applyAlignment="1">
      <alignment vertical="center"/>
    </xf>
    <xf numFmtId="186" fontId="63" fillId="0" borderId="0" xfId="29" applyNumberFormat="1" applyFont="1" applyAlignment="1">
      <alignment vertical="center"/>
    </xf>
    <xf numFmtId="184" fontId="63" fillId="0" borderId="0" xfId="11" applyNumberFormat="1" applyFont="1" applyAlignment="1">
      <alignment vertical="center"/>
    </xf>
    <xf numFmtId="187" fontId="63" fillId="0" borderId="0" xfId="29" applyNumberFormat="1" applyFont="1" applyAlignment="1">
      <alignment vertical="center"/>
    </xf>
    <xf numFmtId="0" fontId="4" fillId="0" borderId="0" xfId="25" applyFont="1" applyFill="1" applyAlignment="1">
      <alignment vertical="center"/>
    </xf>
    <xf numFmtId="184" fontId="4" fillId="0" borderId="0" xfId="25" applyNumberFormat="1" applyFont="1" applyFill="1" applyAlignment="1">
      <alignment vertical="center"/>
    </xf>
    <xf numFmtId="187" fontId="4" fillId="0" borderId="0" xfId="25" applyNumberFormat="1" applyFont="1" applyFill="1" applyAlignment="1">
      <alignment vertical="center"/>
    </xf>
    <xf numFmtId="184" fontId="63" fillId="0" borderId="0" xfId="11" applyNumberFormat="1" applyFont="1" applyFill="1" applyBorder="1" applyAlignment="1" applyProtection="1">
      <alignment horizontal="center" vertical="center"/>
    </xf>
    <xf numFmtId="187" fontId="33" fillId="3" borderId="0" xfId="29" applyNumberFormat="1" applyFont="1" applyFill="1" applyBorder="1" applyAlignment="1" applyProtection="1">
      <alignment horizontal="right" vertical="center"/>
    </xf>
    <xf numFmtId="186" fontId="66" fillId="3" borderId="1" xfId="42" applyNumberFormat="1" applyFont="1" applyFill="1" applyBorder="1" applyAlignment="1" applyProtection="1">
      <alignment horizontal="center" vertical="center"/>
    </xf>
    <xf numFmtId="184" fontId="66" fillId="3" borderId="1" xfId="11" applyNumberFormat="1" applyFont="1" applyFill="1" applyBorder="1" applyAlignment="1" applyProtection="1">
      <alignment horizontal="center" vertical="center"/>
    </xf>
    <xf numFmtId="187" fontId="66" fillId="2" borderId="1" xfId="29" applyNumberFormat="1" applyFont="1" applyFill="1" applyBorder="1" applyAlignment="1">
      <alignment horizontal="center" vertical="center" wrapText="1"/>
    </xf>
    <xf numFmtId="186" fontId="25" fillId="3" borderId="1" xfId="42" applyNumberFormat="1" applyFont="1" applyFill="1" applyBorder="1" applyAlignment="1" applyProtection="1">
      <alignment horizontal="left" vertical="center" wrapText="1"/>
    </xf>
    <xf numFmtId="182" fontId="30" fillId="2" borderId="1" xfId="11" applyNumberFormat="1" applyFont="1" applyFill="1" applyBorder="1" applyAlignment="1" applyProtection="1">
      <alignment horizontal="right" vertical="center"/>
    </xf>
    <xf numFmtId="182" fontId="30" fillId="2" borderId="1" xfId="29" applyNumberFormat="1" applyFont="1" applyFill="1" applyBorder="1" applyAlignment="1" applyProtection="1">
      <alignment horizontal="right" vertical="center"/>
    </xf>
    <xf numFmtId="186" fontId="31" fillId="0" borderId="1" xfId="42" applyNumberFormat="1" applyFont="1" applyFill="1" applyBorder="1" applyAlignment="1" applyProtection="1">
      <alignment horizontal="left" vertical="center" wrapText="1" indent="2"/>
    </xf>
    <xf numFmtId="182" fontId="42" fillId="0" borderId="1" xfId="2" applyNumberFormat="1" applyFont="1" applyFill="1" applyBorder="1" applyAlignment="1">
      <alignment vertical="center"/>
    </xf>
    <xf numFmtId="186" fontId="25" fillId="0" borderId="1" xfId="42" applyNumberFormat="1" applyFont="1" applyFill="1" applyBorder="1" applyAlignment="1" applyProtection="1">
      <alignment horizontal="left" vertical="center" wrapText="1"/>
    </xf>
    <xf numFmtId="43" fontId="64" fillId="0" borderId="0" xfId="11" applyNumberFormat="1" applyFont="1" applyFill="1" applyBorder="1" applyAlignment="1">
      <alignment vertical="center"/>
    </xf>
    <xf numFmtId="187" fontId="63" fillId="0" borderId="0" xfId="11" applyNumberFormat="1" applyFont="1" applyAlignment="1">
      <alignment vertical="center"/>
    </xf>
    <xf numFmtId="184" fontId="63" fillId="2" borderId="0" xfId="11" applyNumberFormat="1" applyFont="1" applyFill="1" applyAlignment="1">
      <alignment vertical="center"/>
    </xf>
    <xf numFmtId="187" fontId="63" fillId="2" borderId="0" xfId="29" applyNumberFormat="1" applyFont="1" applyFill="1" applyAlignment="1">
      <alignment vertical="center"/>
    </xf>
    <xf numFmtId="0" fontId="52" fillId="0" borderId="0" xfId="25" applyFont="1" applyFill="1" applyAlignment="1">
      <alignment vertical="center"/>
    </xf>
    <xf numFmtId="184" fontId="63" fillId="2" borderId="0" xfId="11" applyNumberFormat="1" applyFont="1" applyFill="1" applyBorder="1" applyAlignment="1" applyProtection="1">
      <alignment horizontal="center" vertical="center"/>
    </xf>
    <xf numFmtId="187" fontId="33" fillId="2" borderId="0" xfId="29" applyNumberFormat="1" applyFont="1" applyFill="1" applyBorder="1" applyAlignment="1" applyProtection="1">
      <alignment horizontal="right" vertical="center"/>
    </xf>
    <xf numFmtId="184" fontId="66" fillId="2" borderId="1" xfId="11" applyNumberFormat="1" applyFont="1" applyFill="1" applyBorder="1" applyAlignment="1" applyProtection="1">
      <alignment horizontal="center" vertical="center"/>
    </xf>
    <xf numFmtId="183" fontId="30" fillId="2" borderId="1" xfId="11" applyNumberFormat="1" applyFont="1" applyFill="1" applyBorder="1" applyAlignment="1" applyProtection="1">
      <alignment horizontal="right" vertical="center"/>
    </xf>
    <xf numFmtId="187" fontId="30" fillId="2" borderId="1" xfId="29" applyNumberFormat="1" applyFont="1" applyFill="1" applyBorder="1" applyAlignment="1" applyProtection="1">
      <alignment horizontal="right" vertical="center"/>
    </xf>
    <xf numFmtId="185" fontId="63" fillId="0" borderId="0" xfId="29" applyNumberFormat="1" applyFont="1" applyBorder="1" applyAlignment="1">
      <alignment vertical="center"/>
    </xf>
    <xf numFmtId="183" fontId="30" fillId="2" borderId="1" xfId="29" applyNumberFormat="1" applyFont="1" applyFill="1" applyBorder="1" applyAlignment="1" applyProtection="1">
      <alignment horizontal="right" vertical="center"/>
    </xf>
    <xf numFmtId="186" fontId="31" fillId="0" borderId="1" xfId="42" applyNumberFormat="1" applyFont="1" applyFill="1" applyBorder="1" applyAlignment="1" applyProtection="1">
      <alignment horizontal="left" vertical="center" wrapText="1" indent="1"/>
    </xf>
    <xf numFmtId="183" fontId="33" fillId="2" borderId="1" xfId="29" applyNumberFormat="1" applyFont="1" applyFill="1" applyBorder="1" applyAlignment="1" applyProtection="1">
      <alignment horizontal="right" vertical="center"/>
    </xf>
    <xf numFmtId="184" fontId="30" fillId="2" borderId="1" xfId="11" applyNumberFormat="1" applyFont="1" applyFill="1" applyBorder="1" applyAlignment="1" applyProtection="1">
      <alignment horizontal="right" vertical="center"/>
    </xf>
    <xf numFmtId="186" fontId="31" fillId="0" borderId="1" xfId="42" applyNumberFormat="1" applyFont="1" applyFill="1" applyBorder="1" applyAlignment="1" applyProtection="1">
      <alignment horizontal="left" vertical="center" wrapText="1"/>
    </xf>
    <xf numFmtId="184" fontId="31" fillId="2" borderId="1" xfId="11" applyNumberFormat="1" applyFont="1" applyFill="1" applyBorder="1" applyAlignment="1" applyProtection="1">
      <alignment horizontal="right" vertical="center"/>
    </xf>
    <xf numFmtId="181" fontId="63" fillId="0" borderId="0" xfId="29" applyNumberFormat="1" applyFont="1" applyBorder="1" applyAlignment="1">
      <alignment vertical="center"/>
    </xf>
    <xf numFmtId="186" fontId="65" fillId="3" borderId="0" xfId="29" quotePrefix="1" applyNumberFormat="1" applyFont="1" applyFill="1" applyAlignment="1" applyProtection="1">
      <alignment horizontal="center" vertical="center"/>
    </xf>
    <xf numFmtId="184" fontId="65" fillId="3" borderId="0" xfId="29" applyNumberFormat="1" applyFont="1" applyFill="1" applyAlignment="1" applyProtection="1">
      <alignment horizontal="center" vertical="center"/>
    </xf>
    <xf numFmtId="187" fontId="65" fillId="3" borderId="0" xfId="29" applyNumberFormat="1" applyFont="1" applyFill="1" applyAlignment="1" applyProtection="1">
      <alignment horizontal="center" vertical="center"/>
    </xf>
    <xf numFmtId="186" fontId="36" fillId="0" borderId="7" xfId="29" applyNumberFormat="1" applyFont="1" applyBorder="1" applyAlignment="1">
      <alignment horizontal="left" vertical="center" wrapText="1"/>
    </xf>
    <xf numFmtId="184" fontId="36" fillId="0" borderId="7" xfId="29" applyNumberFormat="1" applyFont="1" applyBorder="1" applyAlignment="1">
      <alignment horizontal="left" vertical="center"/>
    </xf>
    <xf numFmtId="187" fontId="36" fillId="0" borderId="7" xfId="29" applyNumberFormat="1" applyFont="1" applyBorder="1" applyAlignment="1">
      <alignment horizontal="left" vertical="center"/>
    </xf>
    <xf numFmtId="0" fontId="4" fillId="0" borderId="0" xfId="25" applyFont="1" applyFill="1" applyAlignment="1">
      <alignment horizontal="left" vertical="center"/>
    </xf>
    <xf numFmtId="184" fontId="4" fillId="0" borderId="0" xfId="25" applyNumberFormat="1" applyFont="1" applyFill="1" applyAlignment="1">
      <alignment horizontal="left" vertical="center"/>
    </xf>
    <xf numFmtId="187" fontId="4" fillId="0" borderId="0" xfId="25" applyNumberFormat="1" applyFont="1" applyFill="1" applyAlignment="1">
      <alignment horizontal="left" vertical="center"/>
    </xf>
    <xf numFmtId="0" fontId="60" fillId="0" borderId="0" xfId="25" applyFont="1" applyFill="1" applyAlignment="1">
      <alignment horizontal="center" vertical="center"/>
    </xf>
    <xf numFmtId="184" fontId="60" fillId="0" borderId="0" xfId="25" applyNumberFormat="1" applyFont="1" applyFill="1" applyAlignment="1">
      <alignment horizontal="center" vertical="center"/>
    </xf>
    <xf numFmtId="187" fontId="60" fillId="0" borderId="0" xfId="25" applyNumberFormat="1" applyFont="1" applyFill="1" applyAlignment="1">
      <alignment horizontal="center" vertical="center"/>
    </xf>
    <xf numFmtId="0" fontId="0" fillId="2" borderId="7" xfId="25" applyFont="1" applyFill="1" applyBorder="1" applyAlignment="1">
      <alignment horizontal="left" vertical="center" wrapText="1"/>
    </xf>
    <xf numFmtId="184" fontId="0" fillId="2" borderId="7" xfId="25" applyNumberFormat="1" applyFont="1" applyFill="1" applyBorder="1" applyAlignment="1">
      <alignment horizontal="left" vertical="center" wrapText="1"/>
    </xf>
    <xf numFmtId="187" fontId="0" fillId="2" borderId="7" xfId="25" applyNumberFormat="1" applyFont="1" applyFill="1" applyBorder="1" applyAlignment="1">
      <alignment horizontal="left" vertical="center" wrapText="1"/>
    </xf>
    <xf numFmtId="0" fontId="15" fillId="0" borderId="0" xfId="0" applyFont="1" applyAlignment="1">
      <alignment horizontal="center" vertical="center"/>
    </xf>
    <xf numFmtId="49" fontId="86"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182" fontId="4" fillId="0" borderId="0" xfId="25" applyNumberFormat="1" applyFont="1" applyFill="1" applyAlignment="1">
      <alignment horizontal="left" vertical="center"/>
    </xf>
    <xf numFmtId="0" fontId="22" fillId="0" borderId="0" xfId="25" applyFont="1" applyFill="1" applyAlignment="1">
      <alignment horizontal="center" vertical="center"/>
    </xf>
    <xf numFmtId="182" fontId="22" fillId="0" borderId="0" xfId="25" applyNumberFormat="1" applyFont="1" applyFill="1" applyAlignment="1">
      <alignment horizontal="center" vertical="center"/>
    </xf>
    <xf numFmtId="0" fontId="83" fillId="0" borderId="6" xfId="25" applyFill="1" applyBorder="1" applyAlignment="1">
      <alignment horizontal="right"/>
    </xf>
    <xf numFmtId="182" fontId="0" fillId="0" borderId="6" xfId="25" applyNumberFormat="1" applyFont="1" applyFill="1" applyBorder="1" applyAlignment="1">
      <alignment horizontal="right"/>
    </xf>
    <xf numFmtId="0" fontId="83" fillId="0" borderId="7" xfId="25" applyFill="1" applyBorder="1" applyAlignment="1">
      <alignment vertical="center" wrapText="1"/>
    </xf>
    <xf numFmtId="182" fontId="0" fillId="0" borderId="7" xfId="25" applyNumberFormat="1" applyFont="1" applyFill="1" applyBorder="1" applyAlignment="1">
      <alignment vertical="center" wrapText="1"/>
    </xf>
    <xf numFmtId="184" fontId="22" fillId="0" borderId="0" xfId="25" applyNumberFormat="1" applyFont="1" applyFill="1" applyAlignment="1">
      <alignment horizontal="center" vertical="center"/>
    </xf>
    <xf numFmtId="0" fontId="36" fillId="2" borderId="7" xfId="25" applyFont="1" applyFill="1" applyBorder="1" applyAlignment="1">
      <alignment horizontal="left" vertical="center" wrapText="1"/>
    </xf>
    <xf numFmtId="184" fontId="36" fillId="2" borderId="7" xfId="25" applyNumberFormat="1" applyFont="1" applyFill="1" applyBorder="1" applyAlignment="1">
      <alignment horizontal="left" vertical="center" wrapText="1"/>
    </xf>
    <xf numFmtId="182" fontId="28" fillId="2" borderId="4" xfId="0" applyNumberFormat="1" applyFont="1" applyFill="1" applyBorder="1" applyAlignment="1">
      <alignment horizontal="center" vertical="center"/>
    </xf>
    <xf numFmtId="182" fontId="28" fillId="2" borderId="3" xfId="0" applyNumberFormat="1" applyFont="1" applyFill="1" applyBorder="1" applyAlignment="1">
      <alignment horizontal="center" vertical="center"/>
    </xf>
    <xf numFmtId="0" fontId="36" fillId="0" borderId="0" xfId="25" applyFont="1" applyFill="1" applyBorder="1" applyAlignment="1">
      <alignment horizontal="center" vertical="center"/>
    </xf>
    <xf numFmtId="14" fontId="25" fillId="0" borderId="1" xfId="35" applyNumberFormat="1" applyFont="1" applyFill="1" applyBorder="1" applyAlignment="1" applyProtection="1">
      <alignment horizontal="center" vertical="center"/>
      <protection locked="0"/>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0" fontId="24" fillId="0" borderId="7" xfId="40" applyFont="1" applyFill="1" applyBorder="1" applyAlignment="1">
      <alignment horizontal="left" vertical="center" wrapText="1"/>
    </xf>
    <xf numFmtId="0" fontId="4" fillId="2" borderId="0" xfId="25" applyFont="1" applyFill="1" applyAlignment="1">
      <alignment horizontal="left" vertical="center"/>
    </xf>
    <xf numFmtId="184" fontId="4" fillId="2" borderId="0" xfId="25" applyNumberFormat="1" applyFont="1" applyFill="1" applyAlignment="1">
      <alignment horizontal="left" vertical="center"/>
    </xf>
    <xf numFmtId="0" fontId="22" fillId="2" borderId="0" xfId="25" applyFont="1" applyFill="1" applyAlignment="1">
      <alignment horizontal="center" vertical="center"/>
    </xf>
    <xf numFmtId="184" fontId="22" fillId="2" borderId="0" xfId="25" applyNumberFormat="1" applyFont="1" applyFill="1" applyAlignment="1">
      <alignment horizontal="center" vertical="center"/>
    </xf>
    <xf numFmtId="0" fontId="83" fillId="2" borderId="6" xfId="25" applyFill="1" applyBorder="1" applyAlignment="1">
      <alignment horizontal="center" vertical="center"/>
    </xf>
    <xf numFmtId="184" fontId="83" fillId="2" borderId="6" xfId="25" applyNumberFormat="1" applyFill="1" applyBorder="1" applyAlignment="1">
      <alignment horizontal="center" vertical="center"/>
    </xf>
    <xf numFmtId="0" fontId="83" fillId="2" borderId="0" xfId="25" applyFill="1" applyAlignment="1">
      <alignment horizontal="left" vertical="center" wrapText="1"/>
    </xf>
    <xf numFmtId="184" fontId="83" fillId="2" borderId="0" xfId="25" applyNumberFormat="1" applyFill="1" applyAlignment="1">
      <alignment horizontal="left" vertical="center" wrapText="1"/>
    </xf>
    <xf numFmtId="0" fontId="19" fillId="0" borderId="0" xfId="0" applyFont="1" applyAlignment="1">
      <alignment horizontal="left" vertical="justify" wrapText="1"/>
    </xf>
    <xf numFmtId="0" fontId="20" fillId="0" borderId="0" xfId="0" applyFont="1" applyAlignment="1">
      <alignment horizontal="left" vertical="justify" wrapText="1"/>
    </xf>
    <xf numFmtId="0" fontId="9" fillId="0" borderId="0" xfId="25" applyFont="1" applyFill="1" applyAlignment="1">
      <alignment horizontal="left" vertical="center"/>
    </xf>
    <xf numFmtId="0" fontId="55" fillId="0" borderId="0" xfId="25" applyFont="1" applyFill="1" applyAlignment="1">
      <alignment horizontal="center" vertical="center"/>
    </xf>
    <xf numFmtId="0" fontId="36" fillId="0" borderId="0" xfId="25" applyFont="1" applyFill="1" applyAlignment="1">
      <alignment horizontal="left" vertical="center" wrapText="1"/>
    </xf>
    <xf numFmtId="182" fontId="83" fillId="2" borderId="6" xfId="25" applyNumberFormat="1" applyFill="1" applyBorder="1" applyAlignment="1">
      <alignment horizontal="center" vertical="center"/>
    </xf>
    <xf numFmtId="0" fontId="83" fillId="0" borderId="7" xfId="40" applyFill="1" applyBorder="1" applyAlignment="1">
      <alignment horizontal="left" vertical="center" wrapText="1"/>
    </xf>
    <xf numFmtId="184" fontId="83" fillId="0" borderId="7" xfId="40" applyNumberFormat="1" applyFill="1" applyBorder="1" applyAlignment="1">
      <alignment horizontal="left" vertical="center" wrapText="1"/>
    </xf>
    <xf numFmtId="0" fontId="24" fillId="2" borderId="6" xfId="9" applyFont="1" applyFill="1" applyBorder="1" applyAlignment="1">
      <alignment horizontal="right" vertical="center"/>
    </xf>
    <xf numFmtId="0" fontId="83" fillId="2" borderId="0" xfId="9" applyFill="1" applyAlignment="1">
      <alignment horizontal="left" vertical="center" wrapText="1"/>
    </xf>
    <xf numFmtId="179" fontId="25" fillId="2" borderId="0" xfId="17" applyNumberFormat="1" applyFont="1" applyFill="1" applyBorder="1" applyAlignment="1">
      <alignment horizontal="center" vertical="center"/>
    </xf>
    <xf numFmtId="0" fontId="25" fillId="2" borderId="0" xfId="17" applyFont="1" applyFill="1" applyBorder="1" applyAlignment="1">
      <alignment horizontal="center" vertical="center"/>
    </xf>
    <xf numFmtId="0" fontId="0" fillId="2" borderId="0" xfId="9" applyFont="1" applyFill="1" applyAlignment="1">
      <alignment horizontal="left" vertical="center" wrapText="1"/>
    </xf>
    <xf numFmtId="0" fontId="16" fillId="0" borderId="0" xfId="0" applyFont="1" applyAlignment="1">
      <alignment horizontal="left" vertical="justify" wrapText="1"/>
    </xf>
    <xf numFmtId="0" fontId="17" fillId="0" borderId="0" xfId="0" applyFont="1" applyAlignment="1">
      <alignment horizontal="left" vertical="justify"/>
    </xf>
    <xf numFmtId="184" fontId="83" fillId="0" borderId="6" xfId="25" applyNumberFormat="1" applyBorder="1" applyAlignment="1">
      <alignment horizontal="right" vertical="center"/>
    </xf>
    <xf numFmtId="0" fontId="83" fillId="0" borderId="6" xfId="25" applyBorder="1" applyAlignment="1">
      <alignment horizontal="right" vertical="center"/>
    </xf>
    <xf numFmtId="0" fontId="0" fillId="0" borderId="7" xfId="19" applyFont="1" applyFill="1" applyBorder="1" applyAlignment="1">
      <alignment horizontal="left" vertical="center" wrapText="1"/>
    </xf>
    <xf numFmtId="184" fontId="0" fillId="0" borderId="7" xfId="19" applyNumberFormat="1" applyFont="1" applyFill="1" applyBorder="1" applyAlignment="1">
      <alignment horizontal="left" vertical="center" wrapText="1"/>
    </xf>
    <xf numFmtId="49" fontId="19" fillId="0" borderId="0" xfId="0" applyNumberFormat="1" applyFont="1" applyAlignment="1">
      <alignment horizontal="left" vertical="justify" wrapText="1"/>
    </xf>
    <xf numFmtId="0" fontId="83" fillId="0" borderId="6" xfId="16" applyFill="1" applyBorder="1" applyAlignment="1">
      <alignment horizontal="right" vertical="center"/>
    </xf>
    <xf numFmtId="182" fontId="83" fillId="0" borderId="6" xfId="16" applyNumberFormat="1" applyFill="1" applyBorder="1" applyAlignment="1">
      <alignment horizontal="right" vertical="center"/>
    </xf>
    <xf numFmtId="0" fontId="44" fillId="0" borderId="7" xfId="16" applyFont="1" applyFill="1" applyBorder="1" applyAlignment="1">
      <alignment horizontal="left" vertical="center" wrapText="1"/>
    </xf>
    <xf numFmtId="182" fontId="44" fillId="0" borderId="7" xfId="16" applyNumberFormat="1" applyFont="1" applyFill="1" applyBorder="1" applyAlignment="1">
      <alignment horizontal="left" vertical="center" wrapText="1"/>
    </xf>
    <xf numFmtId="0" fontId="28" fillId="0" borderId="0" xfId="16" applyFont="1" applyFill="1" applyAlignment="1">
      <alignment horizontal="left" vertical="center" wrapText="1"/>
    </xf>
    <xf numFmtId="0" fontId="0" fillId="0" borderId="0" xfId="16" applyFont="1" applyFill="1" applyAlignment="1">
      <alignment horizontal="left" vertical="center" wrapText="1"/>
    </xf>
    <xf numFmtId="0" fontId="25" fillId="2" borderId="1" xfId="16" applyFont="1" applyFill="1" applyBorder="1" applyAlignment="1">
      <alignment horizontal="center" vertical="center" wrapText="1"/>
    </xf>
    <xf numFmtId="0" fontId="46" fillId="0" borderId="0" xfId="16" applyFont="1" applyFill="1" applyBorder="1" applyAlignment="1">
      <alignment horizontal="center" vertical="center"/>
    </xf>
    <xf numFmtId="0" fontId="83" fillId="2" borderId="6" xfId="16" applyFill="1" applyBorder="1" applyAlignment="1">
      <alignment horizontal="center" vertical="center"/>
    </xf>
    <xf numFmtId="177" fontId="25" fillId="2" borderId="1" xfId="16" applyNumberFormat="1" applyFont="1" applyFill="1" applyBorder="1" applyAlignment="1">
      <alignment horizontal="center" vertical="center" wrapText="1"/>
    </xf>
    <xf numFmtId="0" fontId="42" fillId="0" borderId="0" xfId="0" applyFont="1" applyFill="1" applyBorder="1" applyAlignment="1">
      <alignment horizontal="center" vertical="center"/>
    </xf>
    <xf numFmtId="182" fontId="42" fillId="0" borderId="0" xfId="0" applyNumberFormat="1" applyFont="1" applyFill="1" applyBorder="1" applyAlignment="1">
      <alignment horizontal="center" vertical="center"/>
    </xf>
    <xf numFmtId="0" fontId="0" fillId="2" borderId="0" xfId="19" applyFont="1" applyFill="1" applyAlignment="1">
      <alignment horizontal="left" vertical="center" wrapText="1"/>
    </xf>
    <xf numFmtId="182" fontId="0" fillId="2" borderId="0" xfId="19" applyNumberFormat="1" applyFont="1" applyFill="1" applyAlignment="1">
      <alignment horizontal="left" vertical="center" wrapText="1"/>
    </xf>
    <xf numFmtId="0" fontId="83" fillId="0" borderId="6" xfId="25" applyFill="1" applyBorder="1" applyAlignment="1">
      <alignment horizontal="center" vertical="center"/>
    </xf>
    <xf numFmtId="0" fontId="24" fillId="2" borderId="0" xfId="19" applyFont="1" applyFill="1" applyAlignment="1">
      <alignment horizontal="left" vertical="center" wrapText="1"/>
    </xf>
    <xf numFmtId="177" fontId="38" fillId="0" borderId="1" xfId="35" applyNumberFormat="1" applyFont="1" applyFill="1" applyBorder="1" applyAlignment="1" applyProtection="1">
      <alignment horizontal="center" vertical="center" wrapText="1"/>
      <protection locked="0"/>
    </xf>
    <xf numFmtId="0" fontId="83" fillId="2" borderId="7" xfId="40" applyFill="1" applyBorder="1" applyAlignment="1">
      <alignment horizontal="left" vertical="center" wrapText="1"/>
    </xf>
    <xf numFmtId="184" fontId="83" fillId="0" borderId="6" xfId="25" applyNumberFormat="1" applyFill="1" applyBorder="1" applyAlignment="1">
      <alignment horizontal="center" vertical="center"/>
    </xf>
    <xf numFmtId="0" fontId="83" fillId="0" borderId="0" xfId="40" applyFill="1" applyAlignment="1">
      <alignment horizontal="left" vertical="center" wrapText="1"/>
    </xf>
    <xf numFmtId="184" fontId="83" fillId="0" borderId="0" xfId="40" applyNumberFormat="1" applyFill="1" applyAlignment="1">
      <alignment horizontal="left" vertical="center" wrapText="1"/>
    </xf>
    <xf numFmtId="0" fontId="83" fillId="0" borderId="1" xfId="40" applyFill="1" applyBorder="1" applyAlignment="1">
      <alignment horizontal="left" vertical="center" wrapText="1"/>
    </xf>
    <xf numFmtId="182" fontId="83" fillId="0" borderId="1" xfId="40" applyNumberFormat="1" applyFill="1" applyBorder="1" applyAlignment="1">
      <alignment horizontal="left" vertical="center" wrapText="1"/>
    </xf>
    <xf numFmtId="0" fontId="83" fillId="2" borderId="0" xfId="40" applyFill="1" applyAlignment="1">
      <alignment horizontal="left" vertical="center" wrapText="1"/>
    </xf>
    <xf numFmtId="0" fontId="15" fillId="0" borderId="0" xfId="41" applyFont="1" applyAlignment="1">
      <alignment horizontal="center" vertical="center" wrapText="1"/>
    </xf>
    <xf numFmtId="0" fontId="15" fillId="0" borderId="0" xfId="41" applyFont="1" applyAlignment="1">
      <alignment horizontal="center" vertical="center"/>
    </xf>
    <xf numFmtId="0" fontId="15" fillId="0" borderId="0" xfId="41" applyFont="1" applyAlignment="1">
      <alignment horizontal="center" wrapText="1"/>
    </xf>
    <xf numFmtId="0" fontId="15" fillId="0" borderId="0" xfId="41" applyFont="1" applyAlignment="1">
      <alignment horizontal="center"/>
    </xf>
    <xf numFmtId="0" fontId="6" fillId="0" borderId="0" xfId="50" applyFont="1" applyBorder="1" applyAlignment="1">
      <alignment vertical="center" wrapText="1"/>
    </xf>
    <xf numFmtId="0" fontId="12" fillId="0" borderId="1" xfId="50" applyFont="1" applyBorder="1" applyAlignment="1">
      <alignment horizontal="center" vertical="center" wrapText="1"/>
    </xf>
    <xf numFmtId="0" fontId="5" fillId="0" borderId="0" xfId="50" applyFont="1" applyBorder="1" applyAlignment="1">
      <alignment horizontal="center" vertical="center" wrapText="1"/>
    </xf>
    <xf numFmtId="0" fontId="6" fillId="0" borderId="2" xfId="50" applyFont="1" applyBorder="1" applyAlignment="1">
      <alignment vertical="center" wrapText="1"/>
    </xf>
    <xf numFmtId="0" fontId="5" fillId="0" borderId="0" xfId="34" applyFont="1" applyBorder="1" applyAlignment="1">
      <alignment horizontal="center" vertical="center" wrapText="1"/>
    </xf>
    <xf numFmtId="0" fontId="6" fillId="0" borderId="0" xfId="34" applyFont="1" applyBorder="1" applyAlignment="1">
      <alignment horizontal="right" vertical="center" wrapText="1"/>
    </xf>
    <xf numFmtId="0" fontId="6" fillId="0" borderId="0" xfId="34" applyFont="1" applyBorder="1" applyAlignment="1">
      <alignment vertical="center" wrapText="1"/>
    </xf>
    <xf numFmtId="0" fontId="5" fillId="0" borderId="0" xfId="49" applyFont="1" applyBorder="1" applyAlignment="1">
      <alignment horizontal="center" vertical="center" wrapText="1"/>
    </xf>
    <xf numFmtId="0" fontId="6" fillId="0" borderId="0" xfId="49" applyFont="1" applyBorder="1" applyAlignment="1">
      <alignment horizontal="right" vertical="center" wrapText="1"/>
    </xf>
    <xf numFmtId="0" fontId="6" fillId="0" borderId="0" xfId="49" applyFont="1" applyBorder="1" applyAlignment="1">
      <alignment vertical="center" wrapText="1"/>
    </xf>
  </cellXfs>
  <cellStyles count="69">
    <cellStyle name="百分比 2" xfId="4"/>
    <cellStyle name="标题 1 2" xfId="7"/>
    <cellStyle name="标题 2 2" xfId="21"/>
    <cellStyle name="标题 3 2" xfId="22"/>
    <cellStyle name="标题 4 2" xfId="23"/>
    <cellStyle name="标题 5" xfId="3"/>
    <cellStyle name="差 2" xfId="24"/>
    <cellStyle name="常规" xfId="0" builtinId="0"/>
    <cellStyle name="常规 10" xfId="17"/>
    <cellStyle name="常规 10 2" xfId="20"/>
    <cellStyle name="常规 2" xfId="25"/>
    <cellStyle name="常规 2 2" xfId="14"/>
    <cellStyle name="常规 2 2 2" xfId="8"/>
    <cellStyle name="常规 2 2 3" xfId="9"/>
    <cellStyle name="常规 2 3" xfId="16"/>
    <cellStyle name="常规 2 3 2" xfId="19"/>
    <cellStyle name="常规 2 4" xfId="26"/>
    <cellStyle name="常规 2 5" xfId="28"/>
    <cellStyle name="常规 2 6" xfId="29"/>
    <cellStyle name="常规 2 6 2" xfId="30"/>
    <cellStyle name="常规 2 7" xfId="31"/>
    <cellStyle name="常规 2 8" xfId="33"/>
    <cellStyle name="常规 2 9" xfId="34"/>
    <cellStyle name="常规 3" xfId="36"/>
    <cellStyle name="常规 3 2" xfId="37"/>
    <cellStyle name="常规 3 2 2" xfId="38"/>
    <cellStyle name="常规 3 3" xfId="39"/>
    <cellStyle name="常规 3 4" xfId="40"/>
    <cellStyle name="常规 3 5" xfId="41"/>
    <cellStyle name="常规 4" xfId="42"/>
    <cellStyle name="常规 4 2" xfId="43"/>
    <cellStyle name="常规 4 2 2" xfId="44"/>
    <cellStyle name="常规 4 2 3" xfId="45"/>
    <cellStyle name="常规 4 3" xfId="46"/>
    <cellStyle name="常规 46" xfId="6"/>
    <cellStyle name="常规 5" xfId="47"/>
    <cellStyle name="常规 6" xfId="5"/>
    <cellStyle name="常规 6 2" xfId="49"/>
    <cellStyle name="常规 7" xfId="50"/>
    <cellStyle name="常规 9" xfId="51"/>
    <cellStyle name="常规_2007人代会数据 2" xfId="35"/>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1"/>
    <cellStyle name="千位分隔[0] 3" xfId="12"/>
    <cellStyle name="千位分隔[0] 3 2" xfId="27"/>
    <cellStyle name="千位分隔[0] 4" xfId="13"/>
    <cellStyle name="千位分隔[0] 5" xfId="15"/>
    <cellStyle name="千位分隔[0] 6" xfId="65"/>
    <cellStyle name="千位分隔[0] 6 2" xfId="66"/>
    <cellStyle name="千位分隔[0] 7" xfId="67"/>
    <cellStyle name="适中 2" xfId="18"/>
    <cellStyle name="输出 2" xfId="10"/>
    <cellStyle name="输入 2" xfId="32"/>
    <cellStyle name="样式 1" xfId="68"/>
    <cellStyle name="注释 2" xfId="48"/>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I23"/>
  <sheetViews>
    <sheetView showZeros="0" workbookViewId="0">
      <selection activeCell="F13" sqref="F13"/>
    </sheetView>
  </sheetViews>
  <sheetFormatPr defaultColWidth="9" defaultRowHeight="20.45" customHeight="1"/>
  <cols>
    <col min="1" max="1" width="44.25" style="370" customWidth="1"/>
    <col min="2" max="2" width="23.375" style="389" customWidth="1"/>
    <col min="3" max="3" width="23.375" style="390" customWidth="1"/>
    <col min="4" max="4" width="9" style="367"/>
    <col min="5" max="5" width="29.75" style="370" customWidth="1"/>
    <col min="6" max="16384" width="9" style="370"/>
  </cols>
  <sheetData>
    <row r="1" spans="1:9" s="345" customFormat="1" ht="27.75" customHeight="1">
      <c r="A1" s="373" t="s">
        <v>0</v>
      </c>
      <c r="B1" s="374"/>
      <c r="C1" s="375"/>
      <c r="D1" s="391"/>
      <c r="E1" s="391"/>
    </row>
    <row r="2" spans="1:9" s="367" customFormat="1" ht="24.75">
      <c r="A2" s="405" t="s">
        <v>1</v>
      </c>
      <c r="B2" s="406"/>
      <c r="C2" s="407"/>
    </row>
    <row r="3" spans="1:9" s="367" customFormat="1" ht="23.25" customHeight="1">
      <c r="A3" s="370"/>
      <c r="B3" s="392"/>
      <c r="C3" s="393" t="s">
        <v>2</v>
      </c>
    </row>
    <row r="4" spans="1:9" s="367" customFormat="1" ht="23.25" customHeight="1">
      <c r="A4" s="378" t="s">
        <v>3</v>
      </c>
      <c r="B4" s="394" t="s">
        <v>4</v>
      </c>
      <c r="C4" s="380" t="s">
        <v>5</v>
      </c>
    </row>
    <row r="5" spans="1:9" s="367" customFormat="1" ht="23.25" customHeight="1">
      <c r="A5" s="381" t="s">
        <v>6</v>
      </c>
      <c r="B5" s="395">
        <f>SUM(B6,B18)</f>
        <v>531.72</v>
      </c>
      <c r="C5" s="396">
        <v>30.8</v>
      </c>
      <c r="H5" s="397"/>
    </row>
    <row r="6" spans="1:9" s="367" customFormat="1" ht="23.25" customHeight="1">
      <c r="A6" s="386" t="s">
        <v>7</v>
      </c>
      <c r="B6" s="395">
        <f>SUM(B7:B17)</f>
        <v>432.38</v>
      </c>
      <c r="C6" s="398">
        <v>13.57</v>
      </c>
      <c r="H6" s="397"/>
    </row>
    <row r="7" spans="1:9" s="367" customFormat="1" ht="23.25" customHeight="1">
      <c r="A7" s="399" t="s">
        <v>8</v>
      </c>
      <c r="B7" s="400">
        <v>277.02999999999997</v>
      </c>
      <c r="C7" s="400">
        <v>10.46</v>
      </c>
      <c r="H7" s="397"/>
      <c r="I7" s="404"/>
    </row>
    <row r="8" spans="1:9" s="367" customFormat="1" ht="23.25" customHeight="1">
      <c r="A8" s="399" t="s">
        <v>9</v>
      </c>
      <c r="B8" s="400">
        <v>23.17</v>
      </c>
      <c r="C8" s="400">
        <v>-31.67</v>
      </c>
      <c r="H8" s="397"/>
    </row>
    <row r="9" spans="1:9" s="367" customFormat="1" ht="23.25" customHeight="1">
      <c r="A9" s="399" t="s">
        <v>10</v>
      </c>
      <c r="B9" s="400">
        <v>17.96</v>
      </c>
      <c r="C9" s="400">
        <v>0.84</v>
      </c>
      <c r="H9" s="397"/>
    </row>
    <row r="10" spans="1:9" s="367" customFormat="1" ht="23.25" customHeight="1">
      <c r="A10" s="399" t="s">
        <v>11</v>
      </c>
      <c r="B10" s="400">
        <v>59.13</v>
      </c>
      <c r="C10" s="400">
        <v>12.01</v>
      </c>
      <c r="H10" s="397"/>
    </row>
    <row r="11" spans="1:9" s="367" customFormat="1" ht="23.25" customHeight="1">
      <c r="A11" s="399" t="s">
        <v>12</v>
      </c>
      <c r="B11" s="400">
        <v>2.4500000000000002</v>
      </c>
      <c r="C11" s="400">
        <v>13.95</v>
      </c>
      <c r="H11" s="397"/>
    </row>
    <row r="12" spans="1:9" s="367" customFormat="1" ht="23.25" customHeight="1">
      <c r="A12" s="399" t="s">
        <v>13</v>
      </c>
      <c r="B12" s="400">
        <v>7.27</v>
      </c>
      <c r="C12" s="400">
        <v>-6.44</v>
      </c>
      <c r="H12" s="397"/>
    </row>
    <row r="13" spans="1:9" s="367" customFormat="1" ht="23.25" customHeight="1">
      <c r="A13" s="399" t="s">
        <v>14</v>
      </c>
      <c r="B13" s="400">
        <v>6.61</v>
      </c>
      <c r="C13" s="400">
        <v>247.89</v>
      </c>
      <c r="H13" s="397"/>
    </row>
    <row r="14" spans="1:9" s="367" customFormat="1" ht="23.25" customHeight="1">
      <c r="A14" s="399" t="s">
        <v>15</v>
      </c>
      <c r="B14" s="400">
        <v>19.559999999999999</v>
      </c>
      <c r="C14" s="400">
        <v>421.6</v>
      </c>
      <c r="H14" s="397"/>
    </row>
    <row r="15" spans="1:9" s="367" customFormat="1" ht="23.25" customHeight="1">
      <c r="A15" s="399" t="s">
        <v>16</v>
      </c>
      <c r="B15" s="400">
        <v>4.42</v>
      </c>
      <c r="C15" s="400">
        <v>65.540000000000006</v>
      </c>
      <c r="H15" s="397"/>
    </row>
    <row r="16" spans="1:9" s="367" customFormat="1" ht="23.25" customHeight="1">
      <c r="A16" s="399" t="s">
        <v>17</v>
      </c>
      <c r="B16" s="400">
        <v>14.45</v>
      </c>
      <c r="C16" s="400">
        <v>115.67</v>
      </c>
      <c r="H16" s="397"/>
    </row>
    <row r="17" spans="1:8" s="367" customFormat="1" ht="23.25" customHeight="1">
      <c r="A17" s="399" t="s">
        <v>18</v>
      </c>
      <c r="B17" s="400">
        <v>0.33</v>
      </c>
      <c r="C17" s="400">
        <v>-27.15</v>
      </c>
      <c r="H17" s="397"/>
    </row>
    <row r="18" spans="1:8" s="367" customFormat="1" ht="23.25" customHeight="1">
      <c r="A18" s="386" t="s">
        <v>19</v>
      </c>
      <c r="B18" s="395">
        <v>99.34</v>
      </c>
      <c r="C18" s="398">
        <v>284.89</v>
      </c>
      <c r="H18" s="397"/>
    </row>
    <row r="19" spans="1:8" s="367" customFormat="1" ht="23.25" customHeight="1">
      <c r="A19" s="381" t="s">
        <v>20</v>
      </c>
      <c r="B19" s="401"/>
      <c r="C19" s="396"/>
      <c r="E19" s="370"/>
      <c r="F19" s="370"/>
      <c r="G19" s="370"/>
      <c r="H19" s="397"/>
    </row>
    <row r="20" spans="1:8" s="367" customFormat="1" ht="23.25" customHeight="1">
      <c r="A20" s="402" t="s">
        <v>21</v>
      </c>
      <c r="B20" s="403"/>
      <c r="C20" s="396"/>
      <c r="E20" s="370"/>
      <c r="F20" s="370"/>
      <c r="G20" s="370"/>
      <c r="H20" s="397"/>
    </row>
    <row r="21" spans="1:8" s="367" customFormat="1" ht="20.45" customHeight="1">
      <c r="A21" s="386" t="s">
        <v>22</v>
      </c>
      <c r="B21" s="401"/>
      <c r="C21" s="396"/>
      <c r="E21" s="370"/>
      <c r="F21" s="370"/>
      <c r="G21" s="370"/>
      <c r="H21" s="397"/>
    </row>
    <row r="22" spans="1:8" s="367" customFormat="1" ht="20.45" customHeight="1">
      <c r="A22" s="386" t="s">
        <v>23</v>
      </c>
      <c r="B22" s="401"/>
      <c r="C22" s="396"/>
      <c r="E22" s="370"/>
      <c r="F22" s="370"/>
      <c r="G22" s="370"/>
      <c r="H22" s="397"/>
    </row>
    <row r="23" spans="1:8" ht="20.25" customHeight="1">
      <c r="A23" s="408" t="s">
        <v>24</v>
      </c>
      <c r="B23" s="409"/>
      <c r="C23" s="410"/>
    </row>
  </sheetData>
  <mergeCells count="2">
    <mergeCell ref="A2:C2"/>
    <mergeCell ref="A23:C23"/>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workbookViewId="0">
      <selection activeCell="F27" sqref="F27"/>
    </sheetView>
  </sheetViews>
  <sheetFormatPr defaultColWidth="9" defaultRowHeight="13.5"/>
  <cols>
    <col min="1" max="4" width="22" customWidth="1"/>
    <col min="5" max="5" width="28.875" customWidth="1"/>
  </cols>
  <sheetData>
    <row r="1" spans="1:4" ht="75.75" customHeight="1">
      <c r="A1" s="420" t="s">
        <v>301</v>
      </c>
      <c r="B1" s="420"/>
      <c r="C1" s="420"/>
      <c r="D1" s="420"/>
    </row>
    <row r="2" spans="1:4">
      <c r="A2" s="448" t="s">
        <v>302</v>
      </c>
      <c r="B2" s="449"/>
      <c r="C2" s="449"/>
      <c r="D2" s="449"/>
    </row>
    <row r="3" spans="1:4">
      <c r="A3" s="449"/>
      <c r="B3" s="449"/>
      <c r="C3" s="449"/>
      <c r="D3" s="449"/>
    </row>
    <row r="4" spans="1:4">
      <c r="A4" s="449"/>
      <c r="B4" s="449"/>
      <c r="C4" s="449"/>
      <c r="D4" s="449"/>
    </row>
    <row r="5" spans="1:4">
      <c r="A5" s="449"/>
      <c r="B5" s="449"/>
      <c r="C5" s="449"/>
      <c r="D5" s="449"/>
    </row>
    <row r="6" spans="1:4">
      <c r="A6" s="449"/>
      <c r="B6" s="449"/>
      <c r="C6" s="449"/>
      <c r="D6" s="449"/>
    </row>
    <row r="7" spans="1:4">
      <c r="A7" s="449"/>
      <c r="B7" s="449"/>
      <c r="C7" s="449"/>
      <c r="D7" s="449"/>
    </row>
    <row r="8" spans="1:4">
      <c r="A8" s="449"/>
      <c r="B8" s="449"/>
      <c r="C8" s="449"/>
      <c r="D8" s="449"/>
    </row>
    <row r="9" spans="1:4">
      <c r="A9" s="449"/>
      <c r="B9" s="449"/>
      <c r="C9" s="449"/>
      <c r="D9" s="449"/>
    </row>
    <row r="10" spans="1:4">
      <c r="A10" s="449"/>
      <c r="B10" s="449"/>
      <c r="C10" s="449"/>
      <c r="D10" s="449"/>
    </row>
    <row r="11" spans="1:4">
      <c r="A11" s="449"/>
      <c r="B11" s="449"/>
      <c r="C11" s="449"/>
      <c r="D11" s="449"/>
    </row>
    <row r="12" spans="1:4">
      <c r="A12" s="449"/>
      <c r="B12" s="449"/>
      <c r="C12" s="449"/>
      <c r="D12" s="449"/>
    </row>
    <row r="13" spans="1:4">
      <c r="A13" s="449"/>
      <c r="B13" s="449"/>
      <c r="C13" s="449"/>
      <c r="D13" s="449"/>
    </row>
    <row r="14" spans="1:4">
      <c r="A14" s="449"/>
      <c r="B14" s="449"/>
      <c r="C14" s="449"/>
      <c r="D14" s="449"/>
    </row>
    <row r="15" spans="1:4">
      <c r="A15" s="449"/>
      <c r="B15" s="449"/>
      <c r="C15" s="449"/>
      <c r="D15" s="449"/>
    </row>
    <row r="16" spans="1:4">
      <c r="A16" s="449"/>
      <c r="B16" s="449"/>
      <c r="C16" s="449"/>
      <c r="D16" s="449"/>
    </row>
    <row r="17" spans="1:4">
      <c r="A17" s="449"/>
      <c r="B17" s="449"/>
      <c r="C17" s="449"/>
      <c r="D17" s="449"/>
    </row>
    <row r="18" spans="1:4">
      <c r="A18" s="449"/>
      <c r="B18" s="449"/>
      <c r="C18" s="449"/>
      <c r="D18" s="449"/>
    </row>
    <row r="19" spans="1:4">
      <c r="A19" s="449"/>
      <c r="B19" s="449"/>
      <c r="C19" s="449"/>
      <c r="D19" s="449"/>
    </row>
    <row r="20" spans="1:4">
      <c r="A20" s="449"/>
      <c r="B20" s="449"/>
      <c r="C20" s="449"/>
      <c r="D20" s="449"/>
    </row>
    <row r="21" spans="1:4">
      <c r="A21" s="449"/>
      <c r="B21" s="449"/>
      <c r="C21" s="449"/>
      <c r="D21" s="449"/>
    </row>
    <row r="22" spans="1:4">
      <c r="A22" s="449"/>
      <c r="B22" s="449"/>
      <c r="C22" s="449"/>
      <c r="D22" s="449"/>
    </row>
    <row r="23" spans="1:4">
      <c r="A23" s="449"/>
      <c r="B23" s="449"/>
      <c r="C23" s="449"/>
      <c r="D23" s="449"/>
    </row>
    <row r="24" spans="1:4">
      <c r="A24" s="449"/>
      <c r="B24" s="449"/>
      <c r="C24" s="449"/>
      <c r="D24" s="449"/>
    </row>
    <row r="25" spans="1:4">
      <c r="A25" s="449"/>
      <c r="B25" s="449"/>
      <c r="C25" s="449"/>
      <c r="D25" s="449"/>
    </row>
    <row r="26" spans="1:4">
      <c r="A26" s="449"/>
      <c r="B26" s="449"/>
      <c r="C26" s="449"/>
      <c r="D26" s="449"/>
    </row>
    <row r="27" spans="1:4" ht="89.25" customHeight="1">
      <c r="A27" s="449"/>
      <c r="B27" s="449"/>
      <c r="C27" s="449"/>
      <c r="D27" s="449"/>
    </row>
    <row r="28" spans="1:4" ht="14.25" hidden="1" customHeight="1">
      <c r="A28" s="449"/>
      <c r="B28" s="449"/>
      <c r="C28" s="449"/>
      <c r="D28" s="449"/>
    </row>
    <row r="29" spans="1:4" ht="14.25" hidden="1" customHeight="1">
      <c r="A29" s="449"/>
      <c r="B29" s="449"/>
      <c r="C29" s="449"/>
      <c r="D29" s="449"/>
    </row>
    <row r="30" spans="1:4" ht="14.25" hidden="1" customHeight="1">
      <c r="A30" s="449"/>
      <c r="B30" s="449"/>
      <c r="C30" s="449"/>
      <c r="D30" s="449"/>
    </row>
    <row r="31" spans="1:4" ht="14.25" hidden="1" customHeight="1">
      <c r="A31" s="449"/>
      <c r="B31" s="449"/>
      <c r="C31" s="449"/>
      <c r="D31" s="449"/>
    </row>
    <row r="32" spans="1:4" ht="14.25" hidden="1" customHeight="1">
      <c r="A32" s="449"/>
      <c r="B32" s="449"/>
      <c r="C32" s="449"/>
      <c r="D32" s="449"/>
    </row>
    <row r="33" spans="1:4" ht="14.25" hidden="1" customHeight="1">
      <c r="A33" s="449"/>
      <c r="B33" s="449"/>
      <c r="C33" s="449"/>
      <c r="D33" s="449"/>
    </row>
    <row r="34" spans="1:4" ht="14.25" hidden="1" customHeight="1">
      <c r="A34" s="449"/>
      <c r="B34" s="449"/>
      <c r="C34" s="449"/>
      <c r="D34" s="449"/>
    </row>
    <row r="35" spans="1:4" ht="18.75" customHeight="1">
      <c r="A35" s="449"/>
      <c r="B35" s="449"/>
      <c r="C35" s="449"/>
      <c r="D35" s="449"/>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orientation="portrait"/>
</worksheet>
</file>

<file path=xl/worksheets/sheet11.xml><?xml version="1.0" encoding="utf-8"?>
<worksheet xmlns="http://schemas.openxmlformats.org/spreadsheetml/2006/main" xmlns:r="http://schemas.openxmlformats.org/officeDocument/2006/relationships">
  <sheetPr>
    <tabColor rgb="FF00FF00"/>
  </sheetPr>
  <dimension ref="A1:C34"/>
  <sheetViews>
    <sheetView zoomScale="115" zoomScaleNormal="115" workbookViewId="0">
      <selection activeCell="D29" sqref="D29"/>
    </sheetView>
  </sheetViews>
  <sheetFormatPr defaultColWidth="9" defaultRowHeight="14.25"/>
  <cols>
    <col min="1" max="1" width="62.625" style="279" customWidth="1"/>
    <col min="2" max="2" width="29.75" style="279" customWidth="1"/>
    <col min="3" max="3" width="11.625" style="280" customWidth="1"/>
    <col min="4" max="16384" width="9" style="280"/>
  </cols>
  <sheetData>
    <row r="1" spans="1:3" ht="18" customHeight="1">
      <c r="A1" s="450" t="s">
        <v>303</v>
      </c>
      <c r="B1" s="450"/>
    </row>
    <row r="2" spans="1:3" ht="24">
      <c r="A2" s="451" t="s">
        <v>304</v>
      </c>
      <c r="B2" s="451"/>
    </row>
    <row r="3" spans="1:3" ht="20.25" customHeight="1">
      <c r="A3" s="281"/>
      <c r="B3" s="138" t="s">
        <v>2</v>
      </c>
    </row>
    <row r="4" spans="1:3" ht="20.100000000000001" customHeight="1">
      <c r="A4" s="282" t="s">
        <v>129</v>
      </c>
      <c r="B4" s="283" t="s">
        <v>4</v>
      </c>
    </row>
    <row r="5" spans="1:3" ht="20.100000000000001" customHeight="1">
      <c r="A5" s="284" t="s">
        <v>53</v>
      </c>
      <c r="B5" s="285">
        <f>B6+B11+B14</f>
        <v>1752.78</v>
      </c>
    </row>
    <row r="6" spans="1:3" ht="20.100000000000001" customHeight="1">
      <c r="A6" s="121" t="s">
        <v>275</v>
      </c>
      <c r="B6" s="285">
        <f>SUM(B7)</f>
        <v>1679.81</v>
      </c>
      <c r="C6" s="286"/>
    </row>
    <row r="7" spans="1:3" ht="20.100000000000001" customHeight="1">
      <c r="A7" s="121" t="s">
        <v>305</v>
      </c>
      <c r="B7" s="285">
        <f>SUM(B8:B10)</f>
        <v>1679.81</v>
      </c>
      <c r="C7" s="286"/>
    </row>
    <row r="8" spans="1:3" ht="20.100000000000001" customHeight="1">
      <c r="A8" s="121" t="s">
        <v>306</v>
      </c>
      <c r="B8" s="285">
        <v>119.65</v>
      </c>
    </row>
    <row r="9" spans="1:3" ht="20.100000000000001" customHeight="1">
      <c r="A9" s="121" t="s">
        <v>307</v>
      </c>
      <c r="B9" s="285">
        <v>632</v>
      </c>
    </row>
    <row r="10" spans="1:3" ht="20.100000000000001" customHeight="1">
      <c r="A10" s="121" t="s">
        <v>308</v>
      </c>
      <c r="B10" s="285">
        <v>928.16</v>
      </c>
    </row>
    <row r="11" spans="1:3" ht="20.100000000000001" customHeight="1">
      <c r="A11" s="121" t="s">
        <v>281</v>
      </c>
      <c r="B11" s="285">
        <f>SUM(B12)</f>
        <v>69.400000000000006</v>
      </c>
    </row>
    <row r="12" spans="1:3" ht="20.100000000000001" customHeight="1">
      <c r="A12" s="121" t="s">
        <v>309</v>
      </c>
      <c r="B12" s="285">
        <f>SUM(B13)</f>
        <v>69.400000000000006</v>
      </c>
    </row>
    <row r="13" spans="1:3" ht="20.100000000000001" customHeight="1">
      <c r="A13" s="121" t="s">
        <v>310</v>
      </c>
      <c r="B13" s="285">
        <v>69.400000000000006</v>
      </c>
    </row>
    <row r="14" spans="1:3" ht="20.100000000000001" customHeight="1">
      <c r="A14" s="121" t="s">
        <v>287</v>
      </c>
      <c r="B14" s="285">
        <f>SUM(B15)</f>
        <v>3.57</v>
      </c>
    </row>
    <row r="15" spans="1:3" ht="20.100000000000001" customHeight="1">
      <c r="A15" s="121" t="s">
        <v>311</v>
      </c>
      <c r="B15" s="285">
        <f>SUM(B16)</f>
        <v>3.57</v>
      </c>
    </row>
    <row r="16" spans="1:3" ht="20.100000000000001" customHeight="1">
      <c r="A16" s="121" t="s">
        <v>312</v>
      </c>
      <c r="B16" s="285">
        <v>3.57</v>
      </c>
    </row>
    <row r="17" spans="1:2" ht="36" customHeight="1">
      <c r="A17" s="452" t="s">
        <v>313</v>
      </c>
      <c r="B17" s="452"/>
    </row>
    <row r="18" spans="1:2" ht="35.1" customHeight="1"/>
    <row r="31" spans="1:2">
      <c r="A31" s="280"/>
      <c r="B31" s="280"/>
    </row>
    <row r="32" spans="1:2">
      <c r="A32" s="280"/>
      <c r="B32" s="280"/>
    </row>
    <row r="33" spans="1:2">
      <c r="A33" s="280"/>
      <c r="B33" s="280"/>
    </row>
    <row r="34" spans="1:2">
      <c r="A34" s="280"/>
      <c r="B34" s="280"/>
    </row>
  </sheetData>
  <mergeCells count="3">
    <mergeCell ref="A1:B1"/>
    <mergeCell ref="A2:B2"/>
    <mergeCell ref="A17:B17"/>
  </mergeCells>
  <phoneticPr fontId="85"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5"/>
  <sheetViews>
    <sheetView showZeros="0" zoomScale="115" zoomScaleNormal="115" workbookViewId="0">
      <selection activeCell="H10" sqref="H10"/>
    </sheetView>
  </sheetViews>
  <sheetFormatPr defaultColWidth="9" defaultRowHeight="20.100000000000001" customHeight="1"/>
  <cols>
    <col min="1" max="1" width="39" style="94" customWidth="1"/>
    <col min="2" max="2" width="11.875" style="123" customWidth="1"/>
    <col min="3" max="3" width="51.125" style="96" customWidth="1"/>
    <col min="4" max="4" width="11.875" style="124" customWidth="1"/>
    <col min="5" max="5" width="13" style="98" customWidth="1"/>
    <col min="6" max="16384" width="9" style="98"/>
  </cols>
  <sheetData>
    <row r="1" spans="1:5" ht="20.100000000000001" customHeight="1">
      <c r="A1" s="411" t="s">
        <v>314</v>
      </c>
      <c r="B1" s="412"/>
      <c r="C1" s="411"/>
      <c r="D1" s="412"/>
    </row>
    <row r="2" spans="1:5" ht="29.25" customHeight="1">
      <c r="A2" s="424" t="s">
        <v>315</v>
      </c>
      <c r="B2" s="430"/>
      <c r="C2" s="424"/>
      <c r="D2" s="430"/>
    </row>
    <row r="3" spans="1:5" ht="11.25" customHeight="1">
      <c r="A3" s="114"/>
      <c r="B3" s="272"/>
      <c r="C3" s="114"/>
      <c r="D3" s="273"/>
    </row>
    <row r="4" spans="1:5" ht="20.100000000000001" customHeight="1">
      <c r="A4" s="453"/>
      <c r="B4" s="453"/>
      <c r="C4" s="453"/>
      <c r="D4" s="274" t="s">
        <v>2</v>
      </c>
    </row>
    <row r="5" spans="1:5" ht="24" customHeight="1">
      <c r="A5" s="128" t="s">
        <v>316</v>
      </c>
      <c r="B5" s="128" t="s">
        <v>4</v>
      </c>
      <c r="C5" s="128" t="s">
        <v>129</v>
      </c>
      <c r="D5" s="128" t="s">
        <v>4</v>
      </c>
    </row>
    <row r="6" spans="1:5" ht="24" customHeight="1">
      <c r="A6" s="275" t="s">
        <v>225</v>
      </c>
      <c r="B6" s="276">
        <f>SUM(B7:B18)</f>
        <v>1592.78</v>
      </c>
      <c r="C6" s="275" t="s">
        <v>226</v>
      </c>
      <c r="D6" s="276">
        <f>SUM(D7:D23)</f>
        <v>0</v>
      </c>
      <c r="E6" s="95"/>
    </row>
    <row r="7" spans="1:5" ht="24" customHeight="1">
      <c r="A7" s="130" t="s">
        <v>317</v>
      </c>
      <c r="B7" s="130"/>
      <c r="C7" s="277" t="s">
        <v>318</v>
      </c>
      <c r="D7" s="278"/>
      <c r="E7" s="95"/>
    </row>
    <row r="8" spans="1:5" ht="21" customHeight="1">
      <c r="A8" s="130" t="s">
        <v>319</v>
      </c>
      <c r="B8" s="130"/>
      <c r="C8" s="277" t="s">
        <v>320</v>
      </c>
      <c r="D8" s="130"/>
    </row>
    <row r="9" spans="1:5" ht="21" customHeight="1">
      <c r="A9" s="130" t="s">
        <v>321</v>
      </c>
      <c r="B9" s="130"/>
      <c r="C9" s="277" t="s">
        <v>322</v>
      </c>
      <c r="D9" s="130"/>
    </row>
    <row r="10" spans="1:5" ht="21" customHeight="1">
      <c r="A10" s="130" t="s">
        <v>323</v>
      </c>
      <c r="B10" s="130">
        <v>1589.21</v>
      </c>
      <c r="C10" s="277"/>
      <c r="D10" s="130"/>
    </row>
    <row r="11" spans="1:5" ht="21" customHeight="1">
      <c r="A11" s="130" t="s">
        <v>324</v>
      </c>
      <c r="B11" s="130"/>
      <c r="C11" s="277" t="s">
        <v>325</v>
      </c>
      <c r="D11" s="130"/>
    </row>
    <row r="12" spans="1:5" ht="21" customHeight="1">
      <c r="A12" s="130" t="s">
        <v>326</v>
      </c>
      <c r="B12" s="130"/>
      <c r="C12" s="277" t="s">
        <v>327</v>
      </c>
      <c r="D12" s="130"/>
    </row>
    <row r="13" spans="1:5" ht="21" customHeight="1">
      <c r="A13" s="130" t="s">
        <v>328</v>
      </c>
      <c r="B13" s="130"/>
      <c r="C13" s="277" t="s">
        <v>329</v>
      </c>
      <c r="D13" s="130"/>
    </row>
    <row r="14" spans="1:5" ht="21" customHeight="1">
      <c r="A14" s="130" t="s">
        <v>330</v>
      </c>
      <c r="B14" s="130"/>
      <c r="C14" s="277" t="s">
        <v>331</v>
      </c>
      <c r="D14" s="130"/>
    </row>
    <row r="15" spans="1:5" ht="21" customHeight="1">
      <c r="A15" s="130" t="s">
        <v>332</v>
      </c>
      <c r="B15" s="130"/>
      <c r="C15" s="277" t="s">
        <v>333</v>
      </c>
      <c r="D15" s="130"/>
    </row>
    <row r="16" spans="1:5" ht="21" customHeight="1">
      <c r="A16" s="130" t="s">
        <v>334</v>
      </c>
      <c r="B16" s="130"/>
      <c r="C16" s="277" t="s">
        <v>335</v>
      </c>
      <c r="D16" s="130"/>
    </row>
    <row r="17" spans="1:4" ht="21" customHeight="1">
      <c r="A17" s="130" t="s">
        <v>336</v>
      </c>
      <c r="B17" s="130"/>
      <c r="C17" s="277" t="s">
        <v>337</v>
      </c>
      <c r="D17" s="130"/>
    </row>
    <row r="18" spans="1:4" ht="21" customHeight="1">
      <c r="A18" s="130" t="s">
        <v>338</v>
      </c>
      <c r="B18" s="130">
        <v>3.57</v>
      </c>
      <c r="C18" s="277" t="s">
        <v>339</v>
      </c>
      <c r="D18" s="130"/>
    </row>
    <row r="19" spans="1:4" ht="21" customHeight="1">
      <c r="A19" s="130"/>
      <c r="B19" s="130"/>
      <c r="C19" s="277" t="s">
        <v>340</v>
      </c>
      <c r="D19" s="130"/>
    </row>
    <row r="20" spans="1:4" ht="21" customHeight="1">
      <c r="A20" s="130"/>
      <c r="B20" s="130"/>
      <c r="C20" s="277" t="s">
        <v>341</v>
      </c>
      <c r="D20" s="130"/>
    </row>
    <row r="21" spans="1:4" ht="21" customHeight="1">
      <c r="A21" s="130"/>
      <c r="B21" s="130"/>
      <c r="C21" s="277" t="s">
        <v>342</v>
      </c>
      <c r="D21" s="130"/>
    </row>
    <row r="22" spans="1:4" ht="21" customHeight="1">
      <c r="A22" s="130"/>
      <c r="B22" s="130"/>
      <c r="C22" s="277" t="s">
        <v>343</v>
      </c>
      <c r="D22" s="130"/>
    </row>
    <row r="23" spans="1:4" ht="21" customHeight="1">
      <c r="A23" s="130"/>
      <c r="B23" s="130"/>
      <c r="C23" s="277" t="s">
        <v>344</v>
      </c>
      <c r="D23" s="130"/>
    </row>
    <row r="24" spans="1:4" ht="35.1" customHeight="1">
      <c r="A24" s="454"/>
      <c r="B24" s="455"/>
      <c r="C24" s="454"/>
      <c r="D24" s="455"/>
    </row>
    <row r="25" spans="1:4" ht="20.100000000000001" customHeight="1">
      <c r="B25" s="135"/>
    </row>
  </sheetData>
  <mergeCells count="5">
    <mergeCell ref="A1:B1"/>
    <mergeCell ref="C1:D1"/>
    <mergeCell ref="A2:D2"/>
    <mergeCell ref="A4:C4"/>
    <mergeCell ref="A24:D24"/>
  </mergeCells>
  <phoneticPr fontId="85"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workbookViewId="0">
      <selection activeCell="J13" sqref="J13"/>
    </sheetView>
  </sheetViews>
  <sheetFormatPr defaultColWidth="12.75" defaultRowHeight="13.5"/>
  <cols>
    <col min="1" max="1" width="33" style="250" customWidth="1"/>
    <col min="2" max="5" width="12.625" style="251" customWidth="1"/>
    <col min="6" max="6" width="12.5" style="251" customWidth="1"/>
    <col min="7" max="7" width="13.125" style="251" customWidth="1"/>
    <col min="8" max="8" width="37.375" style="62" customWidth="1"/>
    <col min="9" max="13" width="12.5" style="63" customWidth="1"/>
    <col min="14" max="14" width="11.625" style="250" customWidth="1"/>
    <col min="15" max="260" width="9" style="250" customWidth="1"/>
    <col min="261" max="261" width="29.625" style="250" customWidth="1"/>
    <col min="262" max="262" width="12.75" style="250"/>
    <col min="263" max="263" width="29.75" style="250" customWidth="1"/>
    <col min="264" max="264" width="17" style="250" customWidth="1"/>
    <col min="265" max="265" width="37" style="250" customWidth="1"/>
    <col min="266" max="266" width="17.375" style="250" customWidth="1"/>
    <col min="267" max="516" width="9" style="250" customWidth="1"/>
    <col min="517" max="517" width="29.625" style="250" customWidth="1"/>
    <col min="518" max="518" width="12.75" style="250"/>
    <col min="519" max="519" width="29.75" style="250" customWidth="1"/>
    <col min="520" max="520" width="17" style="250" customWidth="1"/>
    <col min="521" max="521" width="37" style="250" customWidth="1"/>
    <col min="522" max="522" width="17.375" style="250" customWidth="1"/>
    <col min="523" max="772" width="9" style="250" customWidth="1"/>
    <col min="773" max="773" width="29.625" style="250" customWidth="1"/>
    <col min="774" max="774" width="12.75" style="250"/>
    <col min="775" max="775" width="29.75" style="250" customWidth="1"/>
    <col min="776" max="776" width="17" style="250" customWidth="1"/>
    <col min="777" max="777" width="37" style="250" customWidth="1"/>
    <col min="778" max="778" width="17.375" style="250" customWidth="1"/>
    <col min="779" max="1028" width="9" style="250" customWidth="1"/>
    <col min="1029" max="1029" width="29.625" style="250" customWidth="1"/>
    <col min="1030" max="1030" width="12.75" style="250"/>
    <col min="1031" max="1031" width="29.75" style="250" customWidth="1"/>
    <col min="1032" max="1032" width="17" style="250" customWidth="1"/>
    <col min="1033" max="1033" width="37" style="250" customWidth="1"/>
    <col min="1034" max="1034" width="17.375" style="250" customWidth="1"/>
    <col min="1035" max="1284" width="9" style="250" customWidth="1"/>
    <col min="1285" max="1285" width="29.625" style="250" customWidth="1"/>
    <col min="1286" max="1286" width="12.75" style="250"/>
    <col min="1287" max="1287" width="29.75" style="250" customWidth="1"/>
    <col min="1288" max="1288" width="17" style="250" customWidth="1"/>
    <col min="1289" max="1289" width="37" style="250" customWidth="1"/>
    <col min="1290" max="1290" width="17.375" style="250" customWidth="1"/>
    <col min="1291" max="1540" width="9" style="250" customWidth="1"/>
    <col min="1541" max="1541" width="29.625" style="250" customWidth="1"/>
    <col min="1542" max="1542" width="12.75" style="250"/>
    <col min="1543" max="1543" width="29.75" style="250" customWidth="1"/>
    <col min="1544" max="1544" width="17" style="250" customWidth="1"/>
    <col min="1545" max="1545" width="37" style="250" customWidth="1"/>
    <col min="1546" max="1546" width="17.375" style="250" customWidth="1"/>
    <col min="1547" max="1796" width="9" style="250" customWidth="1"/>
    <col min="1797" max="1797" width="29.625" style="250" customWidth="1"/>
    <col min="1798" max="1798" width="12.75" style="250"/>
    <col min="1799" max="1799" width="29.75" style="250" customWidth="1"/>
    <col min="1800" max="1800" width="17" style="250" customWidth="1"/>
    <col min="1801" max="1801" width="37" style="250" customWidth="1"/>
    <col min="1802" max="1802" width="17.375" style="250" customWidth="1"/>
    <col min="1803" max="2052" width="9" style="250" customWidth="1"/>
    <col min="2053" max="2053" width="29.625" style="250" customWidth="1"/>
    <col min="2054" max="2054" width="12.75" style="250"/>
    <col min="2055" max="2055" width="29.75" style="250" customWidth="1"/>
    <col min="2056" max="2056" width="17" style="250" customWidth="1"/>
    <col min="2057" max="2057" width="37" style="250" customWidth="1"/>
    <col min="2058" max="2058" width="17.375" style="250" customWidth="1"/>
    <col min="2059" max="2308" width="9" style="250" customWidth="1"/>
    <col min="2309" max="2309" width="29.625" style="250" customWidth="1"/>
    <col min="2310" max="2310" width="12.75" style="250"/>
    <col min="2311" max="2311" width="29.75" style="250" customWidth="1"/>
    <col min="2312" max="2312" width="17" style="250" customWidth="1"/>
    <col min="2313" max="2313" width="37" style="250" customWidth="1"/>
    <col min="2314" max="2314" width="17.375" style="250" customWidth="1"/>
    <col min="2315" max="2564" width="9" style="250" customWidth="1"/>
    <col min="2565" max="2565" width="29.625" style="250" customWidth="1"/>
    <col min="2566" max="2566" width="12.75" style="250"/>
    <col min="2567" max="2567" width="29.75" style="250" customWidth="1"/>
    <col min="2568" max="2568" width="17" style="250" customWidth="1"/>
    <col min="2569" max="2569" width="37" style="250" customWidth="1"/>
    <col min="2570" max="2570" width="17.375" style="250" customWidth="1"/>
    <col min="2571" max="2820" width="9" style="250" customWidth="1"/>
    <col min="2821" max="2821" width="29.625" style="250" customWidth="1"/>
    <col min="2822" max="2822" width="12.75" style="250"/>
    <col min="2823" max="2823" width="29.75" style="250" customWidth="1"/>
    <col min="2824" max="2824" width="17" style="250" customWidth="1"/>
    <col min="2825" max="2825" width="37" style="250" customWidth="1"/>
    <col min="2826" max="2826" width="17.375" style="250" customWidth="1"/>
    <col min="2827" max="3076" width="9" style="250" customWidth="1"/>
    <col min="3077" max="3077" width="29.625" style="250" customWidth="1"/>
    <col min="3078" max="3078" width="12.75" style="250"/>
    <col min="3079" max="3079" width="29.75" style="250" customWidth="1"/>
    <col min="3080" max="3080" width="17" style="250" customWidth="1"/>
    <col min="3081" max="3081" width="37" style="250" customWidth="1"/>
    <col min="3082" max="3082" width="17.375" style="250" customWidth="1"/>
    <col min="3083" max="3332" width="9" style="250" customWidth="1"/>
    <col min="3333" max="3333" width="29.625" style="250" customWidth="1"/>
    <col min="3334" max="3334" width="12.75" style="250"/>
    <col min="3335" max="3335" width="29.75" style="250" customWidth="1"/>
    <col min="3336" max="3336" width="17" style="250" customWidth="1"/>
    <col min="3337" max="3337" width="37" style="250" customWidth="1"/>
    <col min="3338" max="3338" width="17.375" style="250" customWidth="1"/>
    <col min="3339" max="3588" width="9" style="250" customWidth="1"/>
    <col min="3589" max="3589" width="29.625" style="250" customWidth="1"/>
    <col min="3590" max="3590" width="12.75" style="250"/>
    <col min="3591" max="3591" width="29.75" style="250" customWidth="1"/>
    <col min="3592" max="3592" width="17" style="250" customWidth="1"/>
    <col min="3593" max="3593" width="37" style="250" customWidth="1"/>
    <col min="3594" max="3594" width="17.375" style="250" customWidth="1"/>
    <col min="3595" max="3844" width="9" style="250" customWidth="1"/>
    <col min="3845" max="3845" width="29.625" style="250" customWidth="1"/>
    <col min="3846" max="3846" width="12.75" style="250"/>
    <col min="3847" max="3847" width="29.75" style="250" customWidth="1"/>
    <col min="3848" max="3848" width="17" style="250" customWidth="1"/>
    <col min="3849" max="3849" width="37" style="250" customWidth="1"/>
    <col min="3850" max="3850" width="17.375" style="250" customWidth="1"/>
    <col min="3851" max="4100" width="9" style="250" customWidth="1"/>
    <col min="4101" max="4101" width="29.625" style="250" customWidth="1"/>
    <col min="4102" max="4102" width="12.75" style="250"/>
    <col min="4103" max="4103" width="29.75" style="250" customWidth="1"/>
    <col min="4104" max="4104" width="17" style="250" customWidth="1"/>
    <col min="4105" max="4105" width="37" style="250" customWidth="1"/>
    <col min="4106" max="4106" width="17.375" style="250" customWidth="1"/>
    <col min="4107" max="4356" width="9" style="250" customWidth="1"/>
    <col min="4357" max="4357" width="29.625" style="250" customWidth="1"/>
    <col min="4358" max="4358" width="12.75" style="250"/>
    <col min="4359" max="4359" width="29.75" style="250" customWidth="1"/>
    <col min="4360" max="4360" width="17" style="250" customWidth="1"/>
    <col min="4361" max="4361" width="37" style="250" customWidth="1"/>
    <col min="4362" max="4362" width="17.375" style="250" customWidth="1"/>
    <col min="4363" max="4612" width="9" style="250" customWidth="1"/>
    <col min="4613" max="4613" width="29.625" style="250" customWidth="1"/>
    <col min="4614" max="4614" width="12.75" style="250"/>
    <col min="4615" max="4615" width="29.75" style="250" customWidth="1"/>
    <col min="4616" max="4616" width="17" style="250" customWidth="1"/>
    <col min="4617" max="4617" width="37" style="250" customWidth="1"/>
    <col min="4618" max="4618" width="17.375" style="250" customWidth="1"/>
    <col min="4619" max="4868" width="9" style="250" customWidth="1"/>
    <col min="4869" max="4869" width="29.625" style="250" customWidth="1"/>
    <col min="4870" max="4870" width="12.75" style="250"/>
    <col min="4871" max="4871" width="29.75" style="250" customWidth="1"/>
    <col min="4872" max="4872" width="17" style="250" customWidth="1"/>
    <col min="4873" max="4873" width="37" style="250" customWidth="1"/>
    <col min="4874" max="4874" width="17.375" style="250" customWidth="1"/>
    <col min="4875" max="5124" width="9" style="250" customWidth="1"/>
    <col min="5125" max="5125" width="29.625" style="250" customWidth="1"/>
    <col min="5126" max="5126" width="12.75" style="250"/>
    <col min="5127" max="5127" width="29.75" style="250" customWidth="1"/>
    <col min="5128" max="5128" width="17" style="250" customWidth="1"/>
    <col min="5129" max="5129" width="37" style="250" customWidth="1"/>
    <col min="5130" max="5130" width="17.375" style="250" customWidth="1"/>
    <col min="5131" max="5380" width="9" style="250" customWidth="1"/>
    <col min="5381" max="5381" width="29.625" style="250" customWidth="1"/>
    <col min="5382" max="5382" width="12.75" style="250"/>
    <col min="5383" max="5383" width="29.75" style="250" customWidth="1"/>
    <col min="5384" max="5384" width="17" style="250" customWidth="1"/>
    <col min="5385" max="5385" width="37" style="250" customWidth="1"/>
    <col min="5386" max="5386" width="17.375" style="250" customWidth="1"/>
    <col min="5387" max="5636" width="9" style="250" customWidth="1"/>
    <col min="5637" max="5637" width="29.625" style="250" customWidth="1"/>
    <col min="5638" max="5638" width="12.75" style="250"/>
    <col min="5639" max="5639" width="29.75" style="250" customWidth="1"/>
    <col min="5640" max="5640" width="17" style="250" customWidth="1"/>
    <col min="5641" max="5641" width="37" style="250" customWidth="1"/>
    <col min="5642" max="5642" width="17.375" style="250" customWidth="1"/>
    <col min="5643" max="5892" width="9" style="250" customWidth="1"/>
    <col min="5893" max="5893" width="29.625" style="250" customWidth="1"/>
    <col min="5894" max="5894" width="12.75" style="250"/>
    <col min="5895" max="5895" width="29.75" style="250" customWidth="1"/>
    <col min="5896" max="5896" width="17" style="250" customWidth="1"/>
    <col min="5897" max="5897" width="37" style="250" customWidth="1"/>
    <col min="5898" max="5898" width="17.375" style="250" customWidth="1"/>
    <col min="5899" max="6148" width="9" style="250" customWidth="1"/>
    <col min="6149" max="6149" width="29.625" style="250" customWidth="1"/>
    <col min="6150" max="6150" width="12.75" style="250"/>
    <col min="6151" max="6151" width="29.75" style="250" customWidth="1"/>
    <col min="6152" max="6152" width="17" style="250" customWidth="1"/>
    <col min="6153" max="6153" width="37" style="250" customWidth="1"/>
    <col min="6154" max="6154" width="17.375" style="250" customWidth="1"/>
    <col min="6155" max="6404" width="9" style="250" customWidth="1"/>
    <col min="6405" max="6405" width="29.625" style="250" customWidth="1"/>
    <col min="6406" max="6406" width="12.75" style="250"/>
    <col min="6407" max="6407" width="29.75" style="250" customWidth="1"/>
    <col min="6408" max="6408" width="17" style="250" customWidth="1"/>
    <col min="6409" max="6409" width="37" style="250" customWidth="1"/>
    <col min="6410" max="6410" width="17.375" style="250" customWidth="1"/>
    <col min="6411" max="6660" width="9" style="250" customWidth="1"/>
    <col min="6661" max="6661" width="29.625" style="250" customWidth="1"/>
    <col min="6662" max="6662" width="12.75" style="250"/>
    <col min="6663" max="6663" width="29.75" style="250" customWidth="1"/>
    <col min="6664" max="6664" width="17" style="250" customWidth="1"/>
    <col min="6665" max="6665" width="37" style="250" customWidth="1"/>
    <col min="6666" max="6666" width="17.375" style="250" customWidth="1"/>
    <col min="6667" max="6916" width="9" style="250" customWidth="1"/>
    <col min="6917" max="6917" width="29.625" style="250" customWidth="1"/>
    <col min="6918" max="6918" width="12.75" style="250"/>
    <col min="6919" max="6919" width="29.75" style="250" customWidth="1"/>
    <col min="6920" max="6920" width="17" style="250" customWidth="1"/>
    <col min="6921" max="6921" width="37" style="250" customWidth="1"/>
    <col min="6922" max="6922" width="17.375" style="250" customWidth="1"/>
    <col min="6923" max="7172" width="9" style="250" customWidth="1"/>
    <col min="7173" max="7173" width="29.625" style="250" customWidth="1"/>
    <col min="7174" max="7174" width="12.75" style="250"/>
    <col min="7175" max="7175" width="29.75" style="250" customWidth="1"/>
    <col min="7176" max="7176" width="17" style="250" customWidth="1"/>
    <col min="7177" max="7177" width="37" style="250" customWidth="1"/>
    <col min="7178" max="7178" width="17.375" style="250" customWidth="1"/>
    <col min="7179" max="7428" width="9" style="250" customWidth="1"/>
    <col min="7429" max="7429" width="29.625" style="250" customWidth="1"/>
    <col min="7430" max="7430" width="12.75" style="250"/>
    <col min="7431" max="7431" width="29.75" style="250" customWidth="1"/>
    <col min="7432" max="7432" width="17" style="250" customWidth="1"/>
    <col min="7433" max="7433" width="37" style="250" customWidth="1"/>
    <col min="7434" max="7434" width="17.375" style="250" customWidth="1"/>
    <col min="7435" max="7684" width="9" style="250" customWidth="1"/>
    <col min="7685" max="7685" width="29.625" style="250" customWidth="1"/>
    <col min="7686" max="7686" width="12.75" style="250"/>
    <col min="7687" max="7687" width="29.75" style="250" customWidth="1"/>
    <col min="7688" max="7688" width="17" style="250" customWidth="1"/>
    <col min="7689" max="7689" width="37" style="250" customWidth="1"/>
    <col min="7690" max="7690" width="17.375" style="250" customWidth="1"/>
    <col min="7691" max="7940" width="9" style="250" customWidth="1"/>
    <col min="7941" max="7941" width="29.625" style="250" customWidth="1"/>
    <col min="7942" max="7942" width="12.75" style="250"/>
    <col min="7943" max="7943" width="29.75" style="250" customWidth="1"/>
    <col min="7944" max="7944" width="17" style="250" customWidth="1"/>
    <col min="7945" max="7945" width="37" style="250" customWidth="1"/>
    <col min="7946" max="7946" width="17.375" style="250" customWidth="1"/>
    <col min="7947" max="8196" width="9" style="250" customWidth="1"/>
    <col min="8197" max="8197" width="29.625" style="250" customWidth="1"/>
    <col min="8198" max="8198" width="12.75" style="250"/>
    <col min="8199" max="8199" width="29.75" style="250" customWidth="1"/>
    <col min="8200" max="8200" width="17" style="250" customWidth="1"/>
    <col min="8201" max="8201" width="37" style="250" customWidth="1"/>
    <col min="8202" max="8202" width="17.375" style="250" customWidth="1"/>
    <col min="8203" max="8452" width="9" style="250" customWidth="1"/>
    <col min="8453" max="8453" width="29.625" style="250" customWidth="1"/>
    <col min="8454" max="8454" width="12.75" style="250"/>
    <col min="8455" max="8455" width="29.75" style="250" customWidth="1"/>
    <col min="8456" max="8456" width="17" style="250" customWidth="1"/>
    <col min="8457" max="8457" width="37" style="250" customWidth="1"/>
    <col min="8458" max="8458" width="17.375" style="250" customWidth="1"/>
    <col min="8459" max="8708" width="9" style="250" customWidth="1"/>
    <col min="8709" max="8709" width="29.625" style="250" customWidth="1"/>
    <col min="8710" max="8710" width="12.75" style="250"/>
    <col min="8711" max="8711" width="29.75" style="250" customWidth="1"/>
    <col min="8712" max="8712" width="17" style="250" customWidth="1"/>
    <col min="8713" max="8713" width="37" style="250" customWidth="1"/>
    <col min="8714" max="8714" width="17.375" style="250" customWidth="1"/>
    <col min="8715" max="8964" width="9" style="250" customWidth="1"/>
    <col min="8965" max="8965" width="29.625" style="250" customWidth="1"/>
    <col min="8966" max="8966" width="12.75" style="250"/>
    <col min="8967" max="8967" width="29.75" style="250" customWidth="1"/>
    <col min="8968" max="8968" width="17" style="250" customWidth="1"/>
    <col min="8969" max="8969" width="37" style="250" customWidth="1"/>
    <col min="8970" max="8970" width="17.375" style="250" customWidth="1"/>
    <col min="8971" max="9220" width="9" style="250" customWidth="1"/>
    <col min="9221" max="9221" width="29.625" style="250" customWidth="1"/>
    <col min="9222" max="9222" width="12.75" style="250"/>
    <col min="9223" max="9223" width="29.75" style="250" customWidth="1"/>
    <col min="9224" max="9224" width="17" style="250" customWidth="1"/>
    <col min="9225" max="9225" width="37" style="250" customWidth="1"/>
    <col min="9226" max="9226" width="17.375" style="250" customWidth="1"/>
    <col min="9227" max="9476" width="9" style="250" customWidth="1"/>
    <col min="9477" max="9477" width="29.625" style="250" customWidth="1"/>
    <col min="9478" max="9478" width="12.75" style="250"/>
    <col min="9479" max="9479" width="29.75" style="250" customWidth="1"/>
    <col min="9480" max="9480" width="17" style="250" customWidth="1"/>
    <col min="9481" max="9481" width="37" style="250" customWidth="1"/>
    <col min="9482" max="9482" width="17.375" style="250" customWidth="1"/>
    <col min="9483" max="9732" width="9" style="250" customWidth="1"/>
    <col min="9733" max="9733" width="29.625" style="250" customWidth="1"/>
    <col min="9734" max="9734" width="12.75" style="250"/>
    <col min="9735" max="9735" width="29.75" style="250" customWidth="1"/>
    <col min="9736" max="9736" width="17" style="250" customWidth="1"/>
    <col min="9737" max="9737" width="37" style="250" customWidth="1"/>
    <col min="9738" max="9738" width="17.375" style="250" customWidth="1"/>
    <col min="9739" max="9988" width="9" style="250" customWidth="1"/>
    <col min="9989" max="9989" width="29.625" style="250" customWidth="1"/>
    <col min="9990" max="9990" width="12.75" style="250"/>
    <col min="9991" max="9991" width="29.75" style="250" customWidth="1"/>
    <col min="9992" max="9992" width="17" style="250" customWidth="1"/>
    <col min="9993" max="9993" width="37" style="250" customWidth="1"/>
    <col min="9994" max="9994" width="17.375" style="250" customWidth="1"/>
    <col min="9995" max="10244" width="9" style="250" customWidth="1"/>
    <col min="10245" max="10245" width="29.625" style="250" customWidth="1"/>
    <col min="10246" max="10246" width="12.75" style="250"/>
    <col min="10247" max="10247" width="29.75" style="250" customWidth="1"/>
    <col min="10248" max="10248" width="17" style="250" customWidth="1"/>
    <col min="10249" max="10249" width="37" style="250" customWidth="1"/>
    <col min="10250" max="10250" width="17.375" style="250" customWidth="1"/>
    <col min="10251" max="10500" width="9" style="250" customWidth="1"/>
    <col min="10501" max="10501" width="29.625" style="250" customWidth="1"/>
    <col min="10502" max="10502" width="12.75" style="250"/>
    <col min="10503" max="10503" width="29.75" style="250" customWidth="1"/>
    <col min="10504" max="10504" width="17" style="250" customWidth="1"/>
    <col min="10505" max="10505" width="37" style="250" customWidth="1"/>
    <col min="10506" max="10506" width="17.375" style="250" customWidth="1"/>
    <col min="10507" max="10756" width="9" style="250" customWidth="1"/>
    <col min="10757" max="10757" width="29.625" style="250" customWidth="1"/>
    <col min="10758" max="10758" width="12.75" style="250"/>
    <col min="10759" max="10759" width="29.75" style="250" customWidth="1"/>
    <col min="10760" max="10760" width="17" style="250" customWidth="1"/>
    <col min="10761" max="10761" width="37" style="250" customWidth="1"/>
    <col min="10762" max="10762" width="17.375" style="250" customWidth="1"/>
    <col min="10763" max="11012" width="9" style="250" customWidth="1"/>
    <col min="11013" max="11013" width="29.625" style="250" customWidth="1"/>
    <col min="11014" max="11014" width="12.75" style="250"/>
    <col min="11015" max="11015" width="29.75" style="250" customWidth="1"/>
    <col min="11016" max="11016" width="17" style="250" customWidth="1"/>
    <col min="11017" max="11017" width="37" style="250" customWidth="1"/>
    <col min="11018" max="11018" width="17.375" style="250" customWidth="1"/>
    <col min="11019" max="11268" width="9" style="250" customWidth="1"/>
    <col min="11269" max="11269" width="29.625" style="250" customWidth="1"/>
    <col min="11270" max="11270" width="12.75" style="250"/>
    <col min="11271" max="11271" width="29.75" style="250" customWidth="1"/>
    <col min="11272" max="11272" width="17" style="250" customWidth="1"/>
    <col min="11273" max="11273" width="37" style="250" customWidth="1"/>
    <col min="11274" max="11274" width="17.375" style="250" customWidth="1"/>
    <col min="11275" max="11524" width="9" style="250" customWidth="1"/>
    <col min="11525" max="11525" width="29.625" style="250" customWidth="1"/>
    <col min="11526" max="11526" width="12.75" style="250"/>
    <col min="11527" max="11527" width="29.75" style="250" customWidth="1"/>
    <col min="11528" max="11528" width="17" style="250" customWidth="1"/>
    <col min="11529" max="11529" width="37" style="250" customWidth="1"/>
    <col min="11530" max="11530" width="17.375" style="250" customWidth="1"/>
    <col min="11531" max="11780" width="9" style="250" customWidth="1"/>
    <col min="11781" max="11781" width="29.625" style="250" customWidth="1"/>
    <col min="11782" max="11782" width="12.75" style="250"/>
    <col min="11783" max="11783" width="29.75" style="250" customWidth="1"/>
    <col min="11784" max="11784" width="17" style="250" customWidth="1"/>
    <col min="11785" max="11785" width="37" style="250" customWidth="1"/>
    <col min="11786" max="11786" width="17.375" style="250" customWidth="1"/>
    <col min="11787" max="12036" width="9" style="250" customWidth="1"/>
    <col min="12037" max="12037" width="29.625" style="250" customWidth="1"/>
    <col min="12038" max="12038" width="12.75" style="250"/>
    <col min="12039" max="12039" width="29.75" style="250" customWidth="1"/>
    <col min="12040" max="12040" width="17" style="250" customWidth="1"/>
    <col min="12041" max="12041" width="37" style="250" customWidth="1"/>
    <col min="12042" max="12042" width="17.375" style="250" customWidth="1"/>
    <col min="12043" max="12292" width="9" style="250" customWidth="1"/>
    <col min="12293" max="12293" width="29.625" style="250" customWidth="1"/>
    <col min="12294" max="12294" width="12.75" style="250"/>
    <col min="12295" max="12295" width="29.75" style="250" customWidth="1"/>
    <col min="12296" max="12296" width="17" style="250" customWidth="1"/>
    <col min="12297" max="12297" width="37" style="250" customWidth="1"/>
    <col min="12298" max="12298" width="17.375" style="250" customWidth="1"/>
    <col min="12299" max="12548" width="9" style="250" customWidth="1"/>
    <col min="12549" max="12549" width="29.625" style="250" customWidth="1"/>
    <col min="12550" max="12550" width="12.75" style="250"/>
    <col min="12551" max="12551" width="29.75" style="250" customWidth="1"/>
    <col min="12552" max="12552" width="17" style="250" customWidth="1"/>
    <col min="12553" max="12553" width="37" style="250" customWidth="1"/>
    <col min="12554" max="12554" width="17.375" style="250" customWidth="1"/>
    <col min="12555" max="12804" width="9" style="250" customWidth="1"/>
    <col min="12805" max="12805" width="29.625" style="250" customWidth="1"/>
    <col min="12806" max="12806" width="12.75" style="250"/>
    <col min="12807" max="12807" width="29.75" style="250" customWidth="1"/>
    <col min="12808" max="12808" width="17" style="250" customWidth="1"/>
    <col min="12809" max="12809" width="37" style="250" customWidth="1"/>
    <col min="12810" max="12810" width="17.375" style="250" customWidth="1"/>
    <col min="12811" max="13060" width="9" style="250" customWidth="1"/>
    <col min="13061" max="13061" width="29.625" style="250" customWidth="1"/>
    <col min="13062" max="13062" width="12.75" style="250"/>
    <col min="13063" max="13063" width="29.75" style="250" customWidth="1"/>
    <col min="13064" max="13064" width="17" style="250" customWidth="1"/>
    <col min="13065" max="13065" width="37" style="250" customWidth="1"/>
    <col min="13066" max="13066" width="17.375" style="250" customWidth="1"/>
    <col min="13067" max="13316" width="9" style="250" customWidth="1"/>
    <col min="13317" max="13317" width="29.625" style="250" customWidth="1"/>
    <col min="13318" max="13318" width="12.75" style="250"/>
    <col min="13319" max="13319" width="29.75" style="250" customWidth="1"/>
    <col min="13320" max="13320" width="17" style="250" customWidth="1"/>
    <col min="13321" max="13321" width="37" style="250" customWidth="1"/>
    <col min="13322" max="13322" width="17.375" style="250" customWidth="1"/>
    <col min="13323" max="13572" width="9" style="250" customWidth="1"/>
    <col min="13573" max="13573" width="29.625" style="250" customWidth="1"/>
    <col min="13574" max="13574" width="12.75" style="250"/>
    <col min="13575" max="13575" width="29.75" style="250" customWidth="1"/>
    <col min="13576" max="13576" width="17" style="250" customWidth="1"/>
    <col min="13577" max="13577" width="37" style="250" customWidth="1"/>
    <col min="13578" max="13578" width="17.375" style="250" customWidth="1"/>
    <col min="13579" max="13828" width="9" style="250" customWidth="1"/>
    <col min="13829" max="13829" width="29.625" style="250" customWidth="1"/>
    <col min="13830" max="13830" width="12.75" style="250"/>
    <col min="13831" max="13831" width="29.75" style="250" customWidth="1"/>
    <col min="13832" max="13832" width="17" style="250" customWidth="1"/>
    <col min="13833" max="13833" width="37" style="250" customWidth="1"/>
    <col min="13834" max="13834" width="17.375" style="250" customWidth="1"/>
    <col min="13835" max="14084" width="9" style="250" customWidth="1"/>
    <col min="14085" max="14085" width="29.625" style="250" customWidth="1"/>
    <col min="14086" max="14086" width="12.75" style="250"/>
    <col min="14087" max="14087" width="29.75" style="250" customWidth="1"/>
    <col min="14088" max="14088" width="17" style="250" customWidth="1"/>
    <col min="14089" max="14089" width="37" style="250" customWidth="1"/>
    <col min="14090" max="14090" width="17.375" style="250" customWidth="1"/>
    <col min="14091" max="14340" width="9" style="250" customWidth="1"/>
    <col min="14341" max="14341" width="29.625" style="250" customWidth="1"/>
    <col min="14342" max="14342" width="12.75" style="250"/>
    <col min="14343" max="14343" width="29.75" style="250" customWidth="1"/>
    <col min="14344" max="14344" width="17" style="250" customWidth="1"/>
    <col min="14345" max="14345" width="37" style="250" customWidth="1"/>
    <col min="14346" max="14346" width="17.375" style="250" customWidth="1"/>
    <col min="14347" max="14596" width="9" style="250" customWidth="1"/>
    <col min="14597" max="14597" width="29.625" style="250" customWidth="1"/>
    <col min="14598" max="14598" width="12.75" style="250"/>
    <col min="14599" max="14599" width="29.75" style="250" customWidth="1"/>
    <col min="14600" max="14600" width="17" style="250" customWidth="1"/>
    <col min="14601" max="14601" width="37" style="250" customWidth="1"/>
    <col min="14602" max="14602" width="17.375" style="250" customWidth="1"/>
    <col min="14603" max="14852" width="9" style="250" customWidth="1"/>
    <col min="14853" max="14853" width="29.625" style="250" customWidth="1"/>
    <col min="14854" max="14854" width="12.75" style="250"/>
    <col min="14855" max="14855" width="29.75" style="250" customWidth="1"/>
    <col min="14856" max="14856" width="17" style="250" customWidth="1"/>
    <col min="14857" max="14857" width="37" style="250" customWidth="1"/>
    <col min="14858" max="14858" width="17.375" style="250" customWidth="1"/>
    <col min="14859" max="15108" width="9" style="250" customWidth="1"/>
    <col min="15109" max="15109" width="29.625" style="250" customWidth="1"/>
    <col min="15110" max="15110" width="12.75" style="250"/>
    <col min="15111" max="15111" width="29.75" style="250" customWidth="1"/>
    <col min="15112" max="15112" width="17" style="250" customWidth="1"/>
    <col min="15113" max="15113" width="37" style="250" customWidth="1"/>
    <col min="15114" max="15114" width="17.375" style="250" customWidth="1"/>
    <col min="15115" max="15364" width="9" style="250" customWidth="1"/>
    <col min="15365" max="15365" width="29.625" style="250" customWidth="1"/>
    <col min="15366" max="15366" width="12.75" style="250"/>
    <col min="15367" max="15367" width="29.75" style="250" customWidth="1"/>
    <col min="15368" max="15368" width="17" style="250" customWidth="1"/>
    <col min="15369" max="15369" width="37" style="250" customWidth="1"/>
    <col min="15370" max="15370" width="17.375" style="250" customWidth="1"/>
    <col min="15371" max="15620" width="9" style="250" customWidth="1"/>
    <col min="15621" max="15621" width="29.625" style="250" customWidth="1"/>
    <col min="15622" max="15622" width="12.75" style="250"/>
    <col min="15623" max="15623" width="29.75" style="250" customWidth="1"/>
    <col min="15624" max="15624" width="17" style="250" customWidth="1"/>
    <col min="15625" max="15625" width="37" style="250" customWidth="1"/>
    <col min="15626" max="15626" width="17.375" style="250" customWidth="1"/>
    <col min="15627" max="15876" width="9" style="250" customWidth="1"/>
    <col min="15877" max="15877" width="29.625" style="250" customWidth="1"/>
    <col min="15878" max="15878" width="12.75" style="250"/>
    <col min="15879" max="15879" width="29.75" style="250" customWidth="1"/>
    <col min="15880" max="15880" width="17" style="250" customWidth="1"/>
    <col min="15881" max="15881" width="37" style="250" customWidth="1"/>
    <col min="15882" max="15882" width="17.375" style="250" customWidth="1"/>
    <col min="15883" max="16132" width="9" style="250" customWidth="1"/>
    <col min="16133" max="16133" width="29.625" style="250" customWidth="1"/>
    <col min="16134" max="16134" width="12.75" style="250"/>
    <col min="16135" max="16135" width="29.75" style="250" customWidth="1"/>
    <col min="16136" max="16136" width="17" style="250" customWidth="1"/>
    <col min="16137" max="16137" width="37" style="250" customWidth="1"/>
    <col min="16138" max="16138" width="17.375" style="250" customWidth="1"/>
    <col min="16139" max="16384" width="9" style="250" customWidth="1"/>
  </cols>
  <sheetData>
    <row r="1" spans="1:17" ht="18.75" customHeight="1">
      <c r="A1" s="440" t="s">
        <v>345</v>
      </c>
      <c r="B1" s="440"/>
      <c r="C1" s="440"/>
      <c r="D1" s="440"/>
      <c r="E1" s="440"/>
      <c r="F1" s="440"/>
      <c r="G1" s="440"/>
      <c r="H1" s="440"/>
      <c r="I1" s="40"/>
      <c r="J1" s="40"/>
      <c r="K1" s="40"/>
      <c r="L1" s="40"/>
      <c r="M1" s="40"/>
    </row>
    <row r="2" spans="1:17" ht="27.6" customHeight="1">
      <c r="A2" s="442" t="s">
        <v>346</v>
      </c>
      <c r="B2" s="442"/>
      <c r="C2" s="442"/>
      <c r="D2" s="442"/>
      <c r="E2" s="442"/>
      <c r="F2" s="442"/>
      <c r="G2" s="442"/>
      <c r="H2" s="442"/>
      <c r="I2" s="442"/>
      <c r="J2" s="442"/>
      <c r="K2" s="442"/>
      <c r="L2" s="442"/>
      <c r="M2" s="442"/>
      <c r="N2" s="442"/>
    </row>
    <row r="3" spans="1:17" ht="23.25" customHeight="1">
      <c r="A3" s="252"/>
      <c r="B3" s="252"/>
      <c r="C3" s="252"/>
      <c r="D3" s="252"/>
      <c r="E3" s="252"/>
      <c r="F3" s="252"/>
      <c r="G3" s="252"/>
      <c r="H3" s="252"/>
      <c r="I3" s="456" t="s">
        <v>2</v>
      </c>
      <c r="J3" s="456"/>
      <c r="K3" s="456"/>
      <c r="L3" s="456"/>
      <c r="M3" s="456"/>
      <c r="N3" s="456"/>
    </row>
    <row r="4" spans="1:17" s="249" customFormat="1" ht="56.25">
      <c r="A4" s="231" t="s">
        <v>3</v>
      </c>
      <c r="B4" s="232" t="s">
        <v>45</v>
      </c>
      <c r="C4" s="232" t="s">
        <v>46</v>
      </c>
      <c r="D4" s="232" t="s">
        <v>47</v>
      </c>
      <c r="E4" s="232" t="s">
        <v>4</v>
      </c>
      <c r="F4" s="232" t="s">
        <v>48</v>
      </c>
      <c r="G4" s="233" t="s">
        <v>49</v>
      </c>
      <c r="H4" s="68" t="s">
        <v>347</v>
      </c>
      <c r="I4" s="232" t="s">
        <v>45</v>
      </c>
      <c r="J4" s="232" t="s">
        <v>46</v>
      </c>
      <c r="K4" s="232" t="s">
        <v>47</v>
      </c>
      <c r="L4" s="232" t="s">
        <v>4</v>
      </c>
      <c r="M4" s="232" t="s">
        <v>48</v>
      </c>
      <c r="N4" s="233" t="s">
        <v>49</v>
      </c>
    </row>
    <row r="5" spans="1:17" s="249" customFormat="1" ht="24" customHeight="1">
      <c r="A5" s="231" t="s">
        <v>51</v>
      </c>
      <c r="B5" s="253"/>
      <c r="C5" s="253"/>
      <c r="D5" s="253"/>
      <c r="E5" s="253"/>
      <c r="F5" s="253"/>
      <c r="G5" s="254"/>
      <c r="H5" s="68" t="s">
        <v>51</v>
      </c>
      <c r="I5" s="253">
        <f>B5</f>
        <v>0</v>
      </c>
      <c r="J5" s="253"/>
      <c r="K5" s="253"/>
      <c r="L5" s="253"/>
      <c r="M5" s="253"/>
      <c r="N5" s="269"/>
    </row>
    <row r="6" spans="1:17" s="249" customFormat="1" ht="24" customHeight="1">
      <c r="A6" s="72" t="s">
        <v>52</v>
      </c>
      <c r="B6" s="253"/>
      <c r="C6" s="253"/>
      <c r="D6" s="253"/>
      <c r="E6" s="253"/>
      <c r="F6" s="253"/>
      <c r="G6" s="255"/>
      <c r="H6" s="73" t="s">
        <v>53</v>
      </c>
      <c r="I6" s="253">
        <f>SUM(I7,I12,I15,I17)</f>
        <v>0</v>
      </c>
      <c r="J6" s="253"/>
      <c r="K6" s="253"/>
      <c r="L6" s="253"/>
      <c r="M6" s="253"/>
      <c r="N6" s="255"/>
    </row>
    <row r="7" spans="1:17" s="249" customFormat="1" ht="22.5" customHeight="1">
      <c r="A7" s="256" t="s">
        <v>348</v>
      </c>
      <c r="B7" s="75"/>
      <c r="C7" s="75"/>
      <c r="D7" s="240"/>
      <c r="E7" s="240"/>
      <c r="F7" s="240"/>
      <c r="G7" s="257"/>
      <c r="H7" s="256" t="s">
        <v>349</v>
      </c>
      <c r="I7" s="240">
        <f>SUM(I8:I11)</f>
        <v>0</v>
      </c>
      <c r="J7" s="240"/>
      <c r="K7" s="240"/>
      <c r="L7" s="240"/>
      <c r="M7" s="240"/>
      <c r="N7" s="256"/>
      <c r="Q7" s="271"/>
    </row>
    <row r="8" spans="1:17" s="249" customFormat="1" ht="22.5" customHeight="1">
      <c r="A8" s="256" t="s">
        <v>350</v>
      </c>
      <c r="B8" s="75"/>
      <c r="C8" s="75"/>
      <c r="D8" s="240"/>
      <c r="E8" s="240"/>
      <c r="F8" s="240"/>
      <c r="G8" s="257"/>
      <c r="H8" s="256" t="s">
        <v>351</v>
      </c>
      <c r="I8" s="75"/>
      <c r="J8" s="75"/>
      <c r="K8" s="240"/>
      <c r="L8" s="240"/>
      <c r="M8" s="240"/>
      <c r="N8" s="256"/>
      <c r="Q8" s="271"/>
    </row>
    <row r="9" spans="1:17" s="249" customFormat="1" ht="22.5" customHeight="1">
      <c r="A9" s="256" t="s">
        <v>352</v>
      </c>
      <c r="B9" s="240"/>
      <c r="C9" s="240"/>
      <c r="D9" s="240"/>
      <c r="E9" s="240"/>
      <c r="F9" s="240"/>
      <c r="G9" s="257"/>
      <c r="H9" s="256" t="s">
        <v>353</v>
      </c>
      <c r="I9" s="240"/>
      <c r="J9" s="240"/>
      <c r="K9" s="240"/>
      <c r="L9" s="240"/>
      <c r="M9" s="240"/>
      <c r="N9" s="256"/>
      <c r="Q9" s="271"/>
    </row>
    <row r="10" spans="1:17" s="249" customFormat="1" ht="22.5" customHeight="1">
      <c r="A10" s="256" t="s">
        <v>354</v>
      </c>
      <c r="B10" s="258"/>
      <c r="C10" s="258"/>
      <c r="D10" s="258"/>
      <c r="E10" s="258"/>
      <c r="F10" s="258"/>
      <c r="G10" s="258"/>
      <c r="H10" s="256" t="s">
        <v>355</v>
      </c>
      <c r="I10" s="240"/>
      <c r="J10" s="240"/>
      <c r="K10" s="240"/>
      <c r="L10" s="240"/>
      <c r="M10" s="240"/>
      <c r="N10" s="256"/>
      <c r="Q10" s="271"/>
    </row>
    <row r="11" spans="1:17" s="249" customFormat="1" ht="22.5" customHeight="1">
      <c r="A11" s="256"/>
      <c r="B11" s="259"/>
      <c r="C11" s="259"/>
      <c r="D11" s="259"/>
      <c r="E11" s="259"/>
      <c r="F11" s="259"/>
      <c r="G11" s="259"/>
      <c r="H11" s="256" t="s">
        <v>356</v>
      </c>
      <c r="I11" s="75"/>
      <c r="J11" s="75"/>
      <c r="K11" s="240"/>
      <c r="L11" s="240"/>
      <c r="M11" s="240"/>
      <c r="N11" s="256"/>
      <c r="Q11" s="271"/>
    </row>
    <row r="12" spans="1:17" s="249" customFormat="1" ht="22.5" customHeight="1">
      <c r="A12" s="260"/>
      <c r="B12" s="259"/>
      <c r="C12" s="259"/>
      <c r="D12" s="259"/>
      <c r="E12" s="259"/>
      <c r="F12" s="259"/>
      <c r="G12" s="259"/>
      <c r="H12" s="256" t="s">
        <v>357</v>
      </c>
      <c r="I12" s="240">
        <f>SUM(I13:I14)</f>
        <v>0</v>
      </c>
      <c r="J12" s="240"/>
      <c r="K12" s="240"/>
      <c r="L12" s="240"/>
      <c r="M12" s="240"/>
      <c r="N12" s="256"/>
      <c r="Q12" s="271"/>
    </row>
    <row r="13" spans="1:17" s="249" customFormat="1" ht="22.5" customHeight="1">
      <c r="A13" s="260"/>
      <c r="B13" s="259"/>
      <c r="C13" s="259"/>
      <c r="D13" s="259"/>
      <c r="E13" s="259"/>
      <c r="F13" s="259"/>
      <c r="G13" s="259"/>
      <c r="H13" s="261" t="s">
        <v>358</v>
      </c>
      <c r="I13" s="75"/>
      <c r="J13" s="75"/>
      <c r="K13" s="240"/>
      <c r="L13" s="240"/>
      <c r="M13" s="240"/>
      <c r="N13" s="256"/>
      <c r="Q13" s="271"/>
    </row>
    <row r="14" spans="1:17" s="249" customFormat="1" ht="22.5" customHeight="1">
      <c r="A14" s="262"/>
      <c r="B14" s="259"/>
      <c r="C14" s="259"/>
      <c r="D14" s="259"/>
      <c r="E14" s="259"/>
      <c r="F14" s="259"/>
      <c r="G14" s="259"/>
      <c r="H14" s="256" t="s">
        <v>359</v>
      </c>
      <c r="I14" s="75"/>
      <c r="J14" s="75"/>
      <c r="K14" s="240"/>
      <c r="L14" s="240"/>
      <c r="M14" s="240"/>
      <c r="N14" s="256"/>
      <c r="Q14" s="271"/>
    </row>
    <row r="15" spans="1:17" s="249" customFormat="1" ht="22.5" customHeight="1">
      <c r="A15" s="262"/>
      <c r="B15" s="259"/>
      <c r="C15" s="259"/>
      <c r="D15" s="259"/>
      <c r="E15" s="259"/>
      <c r="F15" s="259"/>
      <c r="G15" s="259"/>
      <c r="H15" s="256" t="s">
        <v>360</v>
      </c>
      <c r="I15" s="240">
        <f>I16</f>
        <v>0</v>
      </c>
      <c r="J15" s="240"/>
      <c r="K15" s="240"/>
      <c r="L15" s="240"/>
      <c r="M15" s="240"/>
      <c r="N15" s="269"/>
      <c r="Q15" s="271"/>
    </row>
    <row r="16" spans="1:17" s="249" customFormat="1" ht="22.5" customHeight="1">
      <c r="A16" s="262"/>
      <c r="B16" s="259"/>
      <c r="C16" s="259"/>
      <c r="D16" s="259"/>
      <c r="E16" s="259"/>
      <c r="F16" s="259"/>
      <c r="G16" s="259"/>
      <c r="H16" s="256" t="s">
        <v>361</v>
      </c>
      <c r="I16" s="240"/>
      <c r="J16" s="240"/>
      <c r="K16" s="240"/>
      <c r="L16" s="240"/>
      <c r="M16" s="240"/>
      <c r="N16" s="269"/>
      <c r="Q16" s="271"/>
    </row>
    <row r="17" spans="1:17" s="249" customFormat="1" ht="22.5" customHeight="1">
      <c r="A17" s="262"/>
      <c r="B17" s="259"/>
      <c r="C17" s="259"/>
      <c r="D17" s="259"/>
      <c r="E17" s="259"/>
      <c r="F17" s="259"/>
      <c r="G17" s="259"/>
      <c r="H17" s="256" t="s">
        <v>362</v>
      </c>
      <c r="I17" s="240">
        <f>I18</f>
        <v>0</v>
      </c>
      <c r="J17" s="240"/>
      <c r="K17" s="240"/>
      <c r="L17" s="240"/>
      <c r="M17" s="240"/>
      <c r="N17" s="269"/>
      <c r="Q17" s="271"/>
    </row>
    <row r="18" spans="1:17" s="249" customFormat="1" ht="22.5" customHeight="1">
      <c r="A18" s="263"/>
      <c r="B18" s="264"/>
      <c r="C18" s="264"/>
      <c r="D18" s="264"/>
      <c r="E18" s="264"/>
      <c r="F18" s="264"/>
      <c r="G18" s="264"/>
      <c r="H18" s="256" t="s">
        <v>363</v>
      </c>
      <c r="I18" s="75"/>
      <c r="J18" s="75"/>
      <c r="K18" s="240"/>
      <c r="L18" s="240"/>
      <c r="M18" s="240"/>
      <c r="N18" s="270"/>
      <c r="Q18" s="271"/>
    </row>
    <row r="19" spans="1:17" s="249" customFormat="1" ht="22.5" customHeight="1">
      <c r="A19" s="72" t="s">
        <v>103</v>
      </c>
      <c r="B19" s="253">
        <f>SUM(B20:B21)</f>
        <v>0</v>
      </c>
      <c r="C19" s="253"/>
      <c r="D19" s="253"/>
      <c r="E19" s="253"/>
      <c r="F19" s="253"/>
      <c r="G19" s="265"/>
      <c r="H19" s="72" t="s">
        <v>104</v>
      </c>
      <c r="I19" s="253">
        <f>SUM(I20:I22)</f>
        <v>0</v>
      </c>
      <c r="J19" s="253"/>
      <c r="K19" s="253"/>
      <c r="L19" s="253"/>
      <c r="M19" s="253"/>
      <c r="N19" s="265"/>
    </row>
    <row r="20" spans="1:17" s="249" customFormat="1" ht="22.5" customHeight="1">
      <c r="A20" s="266" t="s">
        <v>364</v>
      </c>
      <c r="B20" s="240"/>
      <c r="C20" s="240"/>
      <c r="D20" s="240"/>
      <c r="E20" s="240"/>
      <c r="F20" s="240"/>
      <c r="G20" s="267"/>
      <c r="H20" s="266" t="s">
        <v>365</v>
      </c>
      <c r="I20" s="240"/>
      <c r="J20" s="240"/>
      <c r="K20" s="240"/>
      <c r="L20" s="240"/>
      <c r="M20" s="240"/>
      <c r="N20" s="269"/>
    </row>
    <row r="21" spans="1:17" s="249" customFormat="1" ht="22.5" customHeight="1">
      <c r="A21" s="266" t="s">
        <v>366</v>
      </c>
      <c r="B21" s="240"/>
      <c r="C21" s="240"/>
      <c r="D21" s="240"/>
      <c r="E21" s="240"/>
      <c r="F21" s="240"/>
      <c r="G21" s="267"/>
      <c r="H21" s="266" t="s">
        <v>367</v>
      </c>
      <c r="I21" s="240"/>
      <c r="J21" s="240"/>
      <c r="K21" s="240"/>
      <c r="L21" s="240"/>
      <c r="M21" s="240"/>
      <c r="N21" s="269"/>
    </row>
    <row r="22" spans="1:17" s="249" customFormat="1" ht="20.100000000000001" customHeight="1">
      <c r="A22" s="268"/>
      <c r="B22" s="267"/>
      <c r="C22" s="267"/>
      <c r="D22" s="267"/>
      <c r="E22" s="267"/>
      <c r="F22" s="267"/>
      <c r="G22" s="267"/>
      <c r="H22" s="266" t="s">
        <v>368</v>
      </c>
      <c r="I22" s="240"/>
      <c r="J22" s="240"/>
      <c r="K22" s="240"/>
      <c r="L22" s="240"/>
      <c r="M22" s="240"/>
      <c r="N22" s="269"/>
    </row>
    <row r="23" spans="1:17" ht="44.25" customHeight="1">
      <c r="A23" s="457" t="s">
        <v>369</v>
      </c>
      <c r="B23" s="457"/>
      <c r="C23" s="457"/>
      <c r="D23" s="457"/>
      <c r="E23" s="457"/>
      <c r="F23" s="457"/>
      <c r="G23" s="457"/>
      <c r="H23" s="457"/>
      <c r="I23" s="457"/>
      <c r="J23" s="457"/>
      <c r="K23" s="457"/>
      <c r="L23" s="457"/>
      <c r="M23" s="457"/>
      <c r="N23" s="457"/>
    </row>
    <row r="24" spans="1:17" ht="20.100000000000001" customHeight="1">
      <c r="A24" s="250" t="s">
        <v>263</v>
      </c>
    </row>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85"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6"/>
  <sheetViews>
    <sheetView workbookViewId="0">
      <selection activeCell="D41" sqref="D41"/>
    </sheetView>
  </sheetViews>
  <sheetFormatPr defaultColWidth="9" defaultRowHeight="13.5"/>
  <cols>
    <col min="1" max="3" width="22.125" customWidth="1"/>
    <col min="4" max="4" width="27" customWidth="1"/>
    <col min="5" max="5" width="28.875" customWidth="1"/>
  </cols>
  <sheetData>
    <row r="1" spans="1:4" ht="89.25" customHeight="1">
      <c r="A1" s="420" t="s">
        <v>370</v>
      </c>
      <c r="B1" s="420"/>
      <c r="C1" s="420"/>
      <c r="D1" s="420"/>
    </row>
    <row r="2" spans="1:4" ht="27" customHeight="1">
      <c r="A2" s="448" t="s">
        <v>371</v>
      </c>
      <c r="B2" s="449"/>
      <c r="C2" s="449"/>
      <c r="D2" s="449"/>
    </row>
    <row r="3" spans="1:4" ht="37.5" customHeight="1">
      <c r="A3" s="449"/>
      <c r="B3" s="449"/>
      <c r="C3" s="449"/>
      <c r="D3" s="449"/>
    </row>
    <row r="4" spans="1:4" ht="27" customHeight="1">
      <c r="A4" s="449"/>
      <c r="B4" s="449"/>
      <c r="C4" s="449"/>
      <c r="D4" s="449"/>
    </row>
    <row r="5" spans="1:4" ht="36.75" customHeight="1">
      <c r="A5" s="449"/>
      <c r="B5" s="449"/>
      <c r="C5" s="449"/>
      <c r="D5" s="449"/>
    </row>
    <row r="6" spans="1:4" ht="36.75" customHeight="1">
      <c r="A6" s="449"/>
      <c r="B6" s="449"/>
      <c r="C6" s="449"/>
      <c r="D6" s="449"/>
    </row>
    <row r="7" spans="1:4" ht="36.75" customHeight="1">
      <c r="A7" s="449"/>
      <c r="B7" s="449"/>
      <c r="C7" s="449"/>
      <c r="D7" s="449"/>
    </row>
    <row r="8" spans="1:4" ht="75" customHeight="1">
      <c r="A8" s="449"/>
      <c r="B8" s="449"/>
      <c r="C8" s="449"/>
      <c r="D8" s="449"/>
    </row>
    <row r="9" spans="1:4" ht="16.5" customHeight="1">
      <c r="A9" s="449"/>
      <c r="B9" s="449"/>
      <c r="C9" s="449"/>
      <c r="D9" s="449"/>
    </row>
    <row r="10" spans="1:4" ht="13.5" customHeight="1">
      <c r="A10" s="449"/>
      <c r="B10" s="449"/>
      <c r="C10" s="449"/>
      <c r="D10" s="449"/>
    </row>
    <row r="11" spans="1:4" ht="27" customHeight="1">
      <c r="A11" s="449"/>
      <c r="B11" s="449"/>
      <c r="C11" s="449"/>
      <c r="D11" s="449"/>
    </row>
    <row r="12" spans="1:4" ht="1.5" customHeight="1">
      <c r="A12" s="449"/>
      <c r="B12" s="449"/>
      <c r="C12" s="449"/>
      <c r="D12" s="449"/>
    </row>
    <row r="13" spans="1:4" ht="14.25" hidden="1" customHeight="1">
      <c r="A13" s="449"/>
      <c r="B13" s="449"/>
      <c r="C13" s="449"/>
      <c r="D13" s="449"/>
    </row>
    <row r="14" spans="1:4" ht="14.25" hidden="1" customHeight="1">
      <c r="A14" s="449"/>
      <c r="B14" s="449"/>
      <c r="C14" s="449"/>
      <c r="D14" s="449"/>
    </row>
    <row r="15" spans="1:4" ht="14.25" hidden="1" customHeight="1">
      <c r="A15" s="449"/>
      <c r="B15" s="449"/>
      <c r="C15" s="449"/>
      <c r="D15" s="449"/>
    </row>
    <row r="16" spans="1:4" ht="14.25" hidden="1" customHeight="1">
      <c r="A16" s="449"/>
      <c r="B16" s="449"/>
      <c r="C16" s="449"/>
      <c r="D16" s="449"/>
    </row>
    <row r="17" spans="1:4" ht="14.25" hidden="1" customHeight="1">
      <c r="A17" s="449"/>
      <c r="B17" s="449"/>
      <c r="C17" s="449"/>
      <c r="D17" s="449"/>
    </row>
    <row r="18" spans="1:4" ht="14.25" hidden="1" customHeight="1">
      <c r="A18" s="449"/>
      <c r="B18" s="449"/>
      <c r="C18" s="449"/>
      <c r="D18" s="449"/>
    </row>
    <row r="19" spans="1:4" ht="14.25" hidden="1" customHeight="1">
      <c r="A19" s="449"/>
      <c r="B19" s="449"/>
      <c r="C19" s="449"/>
      <c r="D19" s="449"/>
    </row>
    <row r="20" spans="1:4" ht="14.25" hidden="1" customHeight="1">
      <c r="A20" s="449"/>
      <c r="B20" s="449"/>
      <c r="C20" s="449"/>
      <c r="D20" s="449"/>
    </row>
    <row r="21" spans="1:4" ht="14.25" hidden="1" customHeight="1">
      <c r="A21" s="449"/>
      <c r="B21" s="449"/>
      <c r="C21" s="449"/>
      <c r="D21" s="449"/>
    </row>
    <row r="22" spans="1:4" ht="14.25" hidden="1" customHeight="1">
      <c r="A22" s="449"/>
      <c r="B22" s="449"/>
      <c r="C22" s="449"/>
      <c r="D22" s="449"/>
    </row>
    <row r="23" spans="1:4" ht="14.25" hidden="1" customHeight="1">
      <c r="A23" s="449"/>
      <c r="B23" s="449"/>
      <c r="C23" s="449"/>
      <c r="D23" s="449"/>
    </row>
    <row r="24" spans="1:4" ht="14.25" hidden="1" customHeight="1">
      <c r="A24" s="449"/>
      <c r="B24" s="449"/>
      <c r="C24" s="449"/>
      <c r="D24" s="449"/>
    </row>
    <row r="25" spans="1:4" ht="14.25" hidden="1" customHeight="1">
      <c r="A25" s="449"/>
      <c r="B25" s="449"/>
      <c r="C25" s="449"/>
      <c r="D25" s="449"/>
    </row>
    <row r="26" spans="1:4" ht="14.25" hidden="1" customHeight="1">
      <c r="A26" s="449"/>
      <c r="B26" s="449"/>
      <c r="C26" s="449"/>
      <c r="D26" s="449"/>
    </row>
    <row r="27" spans="1:4" ht="29.25" hidden="1" customHeight="1">
      <c r="A27" s="449"/>
      <c r="B27" s="449"/>
      <c r="C27" s="449"/>
      <c r="D27" s="449"/>
    </row>
    <row r="28" spans="1:4" ht="14.25" hidden="1" customHeight="1">
      <c r="A28" s="449"/>
      <c r="B28" s="449"/>
      <c r="C28" s="449"/>
      <c r="D28" s="449"/>
    </row>
    <row r="29" spans="1:4" ht="14.25" hidden="1" customHeight="1">
      <c r="A29" s="449"/>
      <c r="B29" s="449"/>
      <c r="C29" s="449"/>
      <c r="D29" s="449"/>
    </row>
    <row r="30" spans="1:4" ht="14.25" hidden="1" customHeight="1">
      <c r="A30" s="449"/>
      <c r="B30" s="449"/>
      <c r="C30" s="449"/>
      <c r="D30" s="449"/>
    </row>
    <row r="31" spans="1:4" ht="14.25" hidden="1" customHeight="1">
      <c r="A31" s="449"/>
      <c r="B31" s="449"/>
      <c r="C31" s="449"/>
      <c r="D31" s="449"/>
    </row>
    <row r="32" spans="1:4" ht="14.25" hidden="1" customHeight="1">
      <c r="A32" s="449"/>
      <c r="B32" s="449"/>
      <c r="C32" s="449"/>
      <c r="D32" s="449"/>
    </row>
    <row r="33" spans="1:4" ht="14.25" hidden="1" customHeight="1">
      <c r="A33" s="449"/>
      <c r="B33" s="449"/>
      <c r="C33" s="449"/>
      <c r="D33" s="449"/>
    </row>
    <row r="34" spans="1:4" ht="14.25" hidden="1" customHeight="1">
      <c r="A34" s="449"/>
      <c r="B34" s="449"/>
      <c r="C34" s="449"/>
      <c r="D34" s="449"/>
    </row>
    <row r="35" spans="1:4" ht="14.25" hidden="1" customHeight="1">
      <c r="A35" s="449"/>
      <c r="B35" s="449"/>
      <c r="C35" s="449"/>
      <c r="D35" s="449"/>
    </row>
    <row r="36" spans="1:4" ht="30.95" customHeight="1">
      <c r="A36" t="s">
        <v>372</v>
      </c>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5"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workbookViewId="0">
      <selection activeCell="F9" sqref="F9"/>
    </sheetView>
  </sheetViews>
  <sheetFormatPr defaultColWidth="9" defaultRowHeight="14.25"/>
  <cols>
    <col min="1" max="1" width="38.125" style="227" customWidth="1"/>
    <col min="2" max="2" width="10.125" style="228" customWidth="1"/>
    <col min="3" max="6" width="11.625" style="228" customWidth="1"/>
    <col min="7" max="7" width="13.5" style="228" customWidth="1"/>
    <col min="8" max="8" width="40.375" style="228" customWidth="1"/>
    <col min="9" max="9" width="9.625" style="228" customWidth="1"/>
    <col min="10" max="13" width="11.625" style="228" customWidth="1"/>
    <col min="14" max="14" width="13.5" style="228" customWidth="1"/>
    <col min="15" max="257" width="9" style="228"/>
    <col min="258" max="258" width="36.75" style="228" customWidth="1"/>
    <col min="259" max="259" width="11.625" style="228" customWidth="1"/>
    <col min="260" max="260" width="8.125" style="228" customWidth="1"/>
    <col min="261" max="261" width="36.5" style="228" customWidth="1"/>
    <col min="262" max="262" width="10.75" style="228" customWidth="1"/>
    <col min="263" max="263" width="8.125" style="228" customWidth="1"/>
    <col min="264" max="264" width="9.125" style="228" customWidth="1"/>
    <col min="265" max="268" width="9" style="228" hidden="1" customWidth="1"/>
    <col min="269" max="513" width="9" style="228"/>
    <col min="514" max="514" width="36.75" style="228" customWidth="1"/>
    <col min="515" max="515" width="11.625" style="228" customWidth="1"/>
    <col min="516" max="516" width="8.125" style="228" customWidth="1"/>
    <col min="517" max="517" width="36.5" style="228" customWidth="1"/>
    <col min="518" max="518" width="10.75" style="228" customWidth="1"/>
    <col min="519" max="519" width="8.125" style="228" customWidth="1"/>
    <col min="520" max="520" width="9.125" style="228" customWidth="1"/>
    <col min="521" max="524" width="9" style="228" hidden="1" customWidth="1"/>
    <col min="525" max="769" width="9" style="228"/>
    <col min="770" max="770" width="36.75" style="228" customWidth="1"/>
    <col min="771" max="771" width="11.625" style="228" customWidth="1"/>
    <col min="772" max="772" width="8.125" style="228" customWidth="1"/>
    <col min="773" max="773" width="36.5" style="228" customWidth="1"/>
    <col min="774" max="774" width="10.75" style="228" customWidth="1"/>
    <col min="775" max="775" width="8.125" style="228" customWidth="1"/>
    <col min="776" max="776" width="9.125" style="228" customWidth="1"/>
    <col min="777" max="780" width="9" style="228" hidden="1" customWidth="1"/>
    <col min="781" max="1025" width="9" style="228"/>
    <col min="1026" max="1026" width="36.75" style="228" customWidth="1"/>
    <col min="1027" max="1027" width="11.625" style="228" customWidth="1"/>
    <col min="1028" max="1028" width="8.125" style="228" customWidth="1"/>
    <col min="1029" max="1029" width="36.5" style="228" customWidth="1"/>
    <col min="1030" max="1030" width="10.75" style="228" customWidth="1"/>
    <col min="1031" max="1031" width="8.125" style="228" customWidth="1"/>
    <col min="1032" max="1032" width="9.125" style="228" customWidth="1"/>
    <col min="1033" max="1036" width="9" style="228" hidden="1" customWidth="1"/>
    <col min="1037" max="1281" width="9" style="228"/>
    <col min="1282" max="1282" width="36.75" style="228" customWidth="1"/>
    <col min="1283" max="1283" width="11.625" style="228" customWidth="1"/>
    <col min="1284" max="1284" width="8.125" style="228" customWidth="1"/>
    <col min="1285" max="1285" width="36.5" style="228" customWidth="1"/>
    <col min="1286" max="1286" width="10.75" style="228" customWidth="1"/>
    <col min="1287" max="1287" width="8.125" style="228" customWidth="1"/>
    <col min="1288" max="1288" width="9.125" style="228" customWidth="1"/>
    <col min="1289" max="1292" width="9" style="228" hidden="1" customWidth="1"/>
    <col min="1293" max="1537" width="9" style="228"/>
    <col min="1538" max="1538" width="36.75" style="228" customWidth="1"/>
    <col min="1539" max="1539" width="11.625" style="228" customWidth="1"/>
    <col min="1540" max="1540" width="8.125" style="228" customWidth="1"/>
    <col min="1541" max="1541" width="36.5" style="228" customWidth="1"/>
    <col min="1542" max="1542" width="10.75" style="228" customWidth="1"/>
    <col min="1543" max="1543" width="8.125" style="228" customWidth="1"/>
    <col min="1544" max="1544" width="9.125" style="228" customWidth="1"/>
    <col min="1545" max="1548" width="9" style="228" hidden="1" customWidth="1"/>
    <col min="1549" max="1793" width="9" style="228"/>
    <col min="1794" max="1794" width="36.75" style="228" customWidth="1"/>
    <col min="1795" max="1795" width="11.625" style="228" customWidth="1"/>
    <col min="1796" max="1796" width="8.125" style="228" customWidth="1"/>
    <col min="1797" max="1797" width="36.5" style="228" customWidth="1"/>
    <col min="1798" max="1798" width="10.75" style="228" customWidth="1"/>
    <col min="1799" max="1799" width="8.125" style="228" customWidth="1"/>
    <col min="1800" max="1800" width="9.125" style="228" customWidth="1"/>
    <col min="1801" max="1804" width="9" style="228" hidden="1" customWidth="1"/>
    <col min="1805" max="2049" width="9" style="228"/>
    <col min="2050" max="2050" width="36.75" style="228" customWidth="1"/>
    <col min="2051" max="2051" width="11.625" style="228" customWidth="1"/>
    <col min="2052" max="2052" width="8.125" style="228" customWidth="1"/>
    <col min="2053" max="2053" width="36.5" style="228" customWidth="1"/>
    <col min="2054" max="2054" width="10.75" style="228" customWidth="1"/>
    <col min="2055" max="2055" width="8.125" style="228" customWidth="1"/>
    <col min="2056" max="2056" width="9.125" style="228" customWidth="1"/>
    <col min="2057" max="2060" width="9" style="228" hidden="1" customWidth="1"/>
    <col min="2061" max="2305" width="9" style="228"/>
    <col min="2306" max="2306" width="36.75" style="228" customWidth="1"/>
    <col min="2307" max="2307" width="11.625" style="228" customWidth="1"/>
    <col min="2308" max="2308" width="8.125" style="228" customWidth="1"/>
    <col min="2309" max="2309" width="36.5" style="228" customWidth="1"/>
    <col min="2310" max="2310" width="10.75" style="228" customWidth="1"/>
    <col min="2311" max="2311" width="8.125" style="228" customWidth="1"/>
    <col min="2312" max="2312" width="9.125" style="228" customWidth="1"/>
    <col min="2313" max="2316" width="9" style="228" hidden="1" customWidth="1"/>
    <col min="2317" max="2561" width="9" style="228"/>
    <col min="2562" max="2562" width="36.75" style="228" customWidth="1"/>
    <col min="2563" max="2563" width="11.625" style="228" customWidth="1"/>
    <col min="2564" max="2564" width="8.125" style="228" customWidth="1"/>
    <col min="2565" max="2565" width="36.5" style="228" customWidth="1"/>
    <col min="2566" max="2566" width="10.75" style="228" customWidth="1"/>
    <col min="2567" max="2567" width="8.125" style="228" customWidth="1"/>
    <col min="2568" max="2568" width="9.125" style="228" customWidth="1"/>
    <col min="2569" max="2572" width="9" style="228" hidden="1" customWidth="1"/>
    <col min="2573" max="2817" width="9" style="228"/>
    <col min="2818" max="2818" width="36.75" style="228" customWidth="1"/>
    <col min="2819" max="2819" width="11.625" style="228" customWidth="1"/>
    <col min="2820" max="2820" width="8.125" style="228" customWidth="1"/>
    <col min="2821" max="2821" width="36.5" style="228" customWidth="1"/>
    <col min="2822" max="2822" width="10.75" style="228" customWidth="1"/>
    <col min="2823" max="2823" width="8.125" style="228" customWidth="1"/>
    <col min="2824" max="2824" width="9.125" style="228" customWidth="1"/>
    <col min="2825" max="2828" width="9" style="228" hidden="1" customWidth="1"/>
    <col min="2829" max="3073" width="9" style="228"/>
    <col min="3074" max="3074" width="36.75" style="228" customWidth="1"/>
    <col min="3075" max="3075" width="11.625" style="228" customWidth="1"/>
    <col min="3076" max="3076" width="8.125" style="228" customWidth="1"/>
    <col min="3077" max="3077" width="36.5" style="228" customWidth="1"/>
    <col min="3078" max="3078" width="10.75" style="228" customWidth="1"/>
    <col min="3079" max="3079" width="8.125" style="228" customWidth="1"/>
    <col min="3080" max="3080" width="9.125" style="228" customWidth="1"/>
    <col min="3081" max="3084" width="9" style="228" hidden="1" customWidth="1"/>
    <col min="3085" max="3329" width="9" style="228"/>
    <col min="3330" max="3330" width="36.75" style="228" customWidth="1"/>
    <col min="3331" max="3331" width="11.625" style="228" customWidth="1"/>
    <col min="3332" max="3332" width="8.125" style="228" customWidth="1"/>
    <col min="3333" max="3333" width="36.5" style="228" customWidth="1"/>
    <col min="3334" max="3334" width="10.75" style="228" customWidth="1"/>
    <col min="3335" max="3335" width="8.125" style="228" customWidth="1"/>
    <col min="3336" max="3336" width="9.125" style="228" customWidth="1"/>
    <col min="3337" max="3340" width="9" style="228" hidden="1" customWidth="1"/>
    <col min="3341" max="3585" width="9" style="228"/>
    <col min="3586" max="3586" width="36.75" style="228" customWidth="1"/>
    <col min="3587" max="3587" width="11.625" style="228" customWidth="1"/>
    <col min="3588" max="3588" width="8.125" style="228" customWidth="1"/>
    <col min="3589" max="3589" width="36.5" style="228" customWidth="1"/>
    <col min="3590" max="3590" width="10.75" style="228" customWidth="1"/>
    <col min="3591" max="3591" width="8.125" style="228" customWidth="1"/>
    <col min="3592" max="3592" width="9.125" style="228" customWidth="1"/>
    <col min="3593" max="3596" width="9" style="228" hidden="1" customWidth="1"/>
    <col min="3597" max="3841" width="9" style="228"/>
    <col min="3842" max="3842" width="36.75" style="228" customWidth="1"/>
    <col min="3843" max="3843" width="11.625" style="228" customWidth="1"/>
    <col min="3844" max="3844" width="8.125" style="228" customWidth="1"/>
    <col min="3845" max="3845" width="36.5" style="228" customWidth="1"/>
    <col min="3846" max="3846" width="10.75" style="228" customWidth="1"/>
    <col min="3847" max="3847" width="8.125" style="228" customWidth="1"/>
    <col min="3848" max="3848" width="9.125" style="228" customWidth="1"/>
    <col min="3849" max="3852" width="9" style="228" hidden="1" customWidth="1"/>
    <col min="3853" max="4097" width="9" style="228"/>
    <col min="4098" max="4098" width="36.75" style="228" customWidth="1"/>
    <col min="4099" max="4099" width="11.625" style="228" customWidth="1"/>
    <col min="4100" max="4100" width="8.125" style="228" customWidth="1"/>
    <col min="4101" max="4101" width="36.5" style="228" customWidth="1"/>
    <col min="4102" max="4102" width="10.75" style="228" customWidth="1"/>
    <col min="4103" max="4103" width="8.125" style="228" customWidth="1"/>
    <col min="4104" max="4104" width="9.125" style="228" customWidth="1"/>
    <col min="4105" max="4108" width="9" style="228" hidden="1" customWidth="1"/>
    <col min="4109" max="4353" width="9" style="228"/>
    <col min="4354" max="4354" width="36.75" style="228" customWidth="1"/>
    <col min="4355" max="4355" width="11.625" style="228" customWidth="1"/>
    <col min="4356" max="4356" width="8.125" style="228" customWidth="1"/>
    <col min="4357" max="4357" width="36.5" style="228" customWidth="1"/>
    <col min="4358" max="4358" width="10.75" style="228" customWidth="1"/>
    <col min="4359" max="4359" width="8.125" style="228" customWidth="1"/>
    <col min="4360" max="4360" width="9.125" style="228" customWidth="1"/>
    <col min="4361" max="4364" width="9" style="228" hidden="1" customWidth="1"/>
    <col min="4365" max="4609" width="9" style="228"/>
    <col min="4610" max="4610" width="36.75" style="228" customWidth="1"/>
    <col min="4611" max="4611" width="11.625" style="228" customWidth="1"/>
    <col min="4612" max="4612" width="8.125" style="228" customWidth="1"/>
    <col min="4613" max="4613" width="36.5" style="228" customWidth="1"/>
    <col min="4614" max="4614" width="10.75" style="228" customWidth="1"/>
    <col min="4615" max="4615" width="8.125" style="228" customWidth="1"/>
    <col min="4616" max="4616" width="9.125" style="228" customWidth="1"/>
    <col min="4617" max="4620" width="9" style="228" hidden="1" customWidth="1"/>
    <col min="4621" max="4865" width="9" style="228"/>
    <col min="4866" max="4866" width="36.75" style="228" customWidth="1"/>
    <col min="4867" max="4867" width="11.625" style="228" customWidth="1"/>
    <col min="4868" max="4868" width="8.125" style="228" customWidth="1"/>
    <col min="4869" max="4869" width="36.5" style="228" customWidth="1"/>
    <col min="4870" max="4870" width="10.75" style="228" customWidth="1"/>
    <col min="4871" max="4871" width="8.125" style="228" customWidth="1"/>
    <col min="4872" max="4872" width="9.125" style="228" customWidth="1"/>
    <col min="4873" max="4876" width="9" style="228" hidden="1" customWidth="1"/>
    <col min="4877" max="5121" width="9" style="228"/>
    <col min="5122" max="5122" width="36.75" style="228" customWidth="1"/>
    <col min="5123" max="5123" width="11.625" style="228" customWidth="1"/>
    <col min="5124" max="5124" width="8.125" style="228" customWidth="1"/>
    <col min="5125" max="5125" width="36.5" style="228" customWidth="1"/>
    <col min="5126" max="5126" width="10.75" style="228" customWidth="1"/>
    <col min="5127" max="5127" width="8.125" style="228" customWidth="1"/>
    <col min="5128" max="5128" width="9.125" style="228" customWidth="1"/>
    <col min="5129" max="5132" width="9" style="228" hidden="1" customWidth="1"/>
    <col min="5133" max="5377" width="9" style="228"/>
    <col min="5378" max="5378" width="36.75" style="228" customWidth="1"/>
    <col min="5379" max="5379" width="11.625" style="228" customWidth="1"/>
    <col min="5380" max="5380" width="8.125" style="228" customWidth="1"/>
    <col min="5381" max="5381" width="36.5" style="228" customWidth="1"/>
    <col min="5382" max="5382" width="10.75" style="228" customWidth="1"/>
    <col min="5383" max="5383" width="8.125" style="228" customWidth="1"/>
    <col min="5384" max="5384" width="9.125" style="228" customWidth="1"/>
    <col min="5385" max="5388" width="9" style="228" hidden="1" customWidth="1"/>
    <col min="5389" max="5633" width="9" style="228"/>
    <col min="5634" max="5634" width="36.75" style="228" customWidth="1"/>
    <col min="5635" max="5635" width="11.625" style="228" customWidth="1"/>
    <col min="5636" max="5636" width="8.125" style="228" customWidth="1"/>
    <col min="5637" max="5637" width="36.5" style="228" customWidth="1"/>
    <col min="5638" max="5638" width="10.75" style="228" customWidth="1"/>
    <col min="5639" max="5639" width="8.125" style="228" customWidth="1"/>
    <col min="5640" max="5640" width="9.125" style="228" customWidth="1"/>
    <col min="5641" max="5644" width="9" style="228" hidden="1" customWidth="1"/>
    <col min="5645" max="5889" width="9" style="228"/>
    <col min="5890" max="5890" width="36.75" style="228" customWidth="1"/>
    <col min="5891" max="5891" width="11.625" style="228" customWidth="1"/>
    <col min="5892" max="5892" width="8.125" style="228" customWidth="1"/>
    <col min="5893" max="5893" width="36.5" style="228" customWidth="1"/>
    <col min="5894" max="5894" width="10.75" style="228" customWidth="1"/>
    <col min="5895" max="5895" width="8.125" style="228" customWidth="1"/>
    <col min="5896" max="5896" width="9.125" style="228" customWidth="1"/>
    <col min="5897" max="5900" width="9" style="228" hidden="1" customWidth="1"/>
    <col min="5901" max="6145" width="9" style="228"/>
    <col min="6146" max="6146" width="36.75" style="228" customWidth="1"/>
    <col min="6147" max="6147" width="11.625" style="228" customWidth="1"/>
    <col min="6148" max="6148" width="8.125" style="228" customWidth="1"/>
    <col min="6149" max="6149" width="36.5" style="228" customWidth="1"/>
    <col min="6150" max="6150" width="10.75" style="228" customWidth="1"/>
    <col min="6151" max="6151" width="8.125" style="228" customWidth="1"/>
    <col min="6152" max="6152" width="9.125" style="228" customWidth="1"/>
    <col min="6153" max="6156" width="9" style="228" hidden="1" customWidth="1"/>
    <col min="6157" max="6401" width="9" style="228"/>
    <col min="6402" max="6402" width="36.75" style="228" customWidth="1"/>
    <col min="6403" max="6403" width="11.625" style="228" customWidth="1"/>
    <col min="6404" max="6404" width="8.125" style="228" customWidth="1"/>
    <col min="6405" max="6405" width="36.5" style="228" customWidth="1"/>
    <col min="6406" max="6406" width="10.75" style="228" customWidth="1"/>
    <col min="6407" max="6407" width="8.125" style="228" customWidth="1"/>
    <col min="6408" max="6408" width="9.125" style="228" customWidth="1"/>
    <col min="6409" max="6412" width="9" style="228" hidden="1" customWidth="1"/>
    <col min="6413" max="6657" width="9" style="228"/>
    <col min="6658" max="6658" width="36.75" style="228" customWidth="1"/>
    <col min="6659" max="6659" width="11.625" style="228" customWidth="1"/>
    <col min="6660" max="6660" width="8.125" style="228" customWidth="1"/>
    <col min="6661" max="6661" width="36.5" style="228" customWidth="1"/>
    <col min="6662" max="6662" width="10.75" style="228" customWidth="1"/>
    <col min="6663" max="6663" width="8.125" style="228" customWidth="1"/>
    <col min="6664" max="6664" width="9.125" style="228" customWidth="1"/>
    <col min="6665" max="6668" width="9" style="228" hidden="1" customWidth="1"/>
    <col min="6669" max="6913" width="9" style="228"/>
    <col min="6914" max="6914" width="36.75" style="228" customWidth="1"/>
    <col min="6915" max="6915" width="11.625" style="228" customWidth="1"/>
    <col min="6916" max="6916" width="8.125" style="228" customWidth="1"/>
    <col min="6917" max="6917" width="36.5" style="228" customWidth="1"/>
    <col min="6918" max="6918" width="10.75" style="228" customWidth="1"/>
    <col min="6919" max="6919" width="8.125" style="228" customWidth="1"/>
    <col min="6920" max="6920" width="9.125" style="228" customWidth="1"/>
    <col min="6921" max="6924" width="9" style="228" hidden="1" customWidth="1"/>
    <col min="6925" max="7169" width="9" style="228"/>
    <col min="7170" max="7170" width="36.75" style="228" customWidth="1"/>
    <col min="7171" max="7171" width="11.625" style="228" customWidth="1"/>
    <col min="7172" max="7172" width="8.125" style="228" customWidth="1"/>
    <col min="7173" max="7173" width="36.5" style="228" customWidth="1"/>
    <col min="7174" max="7174" width="10.75" style="228" customWidth="1"/>
    <col min="7175" max="7175" width="8.125" style="228" customWidth="1"/>
    <col min="7176" max="7176" width="9.125" style="228" customWidth="1"/>
    <col min="7177" max="7180" width="9" style="228" hidden="1" customWidth="1"/>
    <col min="7181" max="7425" width="9" style="228"/>
    <col min="7426" max="7426" width="36.75" style="228" customWidth="1"/>
    <col min="7427" max="7427" width="11.625" style="228" customWidth="1"/>
    <col min="7428" max="7428" width="8.125" style="228" customWidth="1"/>
    <col min="7429" max="7429" width="36.5" style="228" customWidth="1"/>
    <col min="7430" max="7430" width="10.75" style="228" customWidth="1"/>
    <col min="7431" max="7431" width="8.125" style="228" customWidth="1"/>
    <col min="7432" max="7432" width="9.125" style="228" customWidth="1"/>
    <col min="7433" max="7436" width="9" style="228" hidden="1" customWidth="1"/>
    <col min="7437" max="7681" width="9" style="228"/>
    <col min="7682" max="7682" width="36.75" style="228" customWidth="1"/>
    <col min="7683" max="7683" width="11.625" style="228" customWidth="1"/>
    <col min="7684" max="7684" width="8.125" style="228" customWidth="1"/>
    <col min="7685" max="7685" width="36.5" style="228" customWidth="1"/>
    <col min="7686" max="7686" width="10.75" style="228" customWidth="1"/>
    <col min="7687" max="7687" width="8.125" style="228" customWidth="1"/>
    <col min="7688" max="7688" width="9.125" style="228" customWidth="1"/>
    <col min="7689" max="7692" width="9" style="228" hidden="1" customWidth="1"/>
    <col min="7693" max="7937" width="9" style="228"/>
    <col min="7938" max="7938" width="36.75" style="228" customWidth="1"/>
    <col min="7939" max="7939" width="11.625" style="228" customWidth="1"/>
    <col min="7940" max="7940" width="8.125" style="228" customWidth="1"/>
    <col min="7941" max="7941" width="36.5" style="228" customWidth="1"/>
    <col min="7942" max="7942" width="10.75" style="228" customWidth="1"/>
    <col min="7943" max="7943" width="8.125" style="228" customWidth="1"/>
    <col min="7944" max="7944" width="9.125" style="228" customWidth="1"/>
    <col min="7945" max="7948" width="9" style="228" hidden="1" customWidth="1"/>
    <col min="7949" max="8193" width="9" style="228"/>
    <col min="8194" max="8194" width="36.75" style="228" customWidth="1"/>
    <col min="8195" max="8195" width="11.625" style="228" customWidth="1"/>
    <col min="8196" max="8196" width="8.125" style="228" customWidth="1"/>
    <col min="8197" max="8197" width="36.5" style="228" customWidth="1"/>
    <col min="8198" max="8198" width="10.75" style="228" customWidth="1"/>
    <col min="8199" max="8199" width="8.125" style="228" customWidth="1"/>
    <col min="8200" max="8200" width="9.125" style="228" customWidth="1"/>
    <col min="8201" max="8204" width="9" style="228" hidden="1" customWidth="1"/>
    <col min="8205" max="8449" width="9" style="228"/>
    <col min="8450" max="8450" width="36.75" style="228" customWidth="1"/>
    <col min="8451" max="8451" width="11.625" style="228" customWidth="1"/>
    <col min="8452" max="8452" width="8.125" style="228" customWidth="1"/>
    <col min="8453" max="8453" width="36.5" style="228" customWidth="1"/>
    <col min="8454" max="8454" width="10.75" style="228" customWidth="1"/>
    <col min="8455" max="8455" width="8.125" style="228" customWidth="1"/>
    <col min="8456" max="8456" width="9.125" style="228" customWidth="1"/>
    <col min="8457" max="8460" width="9" style="228" hidden="1" customWidth="1"/>
    <col min="8461" max="8705" width="9" style="228"/>
    <col min="8706" max="8706" width="36.75" style="228" customWidth="1"/>
    <col min="8707" max="8707" width="11.625" style="228" customWidth="1"/>
    <col min="8708" max="8708" width="8.125" style="228" customWidth="1"/>
    <col min="8709" max="8709" width="36.5" style="228" customWidth="1"/>
    <col min="8710" max="8710" width="10.75" style="228" customWidth="1"/>
    <col min="8711" max="8711" width="8.125" style="228" customWidth="1"/>
    <col min="8712" max="8712" width="9.125" style="228" customWidth="1"/>
    <col min="8713" max="8716" width="9" style="228" hidden="1" customWidth="1"/>
    <col min="8717" max="8961" width="9" style="228"/>
    <col min="8962" max="8962" width="36.75" style="228" customWidth="1"/>
    <col min="8963" max="8963" width="11.625" style="228" customWidth="1"/>
    <col min="8964" max="8964" width="8.125" style="228" customWidth="1"/>
    <col min="8965" max="8965" width="36.5" style="228" customWidth="1"/>
    <col min="8966" max="8966" width="10.75" style="228" customWidth="1"/>
    <col min="8967" max="8967" width="8.125" style="228" customWidth="1"/>
    <col min="8968" max="8968" width="9.125" style="228" customWidth="1"/>
    <col min="8969" max="8972" width="9" style="228" hidden="1" customWidth="1"/>
    <col min="8973" max="9217" width="9" style="228"/>
    <col min="9218" max="9218" width="36.75" style="228" customWidth="1"/>
    <col min="9219" max="9219" width="11.625" style="228" customWidth="1"/>
    <col min="9220" max="9220" width="8.125" style="228" customWidth="1"/>
    <col min="9221" max="9221" width="36.5" style="228" customWidth="1"/>
    <col min="9222" max="9222" width="10.75" style="228" customWidth="1"/>
    <col min="9223" max="9223" width="8.125" style="228" customWidth="1"/>
    <col min="9224" max="9224" width="9.125" style="228" customWidth="1"/>
    <col min="9225" max="9228" width="9" style="228" hidden="1" customWidth="1"/>
    <col min="9229" max="9473" width="9" style="228"/>
    <col min="9474" max="9474" width="36.75" style="228" customWidth="1"/>
    <col min="9475" max="9475" width="11.625" style="228" customWidth="1"/>
    <col min="9476" max="9476" width="8.125" style="228" customWidth="1"/>
    <col min="9477" max="9477" width="36.5" style="228" customWidth="1"/>
    <col min="9478" max="9478" width="10.75" style="228" customWidth="1"/>
    <col min="9479" max="9479" width="8.125" style="228" customWidth="1"/>
    <col min="9480" max="9480" width="9.125" style="228" customWidth="1"/>
    <col min="9481" max="9484" width="9" style="228" hidden="1" customWidth="1"/>
    <col min="9485" max="9729" width="9" style="228"/>
    <col min="9730" max="9730" width="36.75" style="228" customWidth="1"/>
    <col min="9731" max="9731" width="11.625" style="228" customWidth="1"/>
    <col min="9732" max="9732" width="8.125" style="228" customWidth="1"/>
    <col min="9733" max="9733" width="36.5" style="228" customWidth="1"/>
    <col min="9734" max="9734" width="10.75" style="228" customWidth="1"/>
    <col min="9735" max="9735" width="8.125" style="228" customWidth="1"/>
    <col min="9736" max="9736" width="9.125" style="228" customWidth="1"/>
    <col min="9737" max="9740" width="9" style="228" hidden="1" customWidth="1"/>
    <col min="9741" max="9985" width="9" style="228"/>
    <col min="9986" max="9986" width="36.75" style="228" customWidth="1"/>
    <col min="9987" max="9987" width="11.625" style="228" customWidth="1"/>
    <col min="9988" max="9988" width="8.125" style="228" customWidth="1"/>
    <col min="9989" max="9989" width="36.5" style="228" customWidth="1"/>
    <col min="9990" max="9990" width="10.75" style="228" customWidth="1"/>
    <col min="9991" max="9991" width="8.125" style="228" customWidth="1"/>
    <col min="9992" max="9992" width="9.125" style="228" customWidth="1"/>
    <col min="9993" max="9996" width="9" style="228" hidden="1" customWidth="1"/>
    <col min="9997" max="10241" width="9" style="228"/>
    <col min="10242" max="10242" width="36.75" style="228" customWidth="1"/>
    <col min="10243" max="10243" width="11.625" style="228" customWidth="1"/>
    <col min="10244" max="10244" width="8.125" style="228" customWidth="1"/>
    <col min="10245" max="10245" width="36.5" style="228" customWidth="1"/>
    <col min="10246" max="10246" width="10.75" style="228" customWidth="1"/>
    <col min="10247" max="10247" width="8.125" style="228" customWidth="1"/>
    <col min="10248" max="10248" width="9.125" style="228" customWidth="1"/>
    <col min="10249" max="10252" width="9" style="228" hidden="1" customWidth="1"/>
    <col min="10253" max="10497" width="9" style="228"/>
    <col min="10498" max="10498" width="36.75" style="228" customWidth="1"/>
    <col min="10499" max="10499" width="11.625" style="228" customWidth="1"/>
    <col min="10500" max="10500" width="8.125" style="228" customWidth="1"/>
    <col min="10501" max="10501" width="36.5" style="228" customWidth="1"/>
    <col min="10502" max="10502" width="10.75" style="228" customWidth="1"/>
    <col min="10503" max="10503" width="8.125" style="228" customWidth="1"/>
    <col min="10504" max="10504" width="9.125" style="228" customWidth="1"/>
    <col min="10505" max="10508" width="9" style="228" hidden="1" customWidth="1"/>
    <col min="10509" max="10753" width="9" style="228"/>
    <col min="10754" max="10754" width="36.75" style="228" customWidth="1"/>
    <col min="10755" max="10755" width="11.625" style="228" customWidth="1"/>
    <col min="10756" max="10756" width="8.125" style="228" customWidth="1"/>
    <col min="10757" max="10757" width="36.5" style="228" customWidth="1"/>
    <col min="10758" max="10758" width="10.75" style="228" customWidth="1"/>
    <col min="10759" max="10759" width="8.125" style="228" customWidth="1"/>
    <col min="10760" max="10760" width="9.125" style="228" customWidth="1"/>
    <col min="10761" max="10764" width="9" style="228" hidden="1" customWidth="1"/>
    <col min="10765" max="11009" width="9" style="228"/>
    <col min="11010" max="11010" width="36.75" style="228" customWidth="1"/>
    <col min="11011" max="11011" width="11.625" style="228" customWidth="1"/>
    <col min="11012" max="11012" width="8.125" style="228" customWidth="1"/>
    <col min="11013" max="11013" width="36.5" style="228" customWidth="1"/>
    <col min="11014" max="11014" width="10.75" style="228" customWidth="1"/>
    <col min="11015" max="11015" width="8.125" style="228" customWidth="1"/>
    <col min="11016" max="11016" width="9.125" style="228" customWidth="1"/>
    <col min="11017" max="11020" width="9" style="228" hidden="1" customWidth="1"/>
    <col min="11021" max="11265" width="9" style="228"/>
    <col min="11266" max="11266" width="36.75" style="228" customWidth="1"/>
    <col min="11267" max="11267" width="11.625" style="228" customWidth="1"/>
    <col min="11268" max="11268" width="8.125" style="228" customWidth="1"/>
    <col min="11269" max="11269" width="36.5" style="228" customWidth="1"/>
    <col min="11270" max="11270" width="10.75" style="228" customWidth="1"/>
    <col min="11271" max="11271" width="8.125" style="228" customWidth="1"/>
    <col min="11272" max="11272" width="9.125" style="228" customWidth="1"/>
    <col min="11273" max="11276" width="9" style="228" hidden="1" customWidth="1"/>
    <col min="11277" max="11521" width="9" style="228"/>
    <col min="11522" max="11522" width="36.75" style="228" customWidth="1"/>
    <col min="11523" max="11523" width="11.625" style="228" customWidth="1"/>
    <col min="11524" max="11524" width="8.125" style="228" customWidth="1"/>
    <col min="11525" max="11525" width="36.5" style="228" customWidth="1"/>
    <col min="11526" max="11526" width="10.75" style="228" customWidth="1"/>
    <col min="11527" max="11527" width="8.125" style="228" customWidth="1"/>
    <col min="11528" max="11528" width="9.125" style="228" customWidth="1"/>
    <col min="11529" max="11532" width="9" style="228" hidden="1" customWidth="1"/>
    <col min="11533" max="11777" width="9" style="228"/>
    <col min="11778" max="11778" width="36.75" style="228" customWidth="1"/>
    <col min="11779" max="11779" width="11.625" style="228" customWidth="1"/>
    <col min="11780" max="11780" width="8.125" style="228" customWidth="1"/>
    <col min="11781" max="11781" width="36.5" style="228" customWidth="1"/>
    <col min="11782" max="11782" width="10.75" style="228" customWidth="1"/>
    <col min="11783" max="11783" width="8.125" style="228" customWidth="1"/>
    <col min="11784" max="11784" width="9.125" style="228" customWidth="1"/>
    <col min="11785" max="11788" width="9" style="228" hidden="1" customWidth="1"/>
    <col min="11789" max="12033" width="9" style="228"/>
    <col min="12034" max="12034" width="36.75" style="228" customWidth="1"/>
    <col min="12035" max="12035" width="11.625" style="228" customWidth="1"/>
    <col min="12036" max="12036" width="8.125" style="228" customWidth="1"/>
    <col min="12037" max="12037" width="36.5" style="228" customWidth="1"/>
    <col min="12038" max="12038" width="10.75" style="228" customWidth="1"/>
    <col min="12039" max="12039" width="8.125" style="228" customWidth="1"/>
    <col min="12040" max="12040" width="9.125" style="228" customWidth="1"/>
    <col min="12041" max="12044" width="9" style="228" hidden="1" customWidth="1"/>
    <col min="12045" max="12289" width="9" style="228"/>
    <col min="12290" max="12290" width="36.75" style="228" customWidth="1"/>
    <col min="12291" max="12291" width="11.625" style="228" customWidth="1"/>
    <col min="12292" max="12292" width="8.125" style="228" customWidth="1"/>
    <col min="12293" max="12293" width="36.5" style="228" customWidth="1"/>
    <col min="12294" max="12294" width="10.75" style="228" customWidth="1"/>
    <col min="12295" max="12295" width="8.125" style="228" customWidth="1"/>
    <col min="12296" max="12296" width="9.125" style="228" customWidth="1"/>
    <col min="12297" max="12300" width="9" style="228" hidden="1" customWidth="1"/>
    <col min="12301" max="12545" width="9" style="228"/>
    <col min="12546" max="12546" width="36.75" style="228" customWidth="1"/>
    <col min="12547" max="12547" width="11.625" style="228" customWidth="1"/>
    <col min="12548" max="12548" width="8.125" style="228" customWidth="1"/>
    <col min="12549" max="12549" width="36.5" style="228" customWidth="1"/>
    <col min="12550" max="12550" width="10.75" style="228" customWidth="1"/>
    <col min="12551" max="12551" width="8.125" style="228" customWidth="1"/>
    <col min="12552" max="12552" width="9.125" style="228" customWidth="1"/>
    <col min="12553" max="12556" width="9" style="228" hidden="1" customWidth="1"/>
    <col min="12557" max="12801" width="9" style="228"/>
    <col min="12802" max="12802" width="36.75" style="228" customWidth="1"/>
    <col min="12803" max="12803" width="11.625" style="228" customWidth="1"/>
    <col min="12804" max="12804" width="8.125" style="228" customWidth="1"/>
    <col min="12805" max="12805" width="36.5" style="228" customWidth="1"/>
    <col min="12806" max="12806" width="10.75" style="228" customWidth="1"/>
    <col min="12807" max="12807" width="8.125" style="228" customWidth="1"/>
    <col min="12808" max="12808" width="9.125" style="228" customWidth="1"/>
    <col min="12809" max="12812" width="9" style="228" hidden="1" customWidth="1"/>
    <col min="12813" max="13057" width="9" style="228"/>
    <col min="13058" max="13058" width="36.75" style="228" customWidth="1"/>
    <col min="13059" max="13059" width="11.625" style="228" customWidth="1"/>
    <col min="13060" max="13060" width="8.125" style="228" customWidth="1"/>
    <col min="13061" max="13061" width="36.5" style="228" customWidth="1"/>
    <col min="13062" max="13062" width="10.75" style="228" customWidth="1"/>
    <col min="13063" max="13063" width="8.125" style="228" customWidth="1"/>
    <col min="13064" max="13064" width="9.125" style="228" customWidth="1"/>
    <col min="13065" max="13068" width="9" style="228" hidden="1" customWidth="1"/>
    <col min="13069" max="13313" width="9" style="228"/>
    <col min="13314" max="13314" width="36.75" style="228" customWidth="1"/>
    <col min="13315" max="13315" width="11.625" style="228" customWidth="1"/>
    <col min="13316" max="13316" width="8.125" style="228" customWidth="1"/>
    <col min="13317" max="13317" width="36.5" style="228" customWidth="1"/>
    <col min="13318" max="13318" width="10.75" style="228" customWidth="1"/>
    <col min="13319" max="13319" width="8.125" style="228" customWidth="1"/>
    <col min="13320" max="13320" width="9.125" style="228" customWidth="1"/>
    <col min="13321" max="13324" width="9" style="228" hidden="1" customWidth="1"/>
    <col min="13325" max="13569" width="9" style="228"/>
    <col min="13570" max="13570" width="36.75" style="228" customWidth="1"/>
    <col min="13571" max="13571" width="11.625" style="228" customWidth="1"/>
    <col min="13572" max="13572" width="8.125" style="228" customWidth="1"/>
    <col min="13573" max="13573" width="36.5" style="228" customWidth="1"/>
    <col min="13574" max="13574" width="10.75" style="228" customWidth="1"/>
    <col min="13575" max="13575" width="8.125" style="228" customWidth="1"/>
    <col min="13576" max="13576" width="9.125" style="228" customWidth="1"/>
    <col min="13577" max="13580" width="9" style="228" hidden="1" customWidth="1"/>
    <col min="13581" max="13825" width="9" style="228"/>
    <col min="13826" max="13826" width="36.75" style="228" customWidth="1"/>
    <col min="13827" max="13827" width="11.625" style="228" customWidth="1"/>
    <col min="13828" max="13828" width="8.125" style="228" customWidth="1"/>
    <col min="13829" max="13829" width="36.5" style="228" customWidth="1"/>
    <col min="13830" max="13830" width="10.75" style="228" customWidth="1"/>
    <col min="13831" max="13831" width="8.125" style="228" customWidth="1"/>
    <col min="13832" max="13832" width="9.125" style="228" customWidth="1"/>
    <col min="13833" max="13836" width="9" style="228" hidden="1" customWidth="1"/>
    <col min="13837" max="14081" width="9" style="228"/>
    <col min="14082" max="14082" width="36.75" style="228" customWidth="1"/>
    <col min="14083" max="14083" width="11.625" style="228" customWidth="1"/>
    <col min="14084" max="14084" width="8.125" style="228" customWidth="1"/>
    <col min="14085" max="14085" width="36.5" style="228" customWidth="1"/>
    <col min="14086" max="14086" width="10.75" style="228" customWidth="1"/>
    <col min="14087" max="14087" width="8.125" style="228" customWidth="1"/>
    <col min="14088" max="14088" width="9.125" style="228" customWidth="1"/>
    <col min="14089" max="14092" width="9" style="228" hidden="1" customWidth="1"/>
    <col min="14093" max="14337" width="9" style="228"/>
    <col min="14338" max="14338" width="36.75" style="228" customWidth="1"/>
    <col min="14339" max="14339" width="11.625" style="228" customWidth="1"/>
    <col min="14340" max="14340" width="8.125" style="228" customWidth="1"/>
    <col min="14341" max="14341" width="36.5" style="228" customWidth="1"/>
    <col min="14342" max="14342" width="10.75" style="228" customWidth="1"/>
    <col min="14343" max="14343" width="8.125" style="228" customWidth="1"/>
    <col min="14344" max="14344" width="9.125" style="228" customWidth="1"/>
    <col min="14345" max="14348" width="9" style="228" hidden="1" customWidth="1"/>
    <col min="14349" max="14593" width="9" style="228"/>
    <col min="14594" max="14594" width="36.75" style="228" customWidth="1"/>
    <col min="14595" max="14595" width="11.625" style="228" customWidth="1"/>
    <col min="14596" max="14596" width="8.125" style="228" customWidth="1"/>
    <col min="14597" max="14597" width="36.5" style="228" customWidth="1"/>
    <col min="14598" max="14598" width="10.75" style="228" customWidth="1"/>
    <col min="14599" max="14599" width="8.125" style="228" customWidth="1"/>
    <col min="14600" max="14600" width="9.125" style="228" customWidth="1"/>
    <col min="14601" max="14604" width="9" style="228" hidden="1" customWidth="1"/>
    <col min="14605" max="14849" width="9" style="228"/>
    <col min="14850" max="14850" width="36.75" style="228" customWidth="1"/>
    <col min="14851" max="14851" width="11.625" style="228" customWidth="1"/>
    <col min="14852" max="14852" width="8.125" style="228" customWidth="1"/>
    <col min="14853" max="14853" width="36.5" style="228" customWidth="1"/>
    <col min="14854" max="14854" width="10.75" style="228" customWidth="1"/>
    <col min="14855" max="14855" width="8.125" style="228" customWidth="1"/>
    <col min="14856" max="14856" width="9.125" style="228" customWidth="1"/>
    <col min="14857" max="14860" width="9" style="228" hidden="1" customWidth="1"/>
    <col min="14861" max="15105" width="9" style="228"/>
    <col min="15106" max="15106" width="36.75" style="228" customWidth="1"/>
    <col min="15107" max="15107" width="11.625" style="228" customWidth="1"/>
    <col min="15108" max="15108" width="8.125" style="228" customWidth="1"/>
    <col min="15109" max="15109" width="36.5" style="228" customWidth="1"/>
    <col min="15110" max="15110" width="10.75" style="228" customWidth="1"/>
    <col min="15111" max="15111" width="8.125" style="228" customWidth="1"/>
    <col min="15112" max="15112" width="9.125" style="228" customWidth="1"/>
    <col min="15113" max="15116" width="9" style="228" hidden="1" customWidth="1"/>
    <col min="15117" max="15361" width="9" style="228"/>
    <col min="15362" max="15362" width="36.75" style="228" customWidth="1"/>
    <col min="15363" max="15363" width="11.625" style="228" customWidth="1"/>
    <col min="15364" max="15364" width="8.125" style="228" customWidth="1"/>
    <col min="15365" max="15365" width="36.5" style="228" customWidth="1"/>
    <col min="15366" max="15366" width="10.75" style="228" customWidth="1"/>
    <col min="15367" max="15367" width="8.125" style="228" customWidth="1"/>
    <col min="15368" max="15368" width="9.125" style="228" customWidth="1"/>
    <col min="15369" max="15372" width="9" style="228" hidden="1" customWidth="1"/>
    <col min="15373" max="15617" width="9" style="228"/>
    <col min="15618" max="15618" width="36.75" style="228" customWidth="1"/>
    <col min="15619" max="15619" width="11.625" style="228" customWidth="1"/>
    <col min="15620" max="15620" width="8.125" style="228" customWidth="1"/>
    <col min="15621" max="15621" width="36.5" style="228" customWidth="1"/>
    <col min="15622" max="15622" width="10.75" style="228" customWidth="1"/>
    <col min="15623" max="15623" width="8.125" style="228" customWidth="1"/>
    <col min="15624" max="15624" width="9.125" style="228" customWidth="1"/>
    <col min="15625" max="15628" width="9" style="228" hidden="1" customWidth="1"/>
    <col min="15629" max="15873" width="9" style="228"/>
    <col min="15874" max="15874" width="36.75" style="228" customWidth="1"/>
    <col min="15875" max="15875" width="11.625" style="228" customWidth="1"/>
    <col min="15876" max="15876" width="8.125" style="228" customWidth="1"/>
    <col min="15877" max="15877" width="36.5" style="228" customWidth="1"/>
    <col min="15878" max="15878" width="10.75" style="228" customWidth="1"/>
    <col min="15879" max="15879" width="8.125" style="228" customWidth="1"/>
    <col min="15880" max="15880" width="9.125" style="228" customWidth="1"/>
    <col min="15881" max="15884" width="9" style="228" hidden="1" customWidth="1"/>
    <col min="15885" max="16129" width="9" style="228"/>
    <col min="16130" max="16130" width="36.75" style="228" customWidth="1"/>
    <col min="16131" max="16131" width="11.625" style="228" customWidth="1"/>
    <col min="16132" max="16132" width="8.125" style="228" customWidth="1"/>
    <col min="16133" max="16133" width="36.5" style="228" customWidth="1"/>
    <col min="16134" max="16134" width="10.75" style="228" customWidth="1"/>
    <col min="16135" max="16135" width="8.125" style="228" customWidth="1"/>
    <col min="16136" max="16136" width="9.125" style="228" customWidth="1"/>
    <col min="16137" max="16140" width="9" style="228" hidden="1" customWidth="1"/>
    <col min="16141" max="16384" width="9" style="228"/>
  </cols>
  <sheetData>
    <row r="1" spans="1:14" ht="18.75">
      <c r="A1" s="440" t="s">
        <v>373</v>
      </c>
      <c r="B1" s="440"/>
      <c r="C1" s="440"/>
      <c r="D1" s="440"/>
      <c r="E1" s="440"/>
      <c r="F1" s="440"/>
      <c r="G1" s="440"/>
      <c r="H1" s="440"/>
      <c r="I1" s="440"/>
      <c r="J1" s="440"/>
      <c r="K1" s="440"/>
      <c r="L1" s="440"/>
      <c r="M1" s="440"/>
      <c r="N1" s="440"/>
    </row>
    <row r="2" spans="1:14" ht="24.75" customHeight="1">
      <c r="A2" s="442" t="s">
        <v>374</v>
      </c>
      <c r="B2" s="442"/>
      <c r="C2" s="442"/>
      <c r="D2" s="442"/>
      <c r="E2" s="442"/>
      <c r="F2" s="442"/>
      <c r="G2" s="442"/>
      <c r="H2" s="442"/>
      <c r="I2" s="442"/>
      <c r="J2" s="442"/>
      <c r="K2" s="442"/>
      <c r="L2" s="442"/>
      <c r="M2" s="442"/>
      <c r="N2" s="442"/>
    </row>
    <row r="3" spans="1:14" ht="18.75">
      <c r="A3" s="458"/>
      <c r="B3" s="459"/>
      <c r="C3" s="229"/>
      <c r="D3" s="229"/>
      <c r="E3" s="229"/>
      <c r="F3" s="229"/>
      <c r="G3" s="229"/>
      <c r="H3" s="230"/>
      <c r="J3" s="229"/>
      <c r="K3" s="229"/>
      <c r="L3" s="229"/>
      <c r="M3" s="229"/>
      <c r="N3" s="248" t="s">
        <v>2</v>
      </c>
    </row>
    <row r="4" spans="1:14" ht="56.25">
      <c r="A4" s="231" t="s">
        <v>3</v>
      </c>
      <c r="B4" s="232" t="s">
        <v>45</v>
      </c>
      <c r="C4" s="232" t="s">
        <v>46</v>
      </c>
      <c r="D4" s="232" t="s">
        <v>47</v>
      </c>
      <c r="E4" s="232" t="s">
        <v>4</v>
      </c>
      <c r="F4" s="232" t="s">
        <v>48</v>
      </c>
      <c r="G4" s="233" t="s">
        <v>49</v>
      </c>
      <c r="H4" s="231" t="s">
        <v>347</v>
      </c>
      <c r="I4" s="232" t="s">
        <v>45</v>
      </c>
      <c r="J4" s="232" t="s">
        <v>46</v>
      </c>
      <c r="K4" s="232" t="s">
        <v>47</v>
      </c>
      <c r="L4" s="232" t="s">
        <v>4</v>
      </c>
      <c r="M4" s="232" t="s">
        <v>48</v>
      </c>
      <c r="N4" s="233" t="s">
        <v>49</v>
      </c>
    </row>
    <row r="5" spans="1:14" ht="37.5" customHeight="1">
      <c r="A5" s="234" t="s">
        <v>51</v>
      </c>
      <c r="B5" s="235"/>
      <c r="C5" s="236"/>
      <c r="D5" s="236"/>
      <c r="E5" s="236"/>
      <c r="F5" s="236"/>
      <c r="G5" s="237"/>
      <c r="H5" s="234" t="s">
        <v>51</v>
      </c>
      <c r="I5" s="235"/>
      <c r="J5" s="236"/>
      <c r="K5" s="236"/>
      <c r="L5" s="236"/>
      <c r="M5" s="236"/>
      <c r="N5" s="237"/>
    </row>
    <row r="6" spans="1:14" ht="30.75" customHeight="1">
      <c r="A6" s="238" t="s">
        <v>375</v>
      </c>
      <c r="B6" s="235"/>
      <c r="C6" s="236"/>
      <c r="D6" s="236"/>
      <c r="E6" s="236"/>
      <c r="F6" s="236"/>
      <c r="G6" s="237"/>
      <c r="H6" s="238" t="s">
        <v>376</v>
      </c>
      <c r="I6" s="235"/>
      <c r="J6" s="236"/>
      <c r="K6" s="236"/>
      <c r="L6" s="236"/>
      <c r="M6" s="236"/>
      <c r="N6" s="237"/>
    </row>
    <row r="7" spans="1:14" ht="36.75" customHeight="1">
      <c r="A7" s="239" t="s">
        <v>377</v>
      </c>
      <c r="B7" s="75"/>
      <c r="C7" s="240"/>
      <c r="D7" s="240"/>
      <c r="E7" s="240"/>
      <c r="F7" s="240"/>
      <c r="G7" s="241"/>
      <c r="H7" s="239" t="s">
        <v>378</v>
      </c>
      <c r="I7" s="75">
        <f>SUM(I8:I10)</f>
        <v>0</v>
      </c>
      <c r="J7" s="240"/>
      <c r="K7" s="240"/>
      <c r="L7" s="240"/>
      <c r="M7" s="240"/>
      <c r="N7" s="241"/>
    </row>
    <row r="8" spans="1:14" ht="36.75" customHeight="1">
      <c r="A8" s="242" t="s">
        <v>379</v>
      </c>
      <c r="B8" s="75"/>
      <c r="C8" s="240"/>
      <c r="D8" s="240"/>
      <c r="E8" s="240"/>
      <c r="F8" s="240"/>
      <c r="G8" s="241"/>
      <c r="H8" s="242" t="s">
        <v>379</v>
      </c>
      <c r="I8" s="75"/>
      <c r="J8" s="240"/>
      <c r="K8" s="240"/>
      <c r="L8" s="240"/>
      <c r="M8" s="240"/>
      <c r="N8" s="241"/>
    </row>
    <row r="9" spans="1:14" ht="36.75" customHeight="1">
      <c r="A9" s="242" t="s">
        <v>380</v>
      </c>
      <c r="B9" s="75"/>
      <c r="C9" s="240"/>
      <c r="D9" s="240"/>
      <c r="E9" s="240"/>
      <c r="F9" s="240"/>
      <c r="G9" s="241"/>
      <c r="H9" s="242" t="s">
        <v>380</v>
      </c>
      <c r="I9" s="75"/>
      <c r="J9" s="240"/>
      <c r="K9" s="240"/>
      <c r="L9" s="240"/>
      <c r="M9" s="240"/>
      <c r="N9" s="241"/>
    </row>
    <row r="10" spans="1:14" ht="36.75" customHeight="1">
      <c r="A10" s="242" t="s">
        <v>381</v>
      </c>
      <c r="B10" s="75"/>
      <c r="C10" s="240"/>
      <c r="D10" s="240"/>
      <c r="E10" s="240"/>
      <c r="F10" s="240"/>
      <c r="G10" s="241"/>
      <c r="H10" s="242" t="s">
        <v>381</v>
      </c>
      <c r="I10" s="75"/>
      <c r="J10" s="240"/>
      <c r="K10" s="240"/>
      <c r="L10" s="240"/>
      <c r="M10" s="240"/>
      <c r="N10" s="241"/>
    </row>
    <row r="11" spans="1:14" ht="36.75" customHeight="1">
      <c r="A11" s="239" t="s">
        <v>382</v>
      </c>
      <c r="B11" s="75">
        <f>B12+B13</f>
        <v>0</v>
      </c>
      <c r="C11" s="240"/>
      <c r="D11" s="240"/>
      <c r="E11" s="240"/>
      <c r="F11" s="240"/>
      <c r="G11" s="241"/>
      <c r="H11" s="239" t="s">
        <v>383</v>
      </c>
      <c r="I11" s="75">
        <f>I12+I13</f>
        <v>0</v>
      </c>
      <c r="J11" s="240"/>
      <c r="K11" s="240"/>
      <c r="L11" s="240"/>
      <c r="M11" s="240"/>
      <c r="N11" s="241"/>
    </row>
    <row r="12" spans="1:14" ht="36.75" customHeight="1">
      <c r="A12" s="243" t="s">
        <v>384</v>
      </c>
      <c r="B12" s="75"/>
      <c r="C12" s="240"/>
      <c r="D12" s="240"/>
      <c r="E12" s="240"/>
      <c r="F12" s="240"/>
      <c r="G12" s="241"/>
      <c r="H12" s="242" t="s">
        <v>385</v>
      </c>
      <c r="I12" s="75"/>
      <c r="J12" s="240"/>
      <c r="K12" s="240"/>
      <c r="L12" s="240"/>
      <c r="M12" s="240"/>
      <c r="N12" s="241"/>
    </row>
    <row r="13" spans="1:14" ht="36.75" customHeight="1">
      <c r="A13" s="242" t="s">
        <v>386</v>
      </c>
      <c r="B13" s="75"/>
      <c r="C13" s="240"/>
      <c r="D13" s="240"/>
      <c r="E13" s="240"/>
      <c r="F13" s="240"/>
      <c r="G13" s="241"/>
      <c r="H13" s="242" t="s">
        <v>386</v>
      </c>
      <c r="I13" s="75"/>
      <c r="J13" s="240"/>
      <c r="K13" s="240"/>
      <c r="L13" s="240"/>
      <c r="M13" s="240"/>
      <c r="N13" s="241"/>
    </row>
    <row r="14" spans="1:14" ht="36.75" customHeight="1">
      <c r="A14" s="239" t="s">
        <v>387</v>
      </c>
      <c r="B14" s="75"/>
      <c r="C14" s="240"/>
      <c r="D14" s="240"/>
      <c r="E14" s="240"/>
      <c r="F14" s="240"/>
      <c r="G14" s="241"/>
      <c r="H14" s="239" t="s">
        <v>388</v>
      </c>
      <c r="I14" s="75"/>
      <c r="J14" s="240"/>
      <c r="K14" s="240"/>
      <c r="L14" s="240"/>
      <c r="M14" s="240"/>
      <c r="N14" s="241"/>
    </row>
    <row r="15" spans="1:14" ht="36.75" customHeight="1">
      <c r="A15" s="239" t="s">
        <v>389</v>
      </c>
      <c r="B15" s="75"/>
      <c r="C15" s="240"/>
      <c r="D15" s="240"/>
      <c r="E15" s="240"/>
      <c r="F15" s="240"/>
      <c r="G15" s="241"/>
      <c r="H15" s="239" t="s">
        <v>390</v>
      </c>
      <c r="I15" s="75"/>
      <c r="J15" s="240"/>
      <c r="K15" s="240"/>
      <c r="L15" s="240"/>
      <c r="M15" s="240"/>
      <c r="N15" s="241"/>
    </row>
    <row r="16" spans="1:14" ht="36.75" customHeight="1">
      <c r="A16" s="244"/>
      <c r="B16" s="245"/>
      <c r="C16" s="245"/>
      <c r="D16" s="245"/>
      <c r="E16" s="245"/>
      <c r="F16" s="245"/>
      <c r="G16" s="245"/>
      <c r="H16" s="246" t="s">
        <v>391</v>
      </c>
      <c r="I16" s="245"/>
      <c r="J16" s="245"/>
      <c r="K16" s="245"/>
      <c r="L16" s="245"/>
      <c r="M16" s="245"/>
      <c r="N16" s="245"/>
    </row>
    <row r="17" spans="1:13" ht="38.25" customHeight="1">
      <c r="A17" s="460" t="s">
        <v>263</v>
      </c>
      <c r="B17" s="460"/>
      <c r="C17" s="460"/>
      <c r="D17" s="460"/>
      <c r="E17" s="460"/>
      <c r="F17" s="460"/>
      <c r="G17" s="460"/>
      <c r="H17" s="460"/>
      <c r="I17" s="460"/>
      <c r="J17" s="460"/>
      <c r="K17" s="460"/>
      <c r="L17" s="460"/>
      <c r="M17" s="460"/>
    </row>
    <row r="18" spans="1:13">
      <c r="A18" s="460" t="s">
        <v>392</v>
      </c>
      <c r="B18" s="460"/>
      <c r="C18" s="460"/>
      <c r="D18" s="460"/>
      <c r="E18" s="460"/>
      <c r="F18" s="460"/>
      <c r="G18" s="460"/>
      <c r="H18" s="460"/>
      <c r="I18" s="460"/>
      <c r="J18" s="460"/>
      <c r="K18" s="460"/>
      <c r="L18" s="460"/>
      <c r="M18" s="460"/>
    </row>
    <row r="19" spans="1:13">
      <c r="A19" s="228"/>
      <c r="B19" s="247"/>
      <c r="C19" s="247"/>
      <c r="D19" s="247"/>
      <c r="E19" s="247"/>
      <c r="F19" s="247"/>
      <c r="I19" s="247"/>
      <c r="J19" s="247"/>
      <c r="K19" s="247"/>
      <c r="L19" s="247"/>
      <c r="M19" s="247"/>
    </row>
    <row r="20" spans="1:13">
      <c r="A20" s="228"/>
    </row>
    <row r="21" spans="1:13">
      <c r="A21" s="228"/>
    </row>
    <row r="22" spans="1:13">
      <c r="A22" s="228"/>
    </row>
    <row r="23" spans="1:13">
      <c r="A23" s="228"/>
    </row>
    <row r="24" spans="1:13">
      <c r="A24" s="228"/>
    </row>
    <row r="25" spans="1:13">
      <c r="A25" s="228"/>
    </row>
    <row r="26" spans="1:13">
      <c r="A26" s="228"/>
    </row>
    <row r="27" spans="1:13">
      <c r="A27" s="228"/>
    </row>
    <row r="28" spans="1:13">
      <c r="A28" s="228"/>
    </row>
    <row r="29" spans="1:13">
      <c r="A29" s="228"/>
    </row>
    <row r="30" spans="1:13">
      <c r="A30" s="228"/>
    </row>
    <row r="31" spans="1:13">
      <c r="A31" s="228"/>
    </row>
    <row r="32" spans="1:13">
      <c r="A32" s="228"/>
    </row>
    <row r="33" spans="1:1">
      <c r="A33" s="228"/>
    </row>
    <row r="34" spans="1:1">
      <c r="A34" s="228"/>
    </row>
    <row r="35" spans="1:1">
      <c r="A35" s="228"/>
    </row>
    <row r="36" spans="1:1">
      <c r="A36" s="228"/>
    </row>
  </sheetData>
  <mergeCells count="5">
    <mergeCell ref="A1:N1"/>
    <mergeCell ref="A2:N2"/>
    <mergeCell ref="A3:B3"/>
    <mergeCell ref="A17:M17"/>
    <mergeCell ref="A18:M18"/>
  </mergeCells>
  <phoneticPr fontId="85"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workbookViewId="0">
      <selection activeCell="J27" sqref="J27"/>
    </sheetView>
  </sheetViews>
  <sheetFormatPr defaultColWidth="9" defaultRowHeight="13.5"/>
  <cols>
    <col min="1" max="4" width="23.625" customWidth="1"/>
    <col min="5" max="5" width="28.875" customWidth="1"/>
  </cols>
  <sheetData>
    <row r="1" spans="1:4" ht="72" customHeight="1">
      <c r="A1" s="420" t="s">
        <v>393</v>
      </c>
      <c r="B1" s="420"/>
      <c r="C1" s="420"/>
      <c r="D1" s="420"/>
    </row>
    <row r="2" spans="1:4" ht="13.5" customHeight="1">
      <c r="A2" s="461" t="s">
        <v>394</v>
      </c>
      <c r="B2" s="462"/>
      <c r="C2" s="462"/>
      <c r="D2" s="462"/>
    </row>
    <row r="3" spans="1:4" ht="13.5" customHeight="1">
      <c r="A3" s="462"/>
      <c r="B3" s="462"/>
      <c r="C3" s="462"/>
      <c r="D3" s="462"/>
    </row>
    <row r="4" spans="1:4" ht="13.5" customHeight="1">
      <c r="A4" s="462"/>
      <c r="B4" s="462"/>
      <c r="C4" s="462"/>
      <c r="D4" s="462"/>
    </row>
    <row r="5" spans="1:4" ht="13.5" customHeight="1">
      <c r="A5" s="462"/>
      <c r="B5" s="462"/>
      <c r="C5" s="462"/>
      <c r="D5" s="462"/>
    </row>
    <row r="6" spans="1:4" ht="13.5" customHeight="1">
      <c r="A6" s="462"/>
      <c r="B6" s="462"/>
      <c r="C6" s="462"/>
      <c r="D6" s="462"/>
    </row>
    <row r="7" spans="1:4" ht="13.5" customHeight="1">
      <c r="A7" s="462"/>
      <c r="B7" s="462"/>
      <c r="C7" s="462"/>
      <c r="D7" s="462"/>
    </row>
    <row r="8" spans="1:4" ht="13.5" customHeight="1">
      <c r="A8" s="462"/>
      <c r="B8" s="462"/>
      <c r="C8" s="462"/>
      <c r="D8" s="462"/>
    </row>
    <row r="9" spans="1:4" ht="13.5" customHeight="1">
      <c r="A9" s="462"/>
      <c r="B9" s="462"/>
      <c r="C9" s="462"/>
      <c r="D9" s="462"/>
    </row>
    <row r="10" spans="1:4" ht="13.5" customHeight="1">
      <c r="A10" s="462"/>
      <c r="B10" s="462"/>
      <c r="C10" s="462"/>
      <c r="D10" s="462"/>
    </row>
    <row r="11" spans="1:4" ht="13.5" customHeight="1">
      <c r="A11" s="462"/>
      <c r="B11" s="462"/>
      <c r="C11" s="462"/>
      <c r="D11" s="462"/>
    </row>
    <row r="12" spans="1:4" ht="13.5" customHeight="1">
      <c r="A12" s="462"/>
      <c r="B12" s="462"/>
      <c r="C12" s="462"/>
      <c r="D12" s="462"/>
    </row>
    <row r="13" spans="1:4" ht="13.5" customHeight="1">
      <c r="A13" s="462"/>
      <c r="B13" s="462"/>
      <c r="C13" s="462"/>
      <c r="D13" s="462"/>
    </row>
    <row r="14" spans="1:4" ht="13.5" customHeight="1">
      <c r="A14" s="462"/>
      <c r="B14" s="462"/>
      <c r="C14" s="462"/>
      <c r="D14" s="462"/>
    </row>
    <row r="15" spans="1:4" ht="13.5" customHeight="1">
      <c r="A15" s="462"/>
      <c r="B15" s="462"/>
      <c r="C15" s="462"/>
      <c r="D15" s="462"/>
    </row>
    <row r="16" spans="1:4" ht="13.5" customHeight="1">
      <c r="A16" s="462"/>
      <c r="B16" s="462"/>
      <c r="C16" s="462"/>
      <c r="D16" s="462"/>
    </row>
    <row r="17" spans="1:4" ht="13.5" customHeight="1">
      <c r="A17" s="462"/>
      <c r="B17" s="462"/>
      <c r="C17" s="462"/>
      <c r="D17" s="462"/>
    </row>
    <row r="18" spans="1:4" ht="13.5" customHeight="1">
      <c r="A18" s="462"/>
      <c r="B18" s="462"/>
      <c r="C18" s="462"/>
      <c r="D18" s="462"/>
    </row>
    <row r="19" spans="1:4" ht="13.5" customHeight="1">
      <c r="A19" s="462"/>
      <c r="B19" s="462"/>
      <c r="C19" s="462"/>
      <c r="D19" s="462"/>
    </row>
    <row r="20" spans="1:4" ht="13.5" customHeight="1">
      <c r="A20" s="462"/>
      <c r="B20" s="462"/>
      <c r="C20" s="462"/>
      <c r="D20" s="462"/>
    </row>
    <row r="21" spans="1:4" ht="13.5" customHeight="1">
      <c r="A21" s="462"/>
      <c r="B21" s="462"/>
      <c r="C21" s="462"/>
      <c r="D21" s="462"/>
    </row>
    <row r="22" spans="1:4" ht="13.5" customHeight="1">
      <c r="A22" s="462"/>
      <c r="B22" s="462"/>
      <c r="C22" s="462"/>
      <c r="D22" s="462"/>
    </row>
    <row r="23" spans="1:4" ht="13.5" customHeight="1">
      <c r="A23" s="462"/>
      <c r="B23" s="462"/>
      <c r="C23" s="462"/>
      <c r="D23" s="462"/>
    </row>
    <row r="24" spans="1:4" ht="13.5" customHeight="1">
      <c r="A24" s="462"/>
      <c r="B24" s="462"/>
      <c r="C24" s="462"/>
      <c r="D24" s="462"/>
    </row>
    <row r="25" spans="1:4" ht="13.5" customHeight="1">
      <c r="A25" s="462"/>
      <c r="B25" s="462"/>
      <c r="C25" s="462"/>
      <c r="D25" s="462"/>
    </row>
    <row r="26" spans="1:4" ht="13.5" customHeight="1">
      <c r="A26" s="462"/>
      <c r="B26" s="462"/>
      <c r="C26" s="462"/>
      <c r="D26" s="462"/>
    </row>
    <row r="27" spans="1:4" ht="13.5" customHeight="1">
      <c r="A27" s="462"/>
      <c r="B27" s="462"/>
      <c r="C27" s="462"/>
      <c r="D27" s="462"/>
    </row>
    <row r="28" spans="1:4" ht="13.5" customHeight="1">
      <c r="A28" s="462"/>
      <c r="B28" s="462"/>
      <c r="C28" s="462"/>
      <c r="D28" s="462"/>
    </row>
    <row r="29" spans="1:4" ht="13.5" customHeight="1">
      <c r="A29" s="462"/>
      <c r="B29" s="462"/>
      <c r="C29" s="462"/>
      <c r="D29" s="462"/>
    </row>
    <row r="30" spans="1:4" ht="13.5" customHeight="1">
      <c r="A30" s="462"/>
      <c r="B30" s="462"/>
      <c r="C30" s="462"/>
      <c r="D30" s="462"/>
    </row>
    <row r="31" spans="1:4" ht="13.5" customHeight="1">
      <c r="A31" s="462"/>
      <c r="B31" s="462"/>
      <c r="C31" s="462"/>
      <c r="D31" s="462"/>
    </row>
    <row r="32" spans="1:4" ht="13.5" customHeight="1">
      <c r="A32" s="462"/>
      <c r="B32" s="462"/>
      <c r="C32" s="462"/>
      <c r="D32" s="462"/>
    </row>
    <row r="33" spans="1:4" ht="13.5" customHeight="1">
      <c r="A33" s="462"/>
      <c r="B33" s="462"/>
      <c r="C33" s="462"/>
      <c r="D33" s="462"/>
    </row>
    <row r="34" spans="1:4" ht="13.5" customHeight="1">
      <c r="A34" s="462"/>
      <c r="B34" s="462"/>
      <c r="C34" s="462"/>
      <c r="D34" s="462"/>
    </row>
    <row r="35" spans="1:4" ht="13.5" customHeight="1">
      <c r="A35" s="462"/>
      <c r="B35" s="462"/>
      <c r="C35" s="462"/>
      <c r="D35" s="462"/>
    </row>
    <row r="36" spans="1:4" ht="24" customHeight="1">
      <c r="A36" t="s">
        <v>395</v>
      </c>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4"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J42"/>
  <sheetViews>
    <sheetView zoomScale="115" zoomScaleNormal="115" workbookViewId="0">
      <selection activeCell="H32" sqref="H32"/>
    </sheetView>
  </sheetViews>
  <sheetFormatPr defaultColWidth="9" defaultRowHeight="13.5"/>
  <cols>
    <col min="1" max="1" width="31" style="202" customWidth="1"/>
    <col min="2" max="2" width="15.75" style="203" customWidth="1"/>
    <col min="3" max="3" width="9.25" style="204" customWidth="1"/>
    <col min="4" max="4" width="31.5" style="202" customWidth="1"/>
    <col min="5" max="5" width="12" style="203" customWidth="1"/>
    <col min="6" max="6" width="9.5" style="202" customWidth="1"/>
    <col min="7" max="7" width="11.625" style="202" customWidth="1"/>
    <col min="8" max="16384" width="9" style="202"/>
  </cols>
  <sheetData>
    <row r="1" spans="1:7" ht="18" customHeight="1">
      <c r="A1" s="411" t="s">
        <v>396</v>
      </c>
      <c r="B1" s="412"/>
      <c r="C1" s="411"/>
      <c r="D1" s="411"/>
      <c r="E1" s="412"/>
      <c r="F1" s="411"/>
    </row>
    <row r="2" spans="1:7" ht="24">
      <c r="A2" s="424" t="s">
        <v>397</v>
      </c>
      <c r="B2" s="430"/>
      <c r="C2" s="424"/>
      <c r="D2" s="424"/>
      <c r="E2" s="430"/>
      <c r="F2" s="424"/>
    </row>
    <row r="3" spans="1:7" ht="24">
      <c r="A3" s="205"/>
      <c r="B3" s="206"/>
      <c r="C3" s="207"/>
      <c r="D3" s="205"/>
      <c r="E3" s="463" t="s">
        <v>2</v>
      </c>
      <c r="F3" s="464"/>
    </row>
    <row r="4" spans="1:7" ht="18.75">
      <c r="A4" s="208" t="s">
        <v>3</v>
      </c>
      <c r="B4" s="209" t="s">
        <v>45</v>
      </c>
      <c r="C4" s="210" t="s">
        <v>5</v>
      </c>
      <c r="D4" s="208" t="s">
        <v>50</v>
      </c>
      <c r="E4" s="209" t="s">
        <v>45</v>
      </c>
      <c r="F4" s="211" t="s">
        <v>5</v>
      </c>
    </row>
    <row r="5" spans="1:7" ht="18.75">
      <c r="A5" s="208" t="s">
        <v>51</v>
      </c>
      <c r="B5" s="158">
        <f>SUM(B6,B32)</f>
        <v>4659.54</v>
      </c>
      <c r="C5" s="158">
        <v>12.11</v>
      </c>
      <c r="D5" s="212" t="s">
        <v>51</v>
      </c>
      <c r="E5" s="158">
        <f>SUM(E6,E32)</f>
        <v>4659.54</v>
      </c>
      <c r="F5" s="158">
        <v>12.11</v>
      </c>
      <c r="G5" s="213"/>
    </row>
    <row r="6" spans="1:7" ht="18.75">
      <c r="A6" s="214" t="s">
        <v>52</v>
      </c>
      <c r="B6" s="158">
        <f>SUM(B7,B23)</f>
        <v>937.09</v>
      </c>
      <c r="C6" s="215">
        <v>-6.29</v>
      </c>
      <c r="D6" s="216" t="s">
        <v>53</v>
      </c>
      <c r="E6" s="158">
        <f>SUM(E7:E31)</f>
        <v>4414.8900000000003</v>
      </c>
      <c r="F6" s="215">
        <v>8.4499999999999993</v>
      </c>
      <c r="G6" s="217"/>
    </row>
    <row r="7" spans="1:7">
      <c r="A7" s="132" t="s">
        <v>54</v>
      </c>
      <c r="B7" s="218">
        <f>SUM(B8:B20)</f>
        <v>907.09</v>
      </c>
      <c r="C7" s="218">
        <v>0.79</v>
      </c>
      <c r="D7" s="219" t="s">
        <v>55</v>
      </c>
      <c r="E7" s="218">
        <v>1542.54</v>
      </c>
      <c r="F7" s="218">
        <v>14.27</v>
      </c>
      <c r="G7" s="217"/>
    </row>
    <row r="8" spans="1:7">
      <c r="A8" s="132" t="s">
        <v>56</v>
      </c>
      <c r="B8" s="218">
        <v>592.76</v>
      </c>
      <c r="C8" s="218">
        <v>-1.61</v>
      </c>
      <c r="D8" s="219" t="s">
        <v>57</v>
      </c>
      <c r="E8" s="218"/>
      <c r="F8" s="218"/>
      <c r="G8" s="217"/>
    </row>
    <row r="9" spans="1:7">
      <c r="A9" s="132" t="s">
        <v>58</v>
      </c>
      <c r="B9" s="218">
        <v>92.6</v>
      </c>
      <c r="C9" s="218"/>
      <c r="D9" s="219" t="s">
        <v>59</v>
      </c>
      <c r="E9" s="218">
        <v>5</v>
      </c>
      <c r="F9" s="218">
        <v>-50</v>
      </c>
      <c r="G9" s="217"/>
    </row>
    <row r="10" spans="1:7">
      <c r="A10" s="132" t="s">
        <v>60</v>
      </c>
      <c r="B10" s="218">
        <v>37.51</v>
      </c>
      <c r="C10" s="218"/>
      <c r="D10" s="219" t="s">
        <v>61</v>
      </c>
      <c r="E10" s="218"/>
      <c r="F10" s="218"/>
      <c r="G10" s="217"/>
    </row>
    <row r="11" spans="1:7">
      <c r="A11" s="132" t="s">
        <v>62</v>
      </c>
      <c r="B11" s="218"/>
      <c r="C11" s="218"/>
      <c r="D11" s="219" t="s">
        <v>63</v>
      </c>
      <c r="E11" s="218"/>
      <c r="F11" s="218"/>
      <c r="G11" s="217"/>
    </row>
    <row r="12" spans="1:7">
      <c r="A12" s="132" t="s">
        <v>64</v>
      </c>
      <c r="B12" s="218">
        <v>113.64</v>
      </c>
      <c r="C12" s="218"/>
      <c r="D12" s="219" t="s">
        <v>65</v>
      </c>
      <c r="E12" s="218"/>
      <c r="F12" s="218"/>
      <c r="G12" s="217"/>
    </row>
    <row r="13" spans="1:7">
      <c r="A13" s="132" t="s">
        <v>66</v>
      </c>
      <c r="B13" s="218">
        <v>5.9</v>
      </c>
      <c r="C13" s="218">
        <v>-0.17</v>
      </c>
      <c r="D13" s="219" t="s">
        <v>67</v>
      </c>
      <c r="E13" s="218">
        <v>136.16999999999999</v>
      </c>
      <c r="F13" s="218">
        <v>-2.27</v>
      </c>
      <c r="G13" s="217"/>
    </row>
    <row r="14" spans="1:7">
      <c r="A14" s="132" t="s">
        <v>68</v>
      </c>
      <c r="B14" s="218">
        <v>15.55</v>
      </c>
      <c r="C14" s="218"/>
      <c r="D14" s="219" t="s">
        <v>69</v>
      </c>
      <c r="E14" s="218">
        <v>724.31</v>
      </c>
      <c r="F14" s="218">
        <v>71.180000000000007</v>
      </c>
      <c r="G14" s="217"/>
    </row>
    <row r="15" spans="1:7">
      <c r="A15" s="132" t="s">
        <v>70</v>
      </c>
      <c r="B15" s="218">
        <v>8</v>
      </c>
      <c r="C15" s="218">
        <v>79.37</v>
      </c>
      <c r="D15" s="219" t="s">
        <v>71</v>
      </c>
      <c r="E15" s="218">
        <v>231.32</v>
      </c>
      <c r="F15" s="218">
        <v>38.64</v>
      </c>
      <c r="G15" s="217"/>
    </row>
    <row r="16" spans="1:7">
      <c r="A16" s="132" t="s">
        <v>72</v>
      </c>
      <c r="B16" s="218">
        <v>19</v>
      </c>
      <c r="C16" s="218">
        <v>229.86</v>
      </c>
      <c r="D16" s="219" t="s">
        <v>73</v>
      </c>
      <c r="E16" s="218"/>
      <c r="F16" s="218"/>
      <c r="G16" s="217"/>
    </row>
    <row r="17" spans="1:10">
      <c r="A17" s="132" t="s">
        <v>74</v>
      </c>
      <c r="B17" s="218">
        <v>5.92</v>
      </c>
      <c r="C17" s="218"/>
      <c r="D17" s="219" t="s">
        <v>75</v>
      </c>
      <c r="E17" s="218">
        <v>198.13</v>
      </c>
      <c r="F17" s="218">
        <v>-57.37</v>
      </c>
      <c r="G17" s="217"/>
    </row>
    <row r="18" spans="1:10">
      <c r="A18" s="132" t="s">
        <v>76</v>
      </c>
      <c r="B18" s="218">
        <v>14.94</v>
      </c>
      <c r="C18" s="218"/>
      <c r="D18" s="219" t="s">
        <v>77</v>
      </c>
      <c r="E18" s="218">
        <v>865.64</v>
      </c>
      <c r="F18" s="218">
        <v>15.36</v>
      </c>
      <c r="G18" s="217"/>
    </row>
    <row r="19" spans="1:10">
      <c r="A19" s="132" t="s">
        <v>78</v>
      </c>
      <c r="B19" s="218">
        <v>1.27</v>
      </c>
      <c r="C19" s="218">
        <v>0.79</v>
      </c>
      <c r="D19" s="219" t="s">
        <v>79</v>
      </c>
      <c r="E19" s="218">
        <v>62.7</v>
      </c>
      <c r="F19" s="218">
        <v>90</v>
      </c>
      <c r="G19" s="217"/>
      <c r="J19" s="226" t="s">
        <v>83</v>
      </c>
    </row>
    <row r="20" spans="1:10">
      <c r="A20" s="132" t="s">
        <v>80</v>
      </c>
      <c r="B20" s="218"/>
      <c r="C20" s="218"/>
      <c r="D20" s="219" t="s">
        <v>81</v>
      </c>
      <c r="E20" s="218"/>
      <c r="F20" s="218"/>
      <c r="G20" s="217"/>
    </row>
    <row r="21" spans="1:10">
      <c r="A21" s="220"/>
      <c r="B21" s="221"/>
      <c r="C21" s="218"/>
      <c r="D21" s="219" t="s">
        <v>82</v>
      </c>
      <c r="E21" s="218"/>
      <c r="F21" s="218"/>
      <c r="G21" s="217"/>
    </row>
    <row r="22" spans="1:10">
      <c r="A22" s="220"/>
      <c r="B22" s="221"/>
      <c r="C22" s="218"/>
      <c r="D22" s="219" t="s">
        <v>84</v>
      </c>
      <c r="E22" s="218"/>
      <c r="F22" s="218"/>
      <c r="G22" s="217"/>
    </row>
    <row r="23" spans="1:10" ht="14.25">
      <c r="A23" s="132" t="s">
        <v>85</v>
      </c>
      <c r="B23" s="158">
        <f>SUM(B24:B31)</f>
        <v>30</v>
      </c>
      <c r="C23" s="158">
        <v>-70</v>
      </c>
      <c r="D23" s="222" t="s">
        <v>86</v>
      </c>
      <c r="E23" s="218"/>
      <c r="F23" s="215"/>
      <c r="G23" s="217"/>
    </row>
    <row r="24" spans="1:10">
      <c r="A24" s="132" t="s">
        <v>87</v>
      </c>
      <c r="B24" s="218"/>
      <c r="C24" s="218"/>
      <c r="D24" s="219" t="s">
        <v>88</v>
      </c>
      <c r="E24" s="218"/>
      <c r="F24" s="218"/>
      <c r="G24" s="217"/>
    </row>
    <row r="25" spans="1:10">
      <c r="A25" s="132" t="s">
        <v>89</v>
      </c>
      <c r="B25" s="218">
        <v>16</v>
      </c>
      <c r="C25" s="218">
        <v>7.24</v>
      </c>
      <c r="D25" s="219" t="s">
        <v>90</v>
      </c>
      <c r="E25" s="218">
        <v>220.83</v>
      </c>
      <c r="F25" s="218">
        <v>91.26</v>
      </c>
    </row>
    <row r="26" spans="1:10">
      <c r="A26" s="132" t="s">
        <v>91</v>
      </c>
      <c r="B26" s="218">
        <v>2</v>
      </c>
      <c r="C26" s="218">
        <v>100</v>
      </c>
      <c r="D26" s="219" t="s">
        <v>92</v>
      </c>
      <c r="E26" s="218"/>
      <c r="F26" s="218"/>
    </row>
    <row r="27" spans="1:10">
      <c r="A27" s="223" t="s">
        <v>398</v>
      </c>
      <c r="B27" s="218">
        <v>10</v>
      </c>
      <c r="C27" s="218">
        <v>22.25</v>
      </c>
      <c r="D27" s="219" t="s">
        <v>94</v>
      </c>
      <c r="E27" s="218">
        <v>368.25</v>
      </c>
      <c r="F27" s="218">
        <v>1995.9</v>
      </c>
    </row>
    <row r="28" spans="1:10">
      <c r="A28" s="224" t="s">
        <v>399</v>
      </c>
      <c r="B28" s="218"/>
      <c r="C28" s="218"/>
      <c r="D28" s="219" t="s">
        <v>96</v>
      </c>
      <c r="E28" s="218">
        <v>60</v>
      </c>
      <c r="F28" s="218">
        <v>-35.549999999999997</v>
      </c>
    </row>
    <row r="29" spans="1:10">
      <c r="A29" s="132" t="s">
        <v>99</v>
      </c>
      <c r="B29" s="218">
        <v>2</v>
      </c>
      <c r="C29" s="218">
        <v>-97.4</v>
      </c>
      <c r="D29" s="219" t="s">
        <v>98</v>
      </c>
      <c r="E29" s="218"/>
      <c r="F29" s="218"/>
    </row>
    <row r="30" spans="1:10" ht="14.25">
      <c r="A30" s="220"/>
      <c r="B30" s="221"/>
      <c r="C30" s="218"/>
      <c r="D30" s="219" t="s">
        <v>100</v>
      </c>
      <c r="E30" s="218"/>
      <c r="F30" s="215"/>
    </row>
    <row r="31" spans="1:10" ht="14.25">
      <c r="A31" s="220"/>
      <c r="B31" s="221"/>
      <c r="C31" s="218"/>
      <c r="D31" s="219" t="s">
        <v>101</v>
      </c>
      <c r="E31" s="218"/>
      <c r="F31" s="215"/>
    </row>
    <row r="32" spans="1:10" ht="18.75">
      <c r="A32" s="214" t="s">
        <v>103</v>
      </c>
      <c r="B32" s="158">
        <f>B33+B34+B35+B36+B37+B41</f>
        <v>3722.45</v>
      </c>
      <c r="C32" s="215">
        <v>17.93</v>
      </c>
      <c r="D32" s="216" t="s">
        <v>104</v>
      </c>
      <c r="E32" s="158">
        <f>SUM(E33,E34,E35,E38,E41)</f>
        <v>244.65</v>
      </c>
      <c r="F32" s="215">
        <v>185.89</v>
      </c>
      <c r="G32" s="213"/>
    </row>
    <row r="33" spans="1:6">
      <c r="A33" s="132" t="s">
        <v>105</v>
      </c>
      <c r="B33" s="225">
        <v>2384.81</v>
      </c>
      <c r="C33" s="219">
        <v>5.0599999999999996</v>
      </c>
      <c r="D33" s="219" t="s">
        <v>106</v>
      </c>
      <c r="E33" s="218">
        <v>61.6</v>
      </c>
      <c r="F33" s="221"/>
    </row>
    <row r="34" spans="1:6">
      <c r="A34" s="132" t="s">
        <v>107</v>
      </c>
      <c r="B34" s="225"/>
      <c r="C34" s="219"/>
      <c r="D34" s="219" t="s">
        <v>400</v>
      </c>
      <c r="E34" s="218">
        <v>183.05</v>
      </c>
      <c r="F34" s="218">
        <v>663.62</v>
      </c>
    </row>
    <row r="35" spans="1:6">
      <c r="A35" s="132" t="s">
        <v>109</v>
      </c>
      <c r="B35" s="218">
        <v>183.05</v>
      </c>
      <c r="C35" s="219">
        <v>663.62</v>
      </c>
      <c r="D35" s="219" t="s">
        <v>110</v>
      </c>
      <c r="E35" s="218"/>
      <c r="F35" s="219"/>
    </row>
    <row r="36" spans="1:6">
      <c r="A36" s="132" t="s">
        <v>111</v>
      </c>
      <c r="B36" s="225"/>
      <c r="C36" s="219"/>
      <c r="D36" s="219" t="s">
        <v>401</v>
      </c>
      <c r="E36" s="218"/>
      <c r="F36" s="219"/>
    </row>
    <row r="37" spans="1:6">
      <c r="A37" s="132" t="s">
        <v>402</v>
      </c>
      <c r="B37" s="225"/>
      <c r="C37" s="219"/>
      <c r="D37" s="219" t="s">
        <v>403</v>
      </c>
      <c r="E37" s="218"/>
      <c r="F37" s="219"/>
    </row>
    <row r="38" spans="1:6">
      <c r="A38" s="132" t="s">
        <v>115</v>
      </c>
      <c r="B38" s="225"/>
      <c r="C38" s="219"/>
      <c r="D38" s="219" t="s">
        <v>404</v>
      </c>
      <c r="E38" s="225"/>
      <c r="F38" s="219"/>
    </row>
    <row r="39" spans="1:6">
      <c r="A39" s="132" t="s">
        <v>117</v>
      </c>
      <c r="B39" s="225"/>
      <c r="C39" s="219"/>
      <c r="D39" s="219" t="s">
        <v>120</v>
      </c>
      <c r="E39" s="218"/>
      <c r="F39" s="219"/>
    </row>
    <row r="40" spans="1:6">
      <c r="A40" s="132" t="s">
        <v>405</v>
      </c>
      <c r="B40" s="225"/>
      <c r="C40" s="219"/>
      <c r="D40" s="219" t="s">
        <v>122</v>
      </c>
      <c r="E40" s="218"/>
      <c r="F40" s="219"/>
    </row>
    <row r="41" spans="1:6">
      <c r="A41" s="132" t="s">
        <v>406</v>
      </c>
      <c r="B41" s="225">
        <v>1154.5899999999999</v>
      </c>
      <c r="C41" s="219">
        <v>33.869999999999997</v>
      </c>
      <c r="D41" s="219" t="s">
        <v>407</v>
      </c>
      <c r="E41" s="218"/>
      <c r="F41" s="219"/>
    </row>
    <row r="42" spans="1:6" ht="53.25" customHeight="1">
      <c r="A42" s="465" t="s">
        <v>408</v>
      </c>
      <c r="B42" s="466"/>
      <c r="C42" s="465"/>
      <c r="D42" s="465"/>
      <c r="E42" s="466"/>
      <c r="F42" s="465"/>
    </row>
  </sheetData>
  <mergeCells count="4">
    <mergeCell ref="A1:F1"/>
    <mergeCell ref="A2:F2"/>
    <mergeCell ref="E3:F3"/>
    <mergeCell ref="A42:F42"/>
  </mergeCells>
  <phoneticPr fontId="85" type="noConversion"/>
  <printOptions horizontalCentered="1"/>
  <pageMargins left="0.23622047244094499" right="0.23622047244094499" top="0.511811023622047" bottom="0" header="0.31496062992126" footer="0.31496062992126"/>
  <pageSetup paperSize="9" scale="93"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workbookViewId="0">
      <selection activeCell="G24" sqref="G24"/>
    </sheetView>
  </sheetViews>
  <sheetFormatPr defaultColWidth="9" defaultRowHeight="13.5"/>
  <cols>
    <col min="1" max="3" width="20.625" customWidth="1"/>
    <col min="4" max="4" width="24.875" customWidth="1"/>
    <col min="5" max="5" width="28.875" customWidth="1"/>
  </cols>
  <sheetData>
    <row r="1" spans="1:4" ht="76.5" customHeight="1">
      <c r="A1" s="420" t="s">
        <v>409</v>
      </c>
      <c r="B1" s="420"/>
      <c r="C1" s="420"/>
      <c r="D1" s="420"/>
    </row>
    <row r="2" spans="1:4" ht="11.25" customHeight="1">
      <c r="A2" s="467" t="s">
        <v>410</v>
      </c>
      <c r="B2" s="422"/>
      <c r="C2" s="422"/>
      <c r="D2" s="422"/>
    </row>
    <row r="3" spans="1:4" ht="11.25" customHeight="1">
      <c r="A3" s="422"/>
      <c r="B3" s="422"/>
      <c r="C3" s="422"/>
      <c r="D3" s="422"/>
    </row>
    <row r="4" spans="1:4" ht="11.25" customHeight="1">
      <c r="A4" s="422"/>
      <c r="B4" s="422"/>
      <c r="C4" s="422"/>
      <c r="D4" s="422"/>
    </row>
    <row r="5" spans="1:4" ht="11.25" customHeight="1">
      <c r="A5" s="422"/>
      <c r="B5" s="422"/>
      <c r="C5" s="422"/>
      <c r="D5" s="422"/>
    </row>
    <row r="6" spans="1:4" ht="11.25" customHeight="1">
      <c r="A6" s="422"/>
      <c r="B6" s="422"/>
      <c r="C6" s="422"/>
      <c r="D6" s="422"/>
    </row>
    <row r="7" spans="1:4" ht="11.25" customHeight="1">
      <c r="A7" s="422"/>
      <c r="B7" s="422"/>
      <c r="C7" s="422"/>
      <c r="D7" s="422"/>
    </row>
    <row r="8" spans="1:4" ht="11.25" customHeight="1">
      <c r="A8" s="422"/>
      <c r="B8" s="422"/>
      <c r="C8" s="422"/>
      <c r="D8" s="422"/>
    </row>
    <row r="9" spans="1:4" ht="11.25" customHeight="1">
      <c r="A9" s="422"/>
      <c r="B9" s="422"/>
      <c r="C9" s="422"/>
      <c r="D9" s="422"/>
    </row>
    <row r="10" spans="1:4" ht="11.25" customHeight="1">
      <c r="A10" s="422"/>
      <c r="B10" s="422"/>
      <c r="C10" s="422"/>
      <c r="D10" s="422"/>
    </row>
    <row r="11" spans="1:4" ht="11.25" customHeight="1">
      <c r="A11" s="422"/>
      <c r="B11" s="422"/>
      <c r="C11" s="422"/>
      <c r="D11" s="422"/>
    </row>
    <row r="12" spans="1:4" ht="11.25" customHeight="1">
      <c r="A12" s="422"/>
      <c r="B12" s="422"/>
      <c r="C12" s="422"/>
      <c r="D12" s="422"/>
    </row>
    <row r="13" spans="1:4" ht="11.25" customHeight="1">
      <c r="A13" s="422"/>
      <c r="B13" s="422"/>
      <c r="C13" s="422"/>
      <c r="D13" s="422"/>
    </row>
    <row r="14" spans="1:4" ht="11.25" customHeight="1">
      <c r="A14" s="422"/>
      <c r="B14" s="422"/>
      <c r="C14" s="422"/>
      <c r="D14" s="422"/>
    </row>
    <row r="15" spans="1:4" ht="11.25" customHeight="1">
      <c r="A15" s="422"/>
      <c r="B15" s="422"/>
      <c r="C15" s="422"/>
      <c r="D15" s="422"/>
    </row>
    <row r="16" spans="1:4" ht="11.25" customHeight="1">
      <c r="A16" s="422"/>
      <c r="B16" s="422"/>
      <c r="C16" s="422"/>
      <c r="D16" s="422"/>
    </row>
    <row r="17" spans="1:4" ht="11.25" customHeight="1">
      <c r="A17" s="422"/>
      <c r="B17" s="422"/>
      <c r="C17" s="422"/>
      <c r="D17" s="422"/>
    </row>
    <row r="18" spans="1:4" ht="11.25" customHeight="1">
      <c r="A18" s="422"/>
      <c r="B18" s="422"/>
      <c r="C18" s="422"/>
      <c r="D18" s="422"/>
    </row>
    <row r="19" spans="1:4" ht="11.25" customHeight="1">
      <c r="A19" s="422"/>
      <c r="B19" s="422"/>
      <c r="C19" s="422"/>
      <c r="D19" s="422"/>
    </row>
    <row r="20" spans="1:4" ht="11.25" customHeight="1">
      <c r="A20" s="422"/>
      <c r="B20" s="422"/>
      <c r="C20" s="422"/>
      <c r="D20" s="422"/>
    </row>
    <row r="21" spans="1:4" ht="11.25" customHeight="1">
      <c r="A21" s="422"/>
      <c r="B21" s="422"/>
      <c r="C21" s="422"/>
      <c r="D21" s="422"/>
    </row>
    <row r="22" spans="1:4" ht="11.25" customHeight="1">
      <c r="A22" s="422"/>
      <c r="B22" s="422"/>
      <c r="C22" s="422"/>
      <c r="D22" s="422"/>
    </row>
    <row r="23" spans="1:4" ht="11.25" customHeight="1">
      <c r="A23" s="422"/>
      <c r="B23" s="422"/>
      <c r="C23" s="422"/>
      <c r="D23" s="422"/>
    </row>
    <row r="24" spans="1:4" ht="13.5" customHeight="1">
      <c r="A24" s="422"/>
      <c r="B24" s="422"/>
      <c r="C24" s="422"/>
      <c r="D24" s="422"/>
    </row>
    <row r="25" spans="1:4" ht="13.5" customHeight="1">
      <c r="A25" s="422"/>
      <c r="B25" s="422"/>
      <c r="C25" s="422"/>
      <c r="D25" s="422"/>
    </row>
    <row r="26" spans="1:4" ht="13.5" customHeight="1">
      <c r="A26" s="422"/>
      <c r="B26" s="422"/>
      <c r="C26" s="422"/>
      <c r="D26" s="422"/>
    </row>
    <row r="27" spans="1:4" ht="13.5" customHeight="1">
      <c r="A27" s="422"/>
      <c r="B27" s="422"/>
      <c r="C27" s="422"/>
      <c r="D27" s="422"/>
    </row>
    <row r="28" spans="1:4" ht="13.5" customHeight="1">
      <c r="A28" s="422"/>
      <c r="B28" s="422"/>
      <c r="C28" s="422"/>
      <c r="D28" s="422"/>
    </row>
    <row r="29" spans="1:4" ht="13.5" customHeight="1">
      <c r="A29" s="422"/>
      <c r="B29" s="422"/>
      <c r="C29" s="422"/>
      <c r="D29" s="422"/>
    </row>
    <row r="30" spans="1:4" ht="13.5" customHeight="1">
      <c r="A30" s="422"/>
      <c r="B30" s="422"/>
      <c r="C30" s="422"/>
      <c r="D30" s="422"/>
    </row>
    <row r="31" spans="1:4" ht="13.5" customHeight="1">
      <c r="A31" s="422"/>
      <c r="B31" s="422"/>
      <c r="C31" s="422"/>
      <c r="D31" s="422"/>
    </row>
    <row r="32" spans="1:4" ht="13.5" customHeight="1">
      <c r="A32" s="422"/>
      <c r="B32" s="422"/>
      <c r="C32" s="422"/>
      <c r="D32" s="422"/>
    </row>
    <row r="33" spans="1:4" ht="13.5" customHeight="1">
      <c r="A33" s="422"/>
      <c r="B33" s="422"/>
      <c r="C33" s="422"/>
      <c r="D33" s="422"/>
    </row>
    <row r="34" spans="1:4" ht="13.5" customHeight="1">
      <c r="A34" s="422"/>
      <c r="B34" s="422"/>
      <c r="C34" s="422"/>
      <c r="D34" s="422"/>
    </row>
    <row r="35" spans="1:4" ht="13.5" customHeight="1">
      <c r="A35" s="422"/>
      <c r="B35" s="422"/>
      <c r="C35" s="422"/>
      <c r="D35" s="422"/>
    </row>
  </sheetData>
  <mergeCells count="2">
    <mergeCell ref="A1:D1"/>
    <mergeCell ref="A2:D35"/>
  </mergeCells>
  <phoneticPr fontId="85"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tabColor rgb="FF7030A0"/>
  </sheetPr>
  <dimension ref="A1:C117"/>
  <sheetViews>
    <sheetView workbookViewId="0">
      <selection activeCell="B114" sqref="B114"/>
    </sheetView>
  </sheetViews>
  <sheetFormatPr defaultColWidth="21.5" defaultRowHeight="14.25"/>
  <cols>
    <col min="1" max="1" width="49.5" style="190" customWidth="1"/>
    <col min="2" max="2" width="30.625" style="191" customWidth="1"/>
    <col min="3" max="16384" width="21.5" style="190"/>
  </cols>
  <sheetData>
    <row r="1" spans="1:3" ht="18.75">
      <c r="A1" s="411" t="s">
        <v>411</v>
      </c>
      <c r="B1" s="423"/>
    </row>
    <row r="2" spans="1:3" s="189" customFormat="1" ht="24">
      <c r="A2" s="424" t="s">
        <v>412</v>
      </c>
      <c r="B2" s="425"/>
      <c r="C2" s="192"/>
    </row>
    <row r="3" spans="1:3" ht="27" customHeight="1">
      <c r="A3" s="468" t="s">
        <v>2</v>
      </c>
      <c r="B3" s="469"/>
      <c r="C3" s="193"/>
    </row>
    <row r="4" spans="1:3" ht="24" customHeight="1">
      <c r="A4" s="194" t="s">
        <v>129</v>
      </c>
      <c r="B4" s="195" t="s">
        <v>413</v>
      </c>
      <c r="C4" s="196"/>
    </row>
    <row r="5" spans="1:3" ht="25.5" customHeight="1">
      <c r="A5" s="197" t="s">
        <v>53</v>
      </c>
      <c r="B5" s="198">
        <f>B6+B25+B28+B34+B64+B76+B86+B99+B102+B108+B116</f>
        <v>4414.8900000000003</v>
      </c>
      <c r="C5" s="196"/>
    </row>
    <row r="6" spans="1:3" ht="21" customHeight="1">
      <c r="A6" s="199" t="s">
        <v>55</v>
      </c>
      <c r="B6" s="122">
        <f>B7+B10+B14+B16+B18+B20+B22</f>
        <v>1542.54</v>
      </c>
    </row>
    <row r="7" spans="1:3" ht="21" customHeight="1">
      <c r="A7" s="200" t="s">
        <v>130</v>
      </c>
      <c r="B7" s="122">
        <f>SUM(B8:B9)</f>
        <v>26.56</v>
      </c>
    </row>
    <row r="8" spans="1:3" ht="21" customHeight="1">
      <c r="A8" s="201" t="s">
        <v>131</v>
      </c>
      <c r="B8" s="122">
        <v>16.559999999999999</v>
      </c>
    </row>
    <row r="9" spans="1:3" ht="21" customHeight="1">
      <c r="A9" s="201" t="s">
        <v>132</v>
      </c>
      <c r="B9" s="122">
        <v>10</v>
      </c>
    </row>
    <row r="10" spans="1:3" ht="21" customHeight="1">
      <c r="A10" s="200" t="s">
        <v>133</v>
      </c>
      <c r="B10" s="122">
        <f>SUM(B11:B13)</f>
        <v>1138.19</v>
      </c>
    </row>
    <row r="11" spans="1:3" ht="21" customHeight="1">
      <c r="A11" s="201" t="s">
        <v>131</v>
      </c>
      <c r="B11" s="122">
        <v>414.21</v>
      </c>
    </row>
    <row r="12" spans="1:3" ht="21" customHeight="1">
      <c r="A12" s="201" t="s">
        <v>132</v>
      </c>
      <c r="B12" s="122">
        <v>691.76</v>
      </c>
    </row>
    <row r="13" spans="1:3" ht="21" customHeight="1">
      <c r="A13" s="201" t="s">
        <v>134</v>
      </c>
      <c r="B13" s="122">
        <v>32.22</v>
      </c>
    </row>
    <row r="14" spans="1:3" ht="21" customHeight="1">
      <c r="A14" s="200" t="s">
        <v>135</v>
      </c>
      <c r="B14" s="122">
        <f>SUM(B15)</f>
        <v>79.03</v>
      </c>
    </row>
    <row r="15" spans="1:3" ht="21" customHeight="1">
      <c r="A15" s="201" t="s">
        <v>131</v>
      </c>
      <c r="B15" s="122">
        <v>79.03</v>
      </c>
    </row>
    <row r="16" spans="1:3" ht="21" customHeight="1">
      <c r="A16" s="200" t="s">
        <v>136</v>
      </c>
      <c r="B16" s="122">
        <f>SUM(B17)</f>
        <v>14.73</v>
      </c>
    </row>
    <row r="17" spans="1:2" ht="21" customHeight="1">
      <c r="A17" s="201" t="s">
        <v>131</v>
      </c>
      <c r="B17" s="122">
        <v>14.73</v>
      </c>
    </row>
    <row r="18" spans="1:2" ht="21" customHeight="1">
      <c r="A18" s="200" t="s">
        <v>137</v>
      </c>
      <c r="B18" s="122">
        <f>SUM(B19)</f>
        <v>38.340000000000003</v>
      </c>
    </row>
    <row r="19" spans="1:2" ht="21" customHeight="1">
      <c r="A19" s="201" t="s">
        <v>138</v>
      </c>
      <c r="B19" s="122">
        <v>38.340000000000003</v>
      </c>
    </row>
    <row r="20" spans="1:2" ht="21" customHeight="1">
      <c r="A20" s="200" t="s">
        <v>139</v>
      </c>
      <c r="B20" s="122">
        <f>SUM(B21)</f>
        <v>238.49</v>
      </c>
    </row>
    <row r="21" spans="1:2" ht="21" customHeight="1">
      <c r="A21" s="201" t="s">
        <v>131</v>
      </c>
      <c r="B21" s="122">
        <v>238.49</v>
      </c>
    </row>
    <row r="22" spans="1:2" ht="21" customHeight="1">
      <c r="A22" s="200" t="s">
        <v>414</v>
      </c>
      <c r="B22" s="122">
        <f>SUM(B23:B24)</f>
        <v>7.2</v>
      </c>
    </row>
    <row r="23" spans="1:2" ht="21" customHeight="1">
      <c r="A23" s="201" t="s">
        <v>415</v>
      </c>
      <c r="B23" s="122">
        <v>3.6</v>
      </c>
    </row>
    <row r="24" spans="1:2" ht="21" customHeight="1">
      <c r="A24" s="201" t="s">
        <v>416</v>
      </c>
      <c r="B24" s="122">
        <v>3.6</v>
      </c>
    </row>
    <row r="25" spans="1:2" ht="21" customHeight="1">
      <c r="A25" s="199" t="s">
        <v>59</v>
      </c>
      <c r="B25" s="122">
        <f>SUM(B26)</f>
        <v>5</v>
      </c>
    </row>
    <row r="26" spans="1:2" ht="21" customHeight="1">
      <c r="A26" s="199" t="s">
        <v>142</v>
      </c>
      <c r="B26" s="122">
        <v>5</v>
      </c>
    </row>
    <row r="27" spans="1:2" ht="21" customHeight="1">
      <c r="A27" s="199" t="s">
        <v>143</v>
      </c>
      <c r="B27" s="122">
        <v>5</v>
      </c>
    </row>
    <row r="28" spans="1:2" ht="21" customHeight="1">
      <c r="A28" s="199" t="s">
        <v>67</v>
      </c>
      <c r="B28" s="122">
        <f>B29+B32</f>
        <v>136.16999999999999</v>
      </c>
    </row>
    <row r="29" spans="1:2" ht="21" customHeight="1">
      <c r="A29" s="200" t="s">
        <v>144</v>
      </c>
      <c r="B29" s="122">
        <f>SUM(B30:B31)</f>
        <v>125.37</v>
      </c>
    </row>
    <row r="30" spans="1:2" ht="21" customHeight="1">
      <c r="A30" s="201" t="s">
        <v>145</v>
      </c>
      <c r="B30" s="122">
        <v>10</v>
      </c>
    </row>
    <row r="31" spans="1:2" ht="21" customHeight="1">
      <c r="A31" s="201" t="s">
        <v>146</v>
      </c>
      <c r="B31" s="122">
        <v>115.37</v>
      </c>
    </row>
    <row r="32" spans="1:2" ht="21" customHeight="1">
      <c r="A32" s="200" t="s">
        <v>147</v>
      </c>
      <c r="B32" s="122">
        <f>SUM(B33)</f>
        <v>10.8</v>
      </c>
    </row>
    <row r="33" spans="1:2" ht="21" customHeight="1">
      <c r="A33" s="201" t="s">
        <v>148</v>
      </c>
      <c r="B33" s="122">
        <v>10.8</v>
      </c>
    </row>
    <row r="34" spans="1:2" ht="21" customHeight="1">
      <c r="A34" s="199" t="s">
        <v>69</v>
      </c>
      <c r="B34" s="122">
        <f>B35+B37+B39+B43+B49+B51+B53+B59+B62+B56</f>
        <v>724.31</v>
      </c>
    </row>
    <row r="35" spans="1:2" ht="21" customHeight="1">
      <c r="A35" s="200" t="s">
        <v>149</v>
      </c>
      <c r="B35" s="122">
        <f>SUM(B36)</f>
        <v>37.32</v>
      </c>
    </row>
    <row r="36" spans="1:2" ht="21" customHeight="1">
      <c r="A36" s="201" t="s">
        <v>150</v>
      </c>
      <c r="B36" s="122">
        <v>37.32</v>
      </c>
    </row>
    <row r="37" spans="1:2" ht="21" customHeight="1">
      <c r="A37" s="200" t="s">
        <v>152</v>
      </c>
      <c r="B37" s="122">
        <f>SUM(B38)</f>
        <v>40.79</v>
      </c>
    </row>
    <row r="38" spans="1:2" ht="21" customHeight="1">
      <c r="A38" s="201" t="s">
        <v>153</v>
      </c>
      <c r="B38" s="122">
        <v>40.79</v>
      </c>
    </row>
    <row r="39" spans="1:2" ht="21" customHeight="1">
      <c r="A39" s="200" t="s">
        <v>154</v>
      </c>
      <c r="B39" s="122">
        <f>SUM(B40:B42)</f>
        <v>265.25</v>
      </c>
    </row>
    <row r="40" spans="1:2" ht="21" customHeight="1">
      <c r="A40" s="201" t="s">
        <v>155</v>
      </c>
      <c r="B40" s="122">
        <v>100.83</v>
      </c>
    </row>
    <row r="41" spans="1:2" ht="21" customHeight="1">
      <c r="A41" s="201" t="s">
        <v>156</v>
      </c>
      <c r="B41" s="122">
        <v>50.42</v>
      </c>
    </row>
    <row r="42" spans="1:2" ht="21" customHeight="1">
      <c r="A42" s="201" t="s">
        <v>157</v>
      </c>
      <c r="B42" s="122">
        <v>114</v>
      </c>
    </row>
    <row r="43" spans="1:2" ht="21" customHeight="1">
      <c r="A43" s="200" t="s">
        <v>158</v>
      </c>
      <c r="B43" s="122">
        <f>SUM(B44:B48)</f>
        <v>145.19999999999999</v>
      </c>
    </row>
    <row r="44" spans="1:2" ht="21" customHeight="1">
      <c r="A44" s="201" t="s">
        <v>159</v>
      </c>
      <c r="B44" s="122">
        <v>24</v>
      </c>
    </row>
    <row r="45" spans="1:2" ht="21" customHeight="1">
      <c r="A45" s="201" t="s">
        <v>160</v>
      </c>
      <c r="B45" s="122">
        <v>29.3</v>
      </c>
    </row>
    <row r="46" spans="1:2" ht="21" customHeight="1">
      <c r="A46" s="201" t="s">
        <v>161</v>
      </c>
      <c r="B46" s="122">
        <v>51.03</v>
      </c>
    </row>
    <row r="47" spans="1:2" ht="21" customHeight="1">
      <c r="A47" s="201" t="s">
        <v>162</v>
      </c>
      <c r="B47" s="122">
        <v>3.49</v>
      </c>
    </row>
    <row r="48" spans="1:2" ht="21" customHeight="1">
      <c r="A48" s="201" t="s">
        <v>163</v>
      </c>
      <c r="B48" s="122">
        <v>37.380000000000003</v>
      </c>
    </row>
    <row r="49" spans="1:2" ht="21" customHeight="1">
      <c r="A49" s="200" t="s">
        <v>164</v>
      </c>
      <c r="B49" s="122">
        <f>SUM(B50)</f>
        <v>4.8</v>
      </c>
    </row>
    <row r="50" spans="1:2" ht="21" customHeight="1">
      <c r="A50" s="201" t="s">
        <v>165</v>
      </c>
      <c r="B50" s="122">
        <v>4.8</v>
      </c>
    </row>
    <row r="51" spans="1:2" ht="21" customHeight="1">
      <c r="A51" s="200" t="s">
        <v>167</v>
      </c>
      <c r="B51" s="122">
        <f>SUM(B52)</f>
        <v>26.8</v>
      </c>
    </row>
    <row r="52" spans="1:2" ht="21" customHeight="1">
      <c r="A52" s="201" t="s">
        <v>168</v>
      </c>
      <c r="B52" s="122">
        <v>26.8</v>
      </c>
    </row>
    <row r="53" spans="1:2" ht="21" customHeight="1">
      <c r="A53" s="200" t="s">
        <v>169</v>
      </c>
      <c r="B53" s="122">
        <f>SUM(B54:B55)</f>
        <v>119.11</v>
      </c>
    </row>
    <row r="54" spans="1:2" ht="21" customHeight="1">
      <c r="A54" s="201" t="s">
        <v>170</v>
      </c>
      <c r="B54" s="122">
        <v>46.18</v>
      </c>
    </row>
    <row r="55" spans="1:2" ht="21" customHeight="1">
      <c r="A55" s="201" t="s">
        <v>171</v>
      </c>
      <c r="B55" s="122">
        <v>72.930000000000007</v>
      </c>
    </row>
    <row r="56" spans="1:2" ht="21" customHeight="1">
      <c r="A56" s="200" t="s">
        <v>172</v>
      </c>
      <c r="B56" s="122">
        <f>SUM(B57:B58)</f>
        <v>34.840000000000003</v>
      </c>
    </row>
    <row r="57" spans="1:2" ht="21" customHeight="1">
      <c r="A57" s="201" t="s">
        <v>173</v>
      </c>
      <c r="B57" s="122">
        <v>18.809999999999999</v>
      </c>
    </row>
    <row r="58" spans="1:2" ht="21" customHeight="1">
      <c r="A58" s="201" t="s">
        <v>174</v>
      </c>
      <c r="B58" s="122">
        <v>16.03</v>
      </c>
    </row>
    <row r="59" spans="1:2" ht="21" customHeight="1">
      <c r="A59" s="200" t="s">
        <v>175</v>
      </c>
      <c r="B59" s="122">
        <f>SUM(B60:B61)</f>
        <v>44.87</v>
      </c>
    </row>
    <row r="60" spans="1:2" ht="21" customHeight="1">
      <c r="A60" s="201" t="s">
        <v>176</v>
      </c>
      <c r="B60" s="122">
        <v>41.87</v>
      </c>
    </row>
    <row r="61" spans="1:2" ht="21" customHeight="1">
      <c r="A61" s="201" t="s">
        <v>417</v>
      </c>
      <c r="B61" s="122">
        <v>3</v>
      </c>
    </row>
    <row r="62" spans="1:2" ht="21" customHeight="1">
      <c r="A62" s="200" t="s">
        <v>177</v>
      </c>
      <c r="B62" s="122">
        <f>SUM(B63)</f>
        <v>5.33</v>
      </c>
    </row>
    <row r="63" spans="1:2" ht="21" customHeight="1">
      <c r="A63" s="201" t="s">
        <v>177</v>
      </c>
      <c r="B63" s="122">
        <v>5.33</v>
      </c>
    </row>
    <row r="64" spans="1:2" ht="21" customHeight="1">
      <c r="A64" s="199" t="s">
        <v>71</v>
      </c>
      <c r="B64" s="122">
        <f>B65+B67+B72+B74</f>
        <v>231.32</v>
      </c>
    </row>
    <row r="65" spans="1:2" ht="21" customHeight="1">
      <c r="A65" s="200" t="s">
        <v>178</v>
      </c>
      <c r="B65" s="122">
        <f>SUM(B66)</f>
        <v>72.540000000000006</v>
      </c>
    </row>
    <row r="66" spans="1:2" ht="21" customHeight="1">
      <c r="A66" s="201" t="s">
        <v>131</v>
      </c>
      <c r="B66" s="122">
        <v>72.540000000000006</v>
      </c>
    </row>
    <row r="67" spans="1:2" ht="21" customHeight="1">
      <c r="A67" s="200" t="s">
        <v>181</v>
      </c>
      <c r="B67" s="122">
        <f>SUM(B68:B71)</f>
        <v>98.66</v>
      </c>
    </row>
    <row r="68" spans="1:2" ht="21" customHeight="1">
      <c r="A68" s="201" t="s">
        <v>182</v>
      </c>
      <c r="B68" s="122">
        <v>27.71</v>
      </c>
    </row>
    <row r="69" spans="1:2" ht="21" customHeight="1">
      <c r="A69" s="201" t="s">
        <v>183</v>
      </c>
      <c r="B69" s="122">
        <v>25.86</v>
      </c>
    </row>
    <row r="70" spans="1:2" ht="21" customHeight="1">
      <c r="A70" s="201" t="s">
        <v>184</v>
      </c>
      <c r="B70" s="122">
        <v>33.75</v>
      </c>
    </row>
    <row r="71" spans="1:2" ht="21" customHeight="1">
      <c r="A71" s="201" t="s">
        <v>185</v>
      </c>
      <c r="B71" s="122">
        <v>11.34</v>
      </c>
    </row>
    <row r="72" spans="1:2" ht="21" customHeight="1">
      <c r="A72" s="200" t="s">
        <v>186</v>
      </c>
      <c r="B72" s="122">
        <f>SUM(B73)</f>
        <v>14.91</v>
      </c>
    </row>
    <row r="73" spans="1:2" ht="21" customHeight="1">
      <c r="A73" s="201" t="s">
        <v>187</v>
      </c>
      <c r="B73" s="122">
        <v>14.91</v>
      </c>
    </row>
    <row r="74" spans="1:2" ht="21" customHeight="1">
      <c r="A74" s="200" t="s">
        <v>188</v>
      </c>
      <c r="B74" s="122">
        <f>SUM(B75)</f>
        <v>45.21</v>
      </c>
    </row>
    <row r="75" spans="1:2" ht="21" customHeight="1">
      <c r="A75" s="201" t="s">
        <v>188</v>
      </c>
      <c r="B75" s="122">
        <v>45.21</v>
      </c>
    </row>
    <row r="76" spans="1:2" ht="21" customHeight="1">
      <c r="A76" s="199" t="s">
        <v>75</v>
      </c>
      <c r="B76" s="122">
        <f>B77+B80+B82+B84</f>
        <v>198.13</v>
      </c>
    </row>
    <row r="77" spans="1:2" ht="21" customHeight="1">
      <c r="A77" s="200" t="s">
        <v>192</v>
      </c>
      <c r="B77" s="122">
        <f>SUM(B78:B79)</f>
        <v>72.37</v>
      </c>
    </row>
    <row r="78" spans="1:2" ht="21" customHeight="1">
      <c r="A78" s="201" t="s">
        <v>131</v>
      </c>
      <c r="B78" s="122">
        <v>42.64</v>
      </c>
    </row>
    <row r="79" spans="1:2" ht="21" customHeight="1">
      <c r="A79" s="201" t="s">
        <v>193</v>
      </c>
      <c r="B79" s="122">
        <v>29.73</v>
      </c>
    </row>
    <row r="80" spans="1:2" ht="21" customHeight="1">
      <c r="A80" s="200" t="s">
        <v>194</v>
      </c>
      <c r="B80" s="122">
        <f>SUM(B81)</f>
        <v>25.76</v>
      </c>
    </row>
    <row r="81" spans="1:2" ht="21" customHeight="1">
      <c r="A81" s="201" t="s">
        <v>194</v>
      </c>
      <c r="B81" s="122">
        <v>25.76</v>
      </c>
    </row>
    <row r="82" spans="1:2" ht="21" customHeight="1">
      <c r="A82" s="200" t="s">
        <v>195</v>
      </c>
      <c r="B82" s="122">
        <f>SUM(B83)</f>
        <v>30</v>
      </c>
    </row>
    <row r="83" spans="1:2" ht="21" customHeight="1">
      <c r="A83" s="201" t="s">
        <v>196</v>
      </c>
      <c r="B83" s="122">
        <v>30</v>
      </c>
    </row>
    <row r="84" spans="1:2" ht="21" customHeight="1">
      <c r="A84" s="200" t="s">
        <v>197</v>
      </c>
      <c r="B84" s="122">
        <f>SUM(B85)</f>
        <v>70</v>
      </c>
    </row>
    <row r="85" spans="1:2" ht="21" customHeight="1">
      <c r="A85" s="201" t="s">
        <v>197</v>
      </c>
      <c r="B85" s="122">
        <v>70</v>
      </c>
    </row>
    <row r="86" spans="1:2" ht="21" customHeight="1">
      <c r="A86" s="199" t="s">
        <v>77</v>
      </c>
      <c r="B86" s="122">
        <f>B87+B89+B91+B93+B97</f>
        <v>865.64</v>
      </c>
    </row>
    <row r="87" spans="1:2" ht="21" customHeight="1">
      <c r="A87" s="200" t="s">
        <v>199</v>
      </c>
      <c r="B87" s="122">
        <f>SUM(B88)</f>
        <v>287.13</v>
      </c>
    </row>
    <row r="88" spans="1:2" ht="21" customHeight="1">
      <c r="A88" s="201" t="s">
        <v>176</v>
      </c>
      <c r="B88" s="122">
        <v>287.13</v>
      </c>
    </row>
    <row r="89" spans="1:2" ht="21" customHeight="1">
      <c r="A89" s="200" t="s">
        <v>200</v>
      </c>
      <c r="B89" s="122">
        <f>SUM(B90)</f>
        <v>10</v>
      </c>
    </row>
    <row r="90" spans="1:2" ht="21" customHeight="1">
      <c r="A90" s="201" t="s">
        <v>201</v>
      </c>
      <c r="B90" s="122">
        <v>10</v>
      </c>
    </row>
    <row r="91" spans="1:2" ht="21" customHeight="1">
      <c r="A91" s="200" t="s">
        <v>203</v>
      </c>
      <c r="B91" s="122">
        <f>SUM(B92)</f>
        <v>24.64</v>
      </c>
    </row>
    <row r="92" spans="1:2" ht="21" customHeight="1">
      <c r="A92" s="201" t="s">
        <v>204</v>
      </c>
      <c r="B92" s="122">
        <v>24.64</v>
      </c>
    </row>
    <row r="93" spans="1:2" ht="21" customHeight="1">
      <c r="A93" s="200" t="s">
        <v>205</v>
      </c>
      <c r="B93" s="122">
        <f>SUM(B94:B96)</f>
        <v>542.41</v>
      </c>
    </row>
    <row r="94" spans="1:2" ht="21" customHeight="1">
      <c r="A94" s="201" t="s">
        <v>206</v>
      </c>
      <c r="B94" s="122">
        <v>121.42</v>
      </c>
    </row>
    <row r="95" spans="1:2" ht="21" customHeight="1">
      <c r="A95" s="201" t="s">
        <v>418</v>
      </c>
      <c r="B95" s="122">
        <v>1.06</v>
      </c>
    </row>
    <row r="96" spans="1:2" ht="21" customHeight="1">
      <c r="A96" s="201" t="s">
        <v>207</v>
      </c>
      <c r="B96" s="122">
        <v>419.93</v>
      </c>
    </row>
    <row r="97" spans="1:2" ht="21" customHeight="1">
      <c r="A97" s="200" t="s">
        <v>419</v>
      </c>
      <c r="B97" s="122">
        <f>SUM(B98)</f>
        <v>1.46</v>
      </c>
    </row>
    <row r="98" spans="1:2" ht="21" customHeight="1">
      <c r="A98" s="201" t="s">
        <v>420</v>
      </c>
      <c r="B98" s="122">
        <v>1.46</v>
      </c>
    </row>
    <row r="99" spans="1:2" ht="21" customHeight="1">
      <c r="A99" s="199" t="s">
        <v>79</v>
      </c>
      <c r="B99" s="122">
        <f>B100</f>
        <v>62.7</v>
      </c>
    </row>
    <row r="100" spans="1:2" ht="21" customHeight="1">
      <c r="A100" s="200" t="s">
        <v>208</v>
      </c>
      <c r="B100" s="122">
        <f>SUM(B101)</f>
        <v>62.7</v>
      </c>
    </row>
    <row r="101" spans="1:2" ht="21" customHeight="1">
      <c r="A101" s="201" t="s">
        <v>209</v>
      </c>
      <c r="B101" s="122">
        <v>62.7</v>
      </c>
    </row>
    <row r="102" spans="1:2" ht="21" customHeight="1">
      <c r="A102" s="199" t="s">
        <v>90</v>
      </c>
      <c r="B102" s="122">
        <f>B103+B106</f>
        <v>220.83</v>
      </c>
    </row>
    <row r="103" spans="1:2" ht="21" customHeight="1">
      <c r="A103" s="200" t="s">
        <v>212</v>
      </c>
      <c r="B103" s="122">
        <f>SUM(B104:B105)</f>
        <v>96.52</v>
      </c>
    </row>
    <row r="104" spans="1:2" ht="21" customHeight="1">
      <c r="A104" s="201" t="s">
        <v>213</v>
      </c>
      <c r="B104" s="122">
        <v>0.4</v>
      </c>
    </row>
    <row r="105" spans="1:2" ht="21" customHeight="1">
      <c r="A105" s="201" t="s">
        <v>214</v>
      </c>
      <c r="B105" s="122">
        <v>96.12</v>
      </c>
    </row>
    <row r="106" spans="1:2" ht="21" customHeight="1">
      <c r="A106" s="200" t="s">
        <v>215</v>
      </c>
      <c r="B106" s="122">
        <f>SUM(B107)</f>
        <v>124.31</v>
      </c>
    </row>
    <row r="107" spans="1:2" ht="21" customHeight="1">
      <c r="A107" s="201" t="s">
        <v>216</v>
      </c>
      <c r="B107" s="122">
        <v>124.31</v>
      </c>
    </row>
    <row r="108" spans="1:2" ht="21" customHeight="1">
      <c r="A108" s="199" t="s">
        <v>94</v>
      </c>
      <c r="B108" s="122">
        <f>B109+B111+B113</f>
        <v>368.25</v>
      </c>
    </row>
    <row r="109" spans="1:2" ht="21" customHeight="1">
      <c r="A109" s="200" t="s">
        <v>217</v>
      </c>
      <c r="B109" s="122">
        <f>SUM(B110)</f>
        <v>16.87</v>
      </c>
    </row>
    <row r="110" spans="1:2" ht="21" customHeight="1">
      <c r="A110" s="201" t="s">
        <v>131</v>
      </c>
      <c r="B110" s="122">
        <v>16.87</v>
      </c>
    </row>
    <row r="111" spans="1:2" ht="21" customHeight="1">
      <c r="A111" s="200" t="s">
        <v>421</v>
      </c>
      <c r="B111" s="122">
        <f>SUM(B112)</f>
        <v>11.73</v>
      </c>
    </row>
    <row r="112" spans="1:2" ht="21" customHeight="1">
      <c r="A112" s="201" t="s">
        <v>422</v>
      </c>
      <c r="B112" s="122">
        <v>11.73</v>
      </c>
    </row>
    <row r="113" spans="1:2" ht="21" customHeight="1">
      <c r="A113" s="200" t="s">
        <v>218</v>
      </c>
      <c r="B113" s="122">
        <f>SUM(B114:B115)</f>
        <v>339.65</v>
      </c>
    </row>
    <row r="114" spans="1:2" ht="21" customHeight="1">
      <c r="A114" s="201" t="s">
        <v>423</v>
      </c>
      <c r="B114" s="122">
        <v>88.25</v>
      </c>
    </row>
    <row r="115" spans="1:2" ht="21" customHeight="1">
      <c r="A115" s="201" t="s">
        <v>424</v>
      </c>
      <c r="B115" s="122">
        <v>251.4</v>
      </c>
    </row>
    <row r="116" spans="1:2" ht="21" customHeight="1">
      <c r="A116" s="199" t="s">
        <v>96</v>
      </c>
      <c r="B116" s="122">
        <v>60</v>
      </c>
    </row>
    <row r="117" spans="1:2" ht="25.5" customHeight="1">
      <c r="A117" s="470" t="s">
        <v>425</v>
      </c>
      <c r="B117" s="471"/>
    </row>
  </sheetData>
  <mergeCells count="4">
    <mergeCell ref="A1:B1"/>
    <mergeCell ref="A2:B2"/>
    <mergeCell ref="A3:B3"/>
    <mergeCell ref="A117:B117"/>
  </mergeCells>
  <phoneticPr fontId="85"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Q26"/>
  <sheetViews>
    <sheetView showZeros="0" workbookViewId="0">
      <selection activeCell="C17" sqref="C17"/>
    </sheetView>
  </sheetViews>
  <sheetFormatPr defaultColWidth="9" defaultRowHeight="20.45" customHeight="1"/>
  <cols>
    <col min="1" max="1" width="38.375" style="370" customWidth="1"/>
    <col min="2" max="2" width="24.125" style="371" customWidth="1"/>
    <col min="3" max="3" width="24.125" style="372" customWidth="1"/>
    <col min="4" max="4" width="9" style="367"/>
    <col min="5" max="5" width="28.125" style="370" customWidth="1"/>
    <col min="6" max="6" width="13.75" style="370" customWidth="1"/>
    <col min="7" max="7" width="9" style="370"/>
    <col min="8" max="8" width="15.625" style="370" customWidth="1"/>
    <col min="9" max="16384" width="9" style="370"/>
  </cols>
  <sheetData>
    <row r="1" spans="1:17" s="167" customFormat="1" ht="27.75" customHeight="1">
      <c r="A1" s="373" t="s">
        <v>25</v>
      </c>
      <c r="B1" s="374"/>
      <c r="C1" s="375"/>
      <c r="D1" s="338"/>
      <c r="E1" s="338"/>
      <c r="F1" s="338"/>
      <c r="G1" s="338"/>
      <c r="H1" s="338"/>
      <c r="I1" s="338"/>
      <c r="J1" s="338"/>
      <c r="K1" s="338"/>
      <c r="L1" s="338"/>
      <c r="M1" s="338"/>
      <c r="N1" s="338"/>
      <c r="O1" s="338"/>
      <c r="P1" s="338"/>
      <c r="Q1" s="338"/>
    </row>
    <row r="2" spans="1:17" s="367" customFormat="1" ht="24.75">
      <c r="A2" s="405" t="s">
        <v>26</v>
      </c>
      <c r="B2" s="406"/>
      <c r="C2" s="407"/>
    </row>
    <row r="3" spans="1:17" s="367" customFormat="1" ht="20.45" customHeight="1">
      <c r="A3" s="370"/>
      <c r="B3" s="376"/>
      <c r="C3" s="377" t="s">
        <v>2</v>
      </c>
    </row>
    <row r="4" spans="1:17" s="367" customFormat="1" ht="23.25" customHeight="1">
      <c r="A4" s="378" t="s">
        <v>27</v>
      </c>
      <c r="B4" s="379" t="s">
        <v>4</v>
      </c>
      <c r="C4" s="380" t="s">
        <v>5</v>
      </c>
    </row>
    <row r="5" spans="1:17" s="367" customFormat="1" ht="23.25" customHeight="1">
      <c r="A5" s="381" t="s">
        <v>28</v>
      </c>
      <c r="B5" s="382">
        <f>SUM(B6:B16)</f>
        <v>6603.48</v>
      </c>
      <c r="C5" s="383">
        <v>21.59</v>
      </c>
    </row>
    <row r="6" spans="1:17" s="367" customFormat="1" ht="23.25" customHeight="1">
      <c r="A6" s="384" t="s">
        <v>29</v>
      </c>
      <c r="B6" s="385">
        <v>1306.19</v>
      </c>
      <c r="C6" s="383">
        <v>2.09</v>
      </c>
    </row>
    <row r="7" spans="1:17" s="367" customFormat="1" ht="23.25" customHeight="1">
      <c r="A7" s="384" t="s">
        <v>30</v>
      </c>
      <c r="B7" s="385">
        <v>5.1100000000000003</v>
      </c>
      <c r="C7" s="383">
        <v>100</v>
      </c>
    </row>
    <row r="8" spans="1:17" s="367" customFormat="1" ht="23.25" customHeight="1">
      <c r="A8" s="384" t="s">
        <v>31</v>
      </c>
      <c r="B8" s="385">
        <v>163.66</v>
      </c>
      <c r="C8" s="383">
        <v>85.68</v>
      </c>
    </row>
    <row r="9" spans="1:17" s="367" customFormat="1" ht="23.25" customHeight="1">
      <c r="A9" s="384" t="s">
        <v>32</v>
      </c>
      <c r="B9" s="385">
        <v>1415.79</v>
      </c>
      <c r="C9" s="383">
        <v>-7.37</v>
      </c>
    </row>
    <row r="10" spans="1:17" s="367" customFormat="1" ht="23.25" customHeight="1">
      <c r="A10" s="384" t="s">
        <v>33</v>
      </c>
      <c r="B10" s="385">
        <v>319.39999999999998</v>
      </c>
      <c r="C10" s="383">
        <v>147.13999999999999</v>
      </c>
    </row>
    <row r="11" spans="1:17" s="367" customFormat="1" ht="23.25" customHeight="1">
      <c r="A11" s="384" t="s">
        <v>34</v>
      </c>
      <c r="B11" s="385">
        <v>2.73</v>
      </c>
      <c r="C11" s="383">
        <v>-93.68</v>
      </c>
    </row>
    <row r="12" spans="1:17" s="367" customFormat="1" ht="23.25" customHeight="1">
      <c r="A12" s="384" t="s">
        <v>35</v>
      </c>
      <c r="B12" s="385">
        <v>452.93</v>
      </c>
      <c r="C12" s="383">
        <v>-5.61</v>
      </c>
    </row>
    <row r="13" spans="1:17" s="367" customFormat="1" ht="23.25" customHeight="1">
      <c r="A13" s="384" t="s">
        <v>36</v>
      </c>
      <c r="B13" s="385">
        <v>1263.95</v>
      </c>
      <c r="C13" s="383">
        <v>66.180000000000007</v>
      </c>
    </row>
    <row r="14" spans="1:17" s="367" customFormat="1" ht="23.25" customHeight="1">
      <c r="A14" s="384" t="s">
        <v>37</v>
      </c>
      <c r="B14" s="385">
        <v>843.81</v>
      </c>
      <c r="C14" s="383">
        <v>-13.23</v>
      </c>
    </row>
    <row r="15" spans="1:17" s="368" customFormat="1" ht="23.25" customHeight="1">
      <c r="A15" s="384" t="s">
        <v>38</v>
      </c>
      <c r="B15" s="385">
        <v>803.15</v>
      </c>
      <c r="C15" s="383">
        <v>541.24</v>
      </c>
    </row>
    <row r="16" spans="1:17" s="368" customFormat="1" ht="23.25" customHeight="1">
      <c r="A16" s="384" t="s">
        <v>39</v>
      </c>
      <c r="B16" s="385">
        <v>26.76</v>
      </c>
      <c r="C16" s="383">
        <v>62.18</v>
      </c>
    </row>
    <row r="17" spans="1:8" s="369" customFormat="1" ht="23.25" customHeight="1">
      <c r="A17" s="386" t="s">
        <v>40</v>
      </c>
      <c r="B17" s="382">
        <v>1752.78</v>
      </c>
      <c r="C17" s="383">
        <v>-41.63</v>
      </c>
      <c r="E17" s="387"/>
      <c r="H17" s="387"/>
    </row>
    <row r="18" spans="1:8" s="368" customFormat="1" ht="23.25" customHeight="1">
      <c r="A18" s="386" t="s">
        <v>41</v>
      </c>
      <c r="B18" s="382"/>
      <c r="C18" s="383"/>
      <c r="E18" s="369"/>
      <c r="F18" s="369"/>
      <c r="G18" s="369"/>
      <c r="H18" s="369"/>
    </row>
    <row r="19" spans="1:8" s="368" customFormat="1" ht="23.25" customHeight="1">
      <c r="A19" s="386" t="s">
        <v>42</v>
      </c>
      <c r="B19" s="382"/>
      <c r="C19" s="383"/>
    </row>
    <row r="20" spans="1:8" s="368" customFormat="1" ht="24.6" customHeight="1">
      <c r="A20" s="370"/>
      <c r="B20" s="371"/>
      <c r="C20" s="372"/>
    </row>
    <row r="21" spans="1:8" s="368" customFormat="1" ht="24.6" customHeight="1">
      <c r="A21" s="370"/>
      <c r="B21" s="371"/>
      <c r="C21" s="388"/>
    </row>
    <row r="22" spans="1:8" s="367" customFormat="1" ht="24.6" customHeight="1">
      <c r="A22" s="370"/>
      <c r="B22" s="371"/>
      <c r="C22" s="372"/>
      <c r="E22" s="368"/>
      <c r="F22" s="368"/>
      <c r="G22" s="368"/>
      <c r="H22" s="368"/>
    </row>
    <row r="23" spans="1:8" s="368" customFormat="1" ht="20.45" customHeight="1">
      <c r="A23" s="370"/>
      <c r="B23" s="371"/>
      <c r="C23" s="372"/>
      <c r="E23" s="367"/>
      <c r="F23" s="367"/>
      <c r="G23" s="367"/>
      <c r="H23" s="367"/>
    </row>
    <row r="24" spans="1:8" s="368" customFormat="1" ht="20.45" customHeight="1">
      <c r="A24" s="370"/>
      <c r="B24" s="371"/>
      <c r="C24" s="372"/>
    </row>
    <row r="25" spans="1:8" s="368" customFormat="1" ht="20.45" customHeight="1">
      <c r="A25" s="370"/>
      <c r="B25" s="371"/>
      <c r="C25" s="372"/>
    </row>
    <row r="26" spans="1:8" ht="20.45" customHeight="1">
      <c r="E26" s="368"/>
      <c r="F26" s="368"/>
      <c r="G26" s="368"/>
      <c r="H26" s="368"/>
    </row>
  </sheetData>
  <mergeCells count="1">
    <mergeCell ref="A2:C2"/>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2"/>
  <sheetViews>
    <sheetView showZeros="0" zoomScale="115" zoomScaleNormal="115" workbookViewId="0">
      <selection activeCell="F28" sqref="F28"/>
    </sheetView>
  </sheetViews>
  <sheetFormatPr defaultColWidth="9" defaultRowHeight="12.75"/>
  <cols>
    <col min="1" max="1" width="37" style="178" customWidth="1"/>
    <col min="2" max="4" width="18.125" style="179" customWidth="1"/>
    <col min="5" max="5" width="16.5" style="178" customWidth="1"/>
    <col min="6" max="16384" width="9" style="178"/>
  </cols>
  <sheetData>
    <row r="1" spans="1:4" ht="20.25" customHeight="1">
      <c r="A1" s="411" t="s">
        <v>426</v>
      </c>
      <c r="B1" s="411"/>
      <c r="C1" s="411"/>
      <c r="D1" s="411"/>
    </row>
    <row r="2" spans="1:4" ht="29.25" customHeight="1">
      <c r="A2" s="424" t="s">
        <v>412</v>
      </c>
      <c r="B2" s="424"/>
      <c r="C2" s="424"/>
      <c r="D2" s="424"/>
    </row>
    <row r="3" spans="1:4" ht="18" customHeight="1">
      <c r="A3" s="475" t="s">
        <v>427</v>
      </c>
      <c r="B3" s="475"/>
      <c r="C3" s="475"/>
      <c r="D3" s="475"/>
    </row>
    <row r="4" spans="1:4" ht="21" customHeight="1">
      <c r="A4" s="476"/>
      <c r="B4" s="476"/>
      <c r="C4" s="476"/>
      <c r="D4" s="180" t="s">
        <v>2</v>
      </c>
    </row>
    <row r="5" spans="1:4" s="177" customFormat="1" ht="24" customHeight="1">
      <c r="A5" s="474" t="s">
        <v>428</v>
      </c>
      <c r="B5" s="477" t="s">
        <v>429</v>
      </c>
      <c r="C5" s="477"/>
      <c r="D5" s="477"/>
    </row>
    <row r="6" spans="1:4" s="177" customFormat="1" ht="24" customHeight="1">
      <c r="A6" s="474"/>
      <c r="B6" s="182" t="s">
        <v>430</v>
      </c>
      <c r="C6" s="182" t="s">
        <v>431</v>
      </c>
      <c r="D6" s="182" t="s">
        <v>432</v>
      </c>
    </row>
    <row r="7" spans="1:4" ht="24" customHeight="1">
      <c r="A7" s="181" t="s">
        <v>53</v>
      </c>
      <c r="B7" s="183">
        <f>C7+D7</f>
        <v>4414.8900000000003</v>
      </c>
      <c r="C7" s="183">
        <f>SUM(C8:C31)</f>
        <v>1957.82</v>
      </c>
      <c r="D7" s="183">
        <f>SUM(D8:D31)</f>
        <v>2457.0700000000002</v>
      </c>
    </row>
    <row r="8" spans="1:4" ht="20.100000000000001" customHeight="1">
      <c r="A8" s="184" t="s">
        <v>29</v>
      </c>
      <c r="B8" s="185">
        <f>C8+D8</f>
        <v>1542.54</v>
      </c>
      <c r="C8" s="185">
        <v>803.58</v>
      </c>
      <c r="D8" s="185">
        <v>738.96</v>
      </c>
    </row>
    <row r="9" spans="1:4" ht="20.100000000000001" customHeight="1">
      <c r="A9" s="184" t="s">
        <v>433</v>
      </c>
      <c r="B9" s="185">
        <f t="shared" ref="B9:B31" si="0">C9+D9</f>
        <v>0</v>
      </c>
      <c r="C9" s="186"/>
      <c r="D9" s="185"/>
    </row>
    <row r="10" spans="1:4" ht="20.100000000000001" customHeight="1">
      <c r="A10" s="184" t="s">
        <v>30</v>
      </c>
      <c r="B10" s="185">
        <f t="shared" si="0"/>
        <v>5</v>
      </c>
      <c r="C10" s="186"/>
      <c r="D10" s="185">
        <v>5</v>
      </c>
    </row>
    <row r="11" spans="1:4" ht="20.100000000000001" customHeight="1">
      <c r="A11" s="184" t="s">
        <v>434</v>
      </c>
      <c r="B11" s="185">
        <f t="shared" si="0"/>
        <v>0</v>
      </c>
      <c r="C11" s="185"/>
      <c r="D11" s="185"/>
    </row>
    <row r="12" spans="1:4" ht="20.100000000000001" customHeight="1">
      <c r="A12" s="184" t="s">
        <v>435</v>
      </c>
      <c r="B12" s="185">
        <f t="shared" si="0"/>
        <v>0</v>
      </c>
      <c r="C12" s="185"/>
      <c r="D12" s="185"/>
    </row>
    <row r="13" spans="1:4" ht="20.100000000000001" customHeight="1">
      <c r="A13" s="184" t="s">
        <v>436</v>
      </c>
      <c r="B13" s="185">
        <f t="shared" si="0"/>
        <v>0</v>
      </c>
      <c r="C13" s="185"/>
      <c r="D13" s="185"/>
    </row>
    <row r="14" spans="1:4" ht="20.100000000000001" customHeight="1">
      <c r="A14" s="121" t="s">
        <v>31</v>
      </c>
      <c r="B14" s="185">
        <f t="shared" si="0"/>
        <v>136.16999999999999</v>
      </c>
      <c r="C14" s="187">
        <v>115.37</v>
      </c>
      <c r="D14" s="187">
        <v>20.8</v>
      </c>
    </row>
    <row r="15" spans="1:4" ht="20.100000000000001" customHeight="1">
      <c r="A15" s="121" t="s">
        <v>32</v>
      </c>
      <c r="B15" s="185">
        <f t="shared" si="0"/>
        <v>724.31</v>
      </c>
      <c r="C15" s="187">
        <v>341.23</v>
      </c>
      <c r="D15" s="187">
        <v>383.08</v>
      </c>
    </row>
    <row r="16" spans="1:4" ht="20.100000000000001" customHeight="1">
      <c r="A16" s="121" t="s">
        <v>33</v>
      </c>
      <c r="B16" s="185">
        <f t="shared" si="0"/>
        <v>231.32</v>
      </c>
      <c r="C16" s="187">
        <v>171.2</v>
      </c>
      <c r="D16" s="187">
        <v>60.12</v>
      </c>
    </row>
    <row r="17" spans="1:4" ht="20.100000000000001" customHeight="1">
      <c r="A17" s="121" t="s">
        <v>34</v>
      </c>
      <c r="B17" s="185">
        <f t="shared" si="0"/>
        <v>0</v>
      </c>
      <c r="C17" s="187"/>
      <c r="D17" s="187"/>
    </row>
    <row r="18" spans="1:4" ht="20.100000000000001" customHeight="1">
      <c r="A18" s="121" t="s">
        <v>35</v>
      </c>
      <c r="B18" s="185">
        <f t="shared" si="0"/>
        <v>198.13</v>
      </c>
      <c r="C18" s="187">
        <v>98.13</v>
      </c>
      <c r="D18" s="187">
        <v>100</v>
      </c>
    </row>
    <row r="19" spans="1:4" ht="20.100000000000001" customHeight="1">
      <c r="A19" s="121" t="s">
        <v>36</v>
      </c>
      <c r="B19" s="185">
        <f t="shared" si="0"/>
        <v>865.64</v>
      </c>
      <c r="C19" s="187">
        <v>287.13</v>
      </c>
      <c r="D19" s="187">
        <v>578.51</v>
      </c>
    </row>
    <row r="20" spans="1:4" ht="20.100000000000001" customHeight="1">
      <c r="A20" s="121" t="s">
        <v>37</v>
      </c>
      <c r="B20" s="185">
        <f t="shared" si="0"/>
        <v>62.7</v>
      </c>
      <c r="C20" s="187"/>
      <c r="D20" s="187">
        <v>62.7</v>
      </c>
    </row>
    <row r="21" spans="1:4" ht="20.100000000000001" customHeight="1">
      <c r="A21" s="121" t="s">
        <v>437</v>
      </c>
      <c r="B21" s="185">
        <f t="shared" si="0"/>
        <v>0</v>
      </c>
      <c r="C21" s="187"/>
      <c r="D21" s="187"/>
    </row>
    <row r="22" spans="1:4" ht="20.100000000000001" customHeight="1">
      <c r="A22" s="121" t="s">
        <v>438</v>
      </c>
      <c r="B22" s="185">
        <f t="shared" si="0"/>
        <v>0</v>
      </c>
      <c r="C22" s="187"/>
      <c r="D22" s="187"/>
    </row>
    <row r="23" spans="1:4" ht="20.100000000000001" customHeight="1">
      <c r="A23" s="121" t="s">
        <v>439</v>
      </c>
      <c r="B23" s="185">
        <f t="shared" si="0"/>
        <v>0</v>
      </c>
      <c r="C23" s="187"/>
      <c r="D23" s="187"/>
    </row>
    <row r="24" spans="1:4" ht="20.100000000000001" customHeight="1">
      <c r="A24" s="121" t="s">
        <v>440</v>
      </c>
      <c r="B24" s="185">
        <f t="shared" si="0"/>
        <v>0</v>
      </c>
      <c r="C24" s="188"/>
      <c r="D24" s="187"/>
    </row>
    <row r="25" spans="1:4" ht="20.100000000000001" customHeight="1">
      <c r="A25" s="121" t="s">
        <v>441</v>
      </c>
      <c r="B25" s="185">
        <f t="shared" si="0"/>
        <v>0</v>
      </c>
      <c r="C25" s="187"/>
      <c r="D25" s="187"/>
    </row>
    <row r="26" spans="1:4" ht="20.100000000000001" customHeight="1">
      <c r="A26" s="121" t="s">
        <v>38</v>
      </c>
      <c r="B26" s="185">
        <f t="shared" si="0"/>
        <v>220.83</v>
      </c>
      <c r="C26" s="187">
        <v>124.31</v>
      </c>
      <c r="D26" s="187">
        <v>96.52</v>
      </c>
    </row>
    <row r="27" spans="1:4" ht="20.100000000000001" customHeight="1">
      <c r="A27" s="121" t="s">
        <v>39</v>
      </c>
      <c r="B27" s="185">
        <f t="shared" si="0"/>
        <v>368.25</v>
      </c>
      <c r="C27" s="187">
        <v>16.87</v>
      </c>
      <c r="D27" s="187">
        <v>351.38</v>
      </c>
    </row>
    <row r="28" spans="1:4" ht="20.100000000000001" customHeight="1">
      <c r="A28" s="121" t="s">
        <v>442</v>
      </c>
      <c r="B28" s="185">
        <f t="shared" si="0"/>
        <v>60</v>
      </c>
      <c r="C28" s="188"/>
      <c r="D28" s="187">
        <v>60</v>
      </c>
    </row>
    <row r="29" spans="1:4" ht="20.100000000000001" customHeight="1">
      <c r="A29" s="121" t="s">
        <v>443</v>
      </c>
      <c r="B29" s="185">
        <f t="shared" si="0"/>
        <v>0</v>
      </c>
      <c r="C29" s="187"/>
      <c r="D29" s="187"/>
    </row>
    <row r="30" spans="1:4" ht="20.100000000000001" customHeight="1">
      <c r="A30" s="121" t="s">
        <v>444</v>
      </c>
      <c r="B30" s="185">
        <f t="shared" si="0"/>
        <v>0</v>
      </c>
      <c r="C30" s="188"/>
      <c r="D30" s="187"/>
    </row>
    <row r="31" spans="1:4" ht="20.100000000000001" customHeight="1">
      <c r="A31" s="121" t="s">
        <v>445</v>
      </c>
      <c r="B31" s="185">
        <f t="shared" si="0"/>
        <v>0</v>
      </c>
      <c r="C31" s="188"/>
      <c r="D31" s="187"/>
    </row>
    <row r="32" spans="1:4" ht="52.5" customHeight="1">
      <c r="A32" s="472" t="s">
        <v>446</v>
      </c>
      <c r="B32" s="473"/>
      <c r="C32" s="473"/>
      <c r="D32" s="473"/>
    </row>
  </sheetData>
  <mergeCells count="7">
    <mergeCell ref="A32:D32"/>
    <mergeCell ref="A5:A6"/>
    <mergeCell ref="A1:D1"/>
    <mergeCell ref="A2:D2"/>
    <mergeCell ref="A3:D3"/>
    <mergeCell ref="A4:C4"/>
    <mergeCell ref="B5:D5"/>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B27"/>
  <sheetViews>
    <sheetView zoomScale="115" zoomScaleNormal="115" workbookViewId="0">
      <selection activeCell="D20" sqref="D20"/>
    </sheetView>
  </sheetViews>
  <sheetFormatPr defaultColWidth="21.5" defaultRowHeight="21.95" customHeight="1"/>
  <cols>
    <col min="1" max="1" width="52.25" style="167" customWidth="1"/>
    <col min="2" max="2" width="32.5" style="168" customWidth="1"/>
    <col min="3" max="256" width="21.5" style="167"/>
    <col min="257" max="257" width="52.25" style="167" customWidth="1"/>
    <col min="258" max="258" width="32.5" style="167" customWidth="1"/>
    <col min="259" max="512" width="21.5" style="167"/>
    <col min="513" max="513" width="52.25" style="167" customWidth="1"/>
    <col min="514" max="514" width="32.5" style="167" customWidth="1"/>
    <col min="515" max="768" width="21.5" style="167"/>
    <col min="769" max="769" width="52.25" style="167" customWidth="1"/>
    <col min="770" max="770" width="32.5" style="167" customWidth="1"/>
    <col min="771" max="1024" width="21.5" style="167"/>
    <col min="1025" max="1025" width="52.25" style="167" customWidth="1"/>
    <col min="1026" max="1026" width="32.5" style="167" customWidth="1"/>
    <col min="1027" max="1280" width="21.5" style="167"/>
    <col min="1281" max="1281" width="52.25" style="167" customWidth="1"/>
    <col min="1282" max="1282" width="32.5" style="167" customWidth="1"/>
    <col min="1283" max="1536" width="21.5" style="167"/>
    <col min="1537" max="1537" width="52.25" style="167" customWidth="1"/>
    <col min="1538" max="1538" width="32.5" style="167" customWidth="1"/>
    <col min="1539" max="1792" width="21.5" style="167"/>
    <col min="1793" max="1793" width="52.25" style="167" customWidth="1"/>
    <col min="1794" max="1794" width="32.5" style="167" customWidth="1"/>
    <col min="1795" max="2048" width="21.5" style="167"/>
    <col min="2049" max="2049" width="52.25" style="167" customWidth="1"/>
    <col min="2050" max="2050" width="32.5" style="167" customWidth="1"/>
    <col min="2051" max="2304" width="21.5" style="167"/>
    <col min="2305" max="2305" width="52.25" style="167" customWidth="1"/>
    <col min="2306" max="2306" width="32.5" style="167" customWidth="1"/>
    <col min="2307" max="2560" width="21.5" style="167"/>
    <col min="2561" max="2561" width="52.25" style="167" customWidth="1"/>
    <col min="2562" max="2562" width="32.5" style="167" customWidth="1"/>
    <col min="2563" max="2816" width="21.5" style="167"/>
    <col min="2817" max="2817" width="52.25" style="167" customWidth="1"/>
    <col min="2818" max="2818" width="32.5" style="167" customWidth="1"/>
    <col min="2819" max="3072" width="21.5" style="167"/>
    <col min="3073" max="3073" width="52.25" style="167" customWidth="1"/>
    <col min="3074" max="3074" width="32.5" style="167" customWidth="1"/>
    <col min="3075" max="3328" width="21.5" style="167"/>
    <col min="3329" max="3329" width="52.25" style="167" customWidth="1"/>
    <col min="3330" max="3330" width="32.5" style="167" customWidth="1"/>
    <col min="3331" max="3584" width="21.5" style="167"/>
    <col min="3585" max="3585" width="52.25" style="167" customWidth="1"/>
    <col min="3586" max="3586" width="32.5" style="167" customWidth="1"/>
    <col min="3587" max="3840" width="21.5" style="167"/>
    <col min="3841" max="3841" width="52.25" style="167" customWidth="1"/>
    <col min="3842" max="3842" width="32.5" style="167" customWidth="1"/>
    <col min="3843" max="4096" width="21.5" style="167"/>
    <col min="4097" max="4097" width="52.25" style="167" customWidth="1"/>
    <col min="4098" max="4098" width="32.5" style="167" customWidth="1"/>
    <col min="4099" max="4352" width="21.5" style="167"/>
    <col min="4353" max="4353" width="52.25" style="167" customWidth="1"/>
    <col min="4354" max="4354" width="32.5" style="167" customWidth="1"/>
    <col min="4355" max="4608" width="21.5" style="167"/>
    <col min="4609" max="4609" width="52.25" style="167" customWidth="1"/>
    <col min="4610" max="4610" width="32.5" style="167" customWidth="1"/>
    <col min="4611" max="4864" width="21.5" style="167"/>
    <col min="4865" max="4865" width="52.25" style="167" customWidth="1"/>
    <col min="4866" max="4866" width="32.5" style="167" customWidth="1"/>
    <col min="4867" max="5120" width="21.5" style="167"/>
    <col min="5121" max="5121" width="52.25" style="167" customWidth="1"/>
    <col min="5122" max="5122" width="32.5" style="167" customWidth="1"/>
    <col min="5123" max="5376" width="21.5" style="167"/>
    <col min="5377" max="5377" width="52.25" style="167" customWidth="1"/>
    <col min="5378" max="5378" width="32.5" style="167" customWidth="1"/>
    <col min="5379" max="5632" width="21.5" style="167"/>
    <col min="5633" max="5633" width="52.25" style="167" customWidth="1"/>
    <col min="5634" max="5634" width="32.5" style="167" customWidth="1"/>
    <col min="5635" max="5888" width="21.5" style="167"/>
    <col min="5889" max="5889" width="52.25" style="167" customWidth="1"/>
    <col min="5890" max="5890" width="32.5" style="167" customWidth="1"/>
    <col min="5891" max="6144" width="21.5" style="167"/>
    <col min="6145" max="6145" width="52.25" style="167" customWidth="1"/>
    <col min="6146" max="6146" width="32.5" style="167" customWidth="1"/>
    <col min="6147" max="6400" width="21.5" style="167"/>
    <col min="6401" max="6401" width="52.25" style="167" customWidth="1"/>
    <col min="6402" max="6402" width="32.5" style="167" customWidth="1"/>
    <col min="6403" max="6656" width="21.5" style="167"/>
    <col min="6657" max="6657" width="52.25" style="167" customWidth="1"/>
    <col min="6658" max="6658" width="32.5" style="167" customWidth="1"/>
    <col min="6659" max="6912" width="21.5" style="167"/>
    <col min="6913" max="6913" width="52.25" style="167" customWidth="1"/>
    <col min="6914" max="6914" width="32.5" style="167" customWidth="1"/>
    <col min="6915" max="7168" width="21.5" style="167"/>
    <col min="7169" max="7169" width="52.25" style="167" customWidth="1"/>
    <col min="7170" max="7170" width="32.5" style="167" customWidth="1"/>
    <col min="7171" max="7424" width="21.5" style="167"/>
    <col min="7425" max="7425" width="52.25" style="167" customWidth="1"/>
    <col min="7426" max="7426" width="32.5" style="167" customWidth="1"/>
    <col min="7427" max="7680" width="21.5" style="167"/>
    <col min="7681" max="7681" width="52.25" style="167" customWidth="1"/>
    <col min="7682" max="7682" width="32.5" style="167" customWidth="1"/>
    <col min="7683" max="7936" width="21.5" style="167"/>
    <col min="7937" max="7937" width="52.25" style="167" customWidth="1"/>
    <col min="7938" max="7938" width="32.5" style="167" customWidth="1"/>
    <col min="7939" max="8192" width="21.5" style="167"/>
    <col min="8193" max="8193" width="52.25" style="167" customWidth="1"/>
    <col min="8194" max="8194" width="32.5" style="167" customWidth="1"/>
    <col min="8195" max="8448" width="21.5" style="167"/>
    <col min="8449" max="8449" width="52.25" style="167" customWidth="1"/>
    <col min="8450" max="8450" width="32.5" style="167" customWidth="1"/>
    <col min="8451" max="8704" width="21.5" style="167"/>
    <col min="8705" max="8705" width="52.25" style="167" customWidth="1"/>
    <col min="8706" max="8706" width="32.5" style="167" customWidth="1"/>
    <col min="8707" max="8960" width="21.5" style="167"/>
    <col min="8961" max="8961" width="52.25" style="167" customWidth="1"/>
    <col min="8962" max="8962" width="32.5" style="167" customWidth="1"/>
    <col min="8963" max="9216" width="21.5" style="167"/>
    <col min="9217" max="9217" width="52.25" style="167" customWidth="1"/>
    <col min="9218" max="9218" width="32.5" style="167" customWidth="1"/>
    <col min="9219" max="9472" width="21.5" style="167"/>
    <col min="9473" max="9473" width="52.25" style="167" customWidth="1"/>
    <col min="9474" max="9474" width="32.5" style="167" customWidth="1"/>
    <col min="9475" max="9728" width="21.5" style="167"/>
    <col min="9729" max="9729" width="52.25" style="167" customWidth="1"/>
    <col min="9730" max="9730" width="32.5" style="167" customWidth="1"/>
    <col min="9731" max="9984" width="21.5" style="167"/>
    <col min="9985" max="9985" width="52.25" style="167" customWidth="1"/>
    <col min="9986" max="9986" width="32.5" style="167" customWidth="1"/>
    <col min="9987" max="10240" width="21.5" style="167"/>
    <col min="10241" max="10241" width="52.25" style="167" customWidth="1"/>
    <col min="10242" max="10242" width="32.5" style="167" customWidth="1"/>
    <col min="10243" max="10496" width="21.5" style="167"/>
    <col min="10497" max="10497" width="52.25" style="167" customWidth="1"/>
    <col min="10498" max="10498" width="32.5" style="167" customWidth="1"/>
    <col min="10499" max="10752" width="21.5" style="167"/>
    <col min="10753" max="10753" width="52.25" style="167" customWidth="1"/>
    <col min="10754" max="10754" width="32.5" style="167" customWidth="1"/>
    <col min="10755" max="11008" width="21.5" style="167"/>
    <col min="11009" max="11009" width="52.25" style="167" customWidth="1"/>
    <col min="11010" max="11010" width="32.5" style="167" customWidth="1"/>
    <col min="11011" max="11264" width="21.5" style="167"/>
    <col min="11265" max="11265" width="52.25" style="167" customWidth="1"/>
    <col min="11266" max="11266" width="32.5" style="167" customWidth="1"/>
    <col min="11267" max="11520" width="21.5" style="167"/>
    <col min="11521" max="11521" width="52.25" style="167" customWidth="1"/>
    <col min="11522" max="11522" width="32.5" style="167" customWidth="1"/>
    <col min="11523" max="11776" width="21.5" style="167"/>
    <col min="11777" max="11777" width="52.25" style="167" customWidth="1"/>
    <col min="11778" max="11778" width="32.5" style="167" customWidth="1"/>
    <col min="11779" max="12032" width="21.5" style="167"/>
    <col min="12033" max="12033" width="52.25" style="167" customWidth="1"/>
    <col min="12034" max="12034" width="32.5" style="167" customWidth="1"/>
    <col min="12035" max="12288" width="21.5" style="167"/>
    <col min="12289" max="12289" width="52.25" style="167" customWidth="1"/>
    <col min="12290" max="12290" width="32.5" style="167" customWidth="1"/>
    <col min="12291" max="12544" width="21.5" style="167"/>
    <col min="12545" max="12545" width="52.25" style="167" customWidth="1"/>
    <col min="12546" max="12546" width="32.5" style="167" customWidth="1"/>
    <col min="12547" max="12800" width="21.5" style="167"/>
    <col min="12801" max="12801" width="52.25" style="167" customWidth="1"/>
    <col min="12802" max="12802" width="32.5" style="167" customWidth="1"/>
    <col min="12803" max="13056" width="21.5" style="167"/>
    <col min="13057" max="13057" width="52.25" style="167" customWidth="1"/>
    <col min="13058" max="13058" width="32.5" style="167" customWidth="1"/>
    <col min="13059" max="13312" width="21.5" style="167"/>
    <col min="13313" max="13313" width="52.25" style="167" customWidth="1"/>
    <col min="13314" max="13314" width="32.5" style="167" customWidth="1"/>
    <col min="13315" max="13568" width="21.5" style="167"/>
    <col min="13569" max="13569" width="52.25" style="167" customWidth="1"/>
    <col min="13570" max="13570" width="32.5" style="167" customWidth="1"/>
    <col min="13571" max="13824" width="21.5" style="167"/>
    <col min="13825" max="13825" width="52.25" style="167" customWidth="1"/>
    <col min="13826" max="13826" width="32.5" style="167" customWidth="1"/>
    <col min="13827" max="14080" width="21.5" style="167"/>
    <col min="14081" max="14081" width="52.25" style="167" customWidth="1"/>
    <col min="14082" max="14082" width="32.5" style="167" customWidth="1"/>
    <col min="14083" max="14336" width="21.5" style="167"/>
    <col min="14337" max="14337" width="52.25" style="167" customWidth="1"/>
    <col min="14338" max="14338" width="32.5" style="167" customWidth="1"/>
    <col min="14339" max="14592" width="21.5" style="167"/>
    <col min="14593" max="14593" width="52.25" style="167" customWidth="1"/>
    <col min="14594" max="14594" width="32.5" style="167" customWidth="1"/>
    <col min="14595" max="14848" width="21.5" style="167"/>
    <col min="14849" max="14849" width="52.25" style="167" customWidth="1"/>
    <col min="14850" max="14850" width="32.5" style="167" customWidth="1"/>
    <col min="14851" max="15104" width="21.5" style="167"/>
    <col min="15105" max="15105" width="52.25" style="167" customWidth="1"/>
    <col min="15106" max="15106" width="32.5" style="167" customWidth="1"/>
    <col min="15107" max="15360" width="21.5" style="167"/>
    <col min="15361" max="15361" width="52.25" style="167" customWidth="1"/>
    <col min="15362" max="15362" width="32.5" style="167" customWidth="1"/>
    <col min="15363" max="15616" width="21.5" style="167"/>
    <col min="15617" max="15617" width="52.25" style="167" customWidth="1"/>
    <col min="15618" max="15618" width="32.5" style="167" customWidth="1"/>
    <col min="15619" max="15872" width="21.5" style="167"/>
    <col min="15873" max="15873" width="52.25" style="167" customWidth="1"/>
    <col min="15874" max="15874" width="32.5" style="167" customWidth="1"/>
    <col min="15875" max="16128" width="21.5" style="167"/>
    <col min="16129" max="16129" width="52.25" style="167" customWidth="1"/>
    <col min="16130" max="16130" width="32.5" style="167" customWidth="1"/>
    <col min="16131" max="16384" width="21.5" style="167"/>
  </cols>
  <sheetData>
    <row r="1" spans="1:2" ht="23.25" customHeight="1">
      <c r="A1" s="411" t="s">
        <v>447</v>
      </c>
      <c r="B1" s="423"/>
    </row>
    <row r="2" spans="1:2" s="166" customFormat="1" ht="30.75" customHeight="1">
      <c r="A2" s="424" t="s">
        <v>448</v>
      </c>
      <c r="B2" s="425"/>
    </row>
    <row r="3" spans="1:2" s="166" customFormat="1" ht="21" customHeight="1">
      <c r="A3" s="478" t="s">
        <v>449</v>
      </c>
      <c r="B3" s="479"/>
    </row>
    <row r="4" spans="1:2" ht="21.95" customHeight="1">
      <c r="A4" s="169"/>
      <c r="B4" s="170" t="s">
        <v>2</v>
      </c>
    </row>
    <row r="5" spans="1:2" ht="24" customHeight="1">
      <c r="A5" s="171" t="s">
        <v>450</v>
      </c>
      <c r="B5" s="172" t="s">
        <v>451</v>
      </c>
    </row>
    <row r="6" spans="1:2" ht="24" customHeight="1">
      <c r="A6" s="173" t="s">
        <v>452</v>
      </c>
      <c r="B6" s="174">
        <f>B7+B12+B19</f>
        <v>1957.82</v>
      </c>
    </row>
    <row r="7" spans="1:2" ht="20.100000000000001" customHeight="1">
      <c r="A7" s="175" t="s">
        <v>453</v>
      </c>
      <c r="B7" s="176">
        <f>SUM(B8:B11)</f>
        <v>1439.03</v>
      </c>
    </row>
    <row r="8" spans="1:2" ht="20.100000000000001" customHeight="1">
      <c r="A8" s="175" t="s">
        <v>454</v>
      </c>
      <c r="B8" s="176">
        <v>611.25</v>
      </c>
    </row>
    <row r="9" spans="1:2" ht="20.100000000000001" customHeight="1">
      <c r="A9" s="175" t="s">
        <v>455</v>
      </c>
      <c r="B9" s="176">
        <v>391.75</v>
      </c>
    </row>
    <row r="10" spans="1:2" ht="20.100000000000001" customHeight="1">
      <c r="A10" s="175" t="s">
        <v>456</v>
      </c>
      <c r="B10" s="176">
        <v>124.31</v>
      </c>
    </row>
    <row r="11" spans="1:2" ht="20.100000000000001" customHeight="1">
      <c r="A11" s="175" t="s">
        <v>457</v>
      </c>
      <c r="B11" s="176">
        <v>311.72000000000003</v>
      </c>
    </row>
    <row r="12" spans="1:2" ht="20.100000000000001" customHeight="1">
      <c r="A12" s="175" t="s">
        <v>458</v>
      </c>
      <c r="B12" s="176">
        <f>SUM(B13:B18)</f>
        <v>398.31</v>
      </c>
    </row>
    <row r="13" spans="1:2" ht="20.100000000000001" customHeight="1">
      <c r="A13" s="175" t="s">
        <v>459</v>
      </c>
      <c r="B13" s="176">
        <v>253.37</v>
      </c>
    </row>
    <row r="14" spans="1:2" ht="20.100000000000001" customHeight="1">
      <c r="A14" s="175" t="s">
        <v>460</v>
      </c>
      <c r="B14" s="176">
        <v>2</v>
      </c>
    </row>
    <row r="15" spans="1:2" ht="20.100000000000001" customHeight="1">
      <c r="A15" s="175" t="s">
        <v>461</v>
      </c>
      <c r="B15" s="176">
        <v>6.69</v>
      </c>
    </row>
    <row r="16" spans="1:2" ht="20.100000000000001" customHeight="1">
      <c r="A16" s="175" t="s">
        <v>462</v>
      </c>
      <c r="B16" s="176">
        <v>4</v>
      </c>
    </row>
    <row r="17" spans="1:2" ht="20.100000000000001" customHeight="1">
      <c r="A17" s="175" t="s">
        <v>463</v>
      </c>
      <c r="B17" s="176">
        <v>11</v>
      </c>
    </row>
    <row r="18" spans="1:2" ht="20.100000000000001" customHeight="1">
      <c r="A18" s="175" t="s">
        <v>464</v>
      </c>
      <c r="B18" s="176">
        <v>121.25</v>
      </c>
    </row>
    <row r="19" spans="1:2" ht="20.100000000000001" customHeight="1">
      <c r="A19" s="175" t="s">
        <v>465</v>
      </c>
      <c r="B19" s="176">
        <f>SUM(B20:B21)</f>
        <v>120.48</v>
      </c>
    </row>
    <row r="20" spans="1:2" ht="20.100000000000001" customHeight="1">
      <c r="A20" s="175" t="s">
        <v>466</v>
      </c>
      <c r="B20" s="176">
        <v>6.48</v>
      </c>
    </row>
    <row r="21" spans="1:2" ht="20.100000000000001" customHeight="1">
      <c r="A21" s="175" t="s">
        <v>467</v>
      </c>
      <c r="B21" s="176">
        <v>114</v>
      </c>
    </row>
    <row r="22" spans="1:2" ht="67.5" customHeight="1">
      <c r="A22" s="480" t="s">
        <v>468</v>
      </c>
      <c r="B22" s="481"/>
    </row>
    <row r="23" spans="1:2" ht="14.25"/>
    <row r="24" spans="1:2" ht="14.25"/>
    <row r="25" spans="1:2" ht="14.25"/>
    <row r="26" spans="1:2" ht="14.25"/>
    <row r="27" spans="1:2" ht="14.25"/>
  </sheetData>
  <mergeCells count="4">
    <mergeCell ref="A1:B1"/>
    <mergeCell ref="A2:B2"/>
    <mergeCell ref="A3:B3"/>
    <mergeCell ref="A22:B22"/>
  </mergeCells>
  <phoneticPr fontId="85"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69"/>
  <sheetViews>
    <sheetView showZeros="0" zoomScale="115" zoomScaleNormal="115" workbookViewId="0">
      <selection activeCell="E13" sqref="E13"/>
    </sheetView>
  </sheetViews>
  <sheetFormatPr defaultColWidth="9" defaultRowHeight="14.25"/>
  <cols>
    <col min="1" max="1" width="39.75" style="154" customWidth="1"/>
    <col min="2" max="2" width="14.875" style="154" customWidth="1"/>
    <col min="3" max="3" width="37.375" style="155" customWidth="1"/>
    <col min="4" max="4" width="15.625" style="155" customWidth="1"/>
    <col min="5" max="16384" width="9" style="155"/>
  </cols>
  <sheetData>
    <row r="1" spans="1:5" ht="20.25" customHeight="1">
      <c r="A1" s="411" t="s">
        <v>469</v>
      </c>
      <c r="B1" s="411"/>
      <c r="C1" s="411"/>
      <c r="D1" s="411"/>
    </row>
    <row r="2" spans="1:5" ht="24">
      <c r="A2" s="424" t="s">
        <v>470</v>
      </c>
      <c r="B2" s="424"/>
      <c r="C2" s="424"/>
      <c r="D2" s="424"/>
    </row>
    <row r="3" spans="1:5" ht="20.25" customHeight="1">
      <c r="A3" s="482"/>
      <c r="B3" s="482"/>
      <c r="D3" s="156" t="s">
        <v>2</v>
      </c>
    </row>
    <row r="4" spans="1:5" ht="24" customHeight="1">
      <c r="A4" s="150" t="s">
        <v>224</v>
      </c>
      <c r="B4" s="150" t="s">
        <v>45</v>
      </c>
      <c r="C4" s="150" t="s">
        <v>129</v>
      </c>
      <c r="D4" s="150" t="s">
        <v>45</v>
      </c>
    </row>
    <row r="5" spans="1:5" ht="20.100000000000001" customHeight="1">
      <c r="A5" s="157" t="s">
        <v>225</v>
      </c>
      <c r="B5" s="158">
        <f>B6</f>
        <v>2384.81</v>
      </c>
      <c r="C5" s="159" t="s">
        <v>471</v>
      </c>
      <c r="D5" s="158"/>
    </row>
    <row r="6" spans="1:5" ht="20.100000000000001" customHeight="1">
      <c r="A6" s="160" t="s">
        <v>227</v>
      </c>
      <c r="B6" s="158">
        <f>SUM(B7:B8)</f>
        <v>2384.81</v>
      </c>
      <c r="C6" s="161" t="s">
        <v>228</v>
      </c>
      <c r="D6" s="158"/>
    </row>
    <row r="7" spans="1:5" ht="20.100000000000001" customHeight="1">
      <c r="A7" s="160" t="s">
        <v>472</v>
      </c>
      <c r="B7" s="162">
        <v>1697</v>
      </c>
      <c r="C7" s="163"/>
      <c r="D7" s="162"/>
    </row>
    <row r="8" spans="1:5" ht="20.100000000000001" customHeight="1">
      <c r="A8" s="160" t="s">
        <v>473</v>
      </c>
      <c r="B8" s="162">
        <v>687.81</v>
      </c>
      <c r="C8" s="163"/>
      <c r="D8" s="162"/>
    </row>
    <row r="9" spans="1:5" ht="45.75" customHeight="1">
      <c r="A9" s="465" t="s">
        <v>474</v>
      </c>
      <c r="B9" s="465"/>
      <c r="C9" s="465"/>
      <c r="D9" s="465"/>
      <c r="E9" s="164"/>
    </row>
    <row r="10" spans="1:5" ht="19.5" customHeight="1">
      <c r="C10" s="165"/>
      <c r="D10" s="165"/>
    </row>
    <row r="11" spans="1:5" ht="20.100000000000001" customHeight="1"/>
    <row r="12" spans="1:5" ht="20.100000000000001" customHeight="1"/>
    <row r="13" spans="1:5" ht="20.100000000000001" customHeight="1">
      <c r="A13" s="155"/>
      <c r="B13" s="155"/>
    </row>
    <row r="14" spans="1:5" ht="20.100000000000001" customHeight="1">
      <c r="A14" s="155"/>
      <c r="B14" s="155"/>
    </row>
    <row r="15" spans="1:5" ht="20.100000000000001" customHeight="1">
      <c r="A15" s="155"/>
      <c r="B15" s="155"/>
    </row>
    <row r="16" spans="1:5" ht="20.100000000000001" customHeight="1">
      <c r="A16" s="155"/>
      <c r="B16" s="155"/>
    </row>
    <row r="17" spans="1:2" ht="20.100000000000001" customHeight="1">
      <c r="A17" s="155"/>
      <c r="B17" s="155"/>
    </row>
    <row r="18" spans="1:2" ht="20.100000000000001" customHeight="1">
      <c r="A18" s="155"/>
      <c r="B18" s="155"/>
    </row>
    <row r="19" spans="1:2" ht="20.100000000000001" customHeight="1">
      <c r="A19" s="155"/>
      <c r="B19" s="155"/>
    </row>
    <row r="20" spans="1:2" ht="20.100000000000001" customHeight="1">
      <c r="A20" s="155"/>
      <c r="B20" s="155"/>
    </row>
    <row r="21" spans="1:2" ht="20.100000000000001" customHeight="1">
      <c r="A21" s="155"/>
      <c r="B21" s="155"/>
    </row>
    <row r="22" spans="1:2" ht="20.100000000000001" customHeight="1">
      <c r="A22" s="155"/>
      <c r="B22" s="155"/>
    </row>
    <row r="23" spans="1:2" ht="20.100000000000001" customHeight="1">
      <c r="A23" s="155"/>
      <c r="B23" s="155"/>
    </row>
    <row r="24" spans="1:2" ht="20.100000000000001" customHeight="1">
      <c r="A24" s="155"/>
      <c r="B24" s="155"/>
    </row>
    <row r="25" spans="1:2" ht="20.100000000000001" customHeight="1">
      <c r="A25" s="155"/>
      <c r="B25" s="155"/>
    </row>
    <row r="26" spans="1:2" ht="20.100000000000001" customHeight="1">
      <c r="A26" s="155"/>
      <c r="B26" s="155"/>
    </row>
    <row r="27" spans="1:2" ht="20.100000000000001" customHeight="1">
      <c r="A27" s="155"/>
      <c r="B27" s="155"/>
    </row>
    <row r="28" spans="1:2" ht="20.100000000000001" customHeight="1">
      <c r="A28" s="155"/>
      <c r="B28" s="155"/>
    </row>
    <row r="29" spans="1:2" ht="20.100000000000001" customHeight="1">
      <c r="A29" s="155"/>
      <c r="B29" s="155"/>
    </row>
    <row r="30" spans="1:2" ht="20.100000000000001" customHeight="1">
      <c r="A30" s="155"/>
      <c r="B30" s="155"/>
    </row>
    <row r="31" spans="1:2" ht="20.100000000000001" customHeight="1">
      <c r="A31" s="155"/>
      <c r="B31" s="155"/>
    </row>
    <row r="32" spans="1:2" ht="20.100000000000001" customHeight="1">
      <c r="A32" s="155"/>
      <c r="B32" s="155"/>
    </row>
    <row r="33" spans="1:2" ht="20.100000000000001" customHeight="1">
      <c r="A33" s="155"/>
      <c r="B33" s="155"/>
    </row>
    <row r="34" spans="1:2" ht="20.100000000000001" customHeight="1">
      <c r="A34" s="155"/>
      <c r="B34" s="155"/>
    </row>
    <row r="35" spans="1:2" ht="20.100000000000001" customHeight="1">
      <c r="A35" s="155"/>
      <c r="B35" s="155"/>
    </row>
    <row r="36" spans="1:2" ht="20.100000000000001" customHeight="1">
      <c r="A36" s="155"/>
      <c r="B36" s="155"/>
    </row>
    <row r="37" spans="1:2" ht="20.100000000000001" customHeight="1">
      <c r="A37" s="155"/>
      <c r="B37" s="155"/>
    </row>
    <row r="38" spans="1:2" ht="20.100000000000001" customHeight="1">
      <c r="A38" s="155"/>
      <c r="B38" s="155"/>
    </row>
    <row r="39" spans="1:2" ht="20.100000000000001" customHeight="1">
      <c r="A39" s="155"/>
      <c r="B39" s="155"/>
    </row>
    <row r="40" spans="1:2" ht="20.100000000000001" customHeight="1">
      <c r="A40" s="155"/>
      <c r="B40" s="155"/>
    </row>
    <row r="41" spans="1:2" ht="20.100000000000001" customHeight="1">
      <c r="A41" s="155"/>
      <c r="B41" s="155"/>
    </row>
    <row r="42" spans="1:2" ht="20.100000000000001" customHeight="1">
      <c r="A42" s="155"/>
      <c r="B42" s="155"/>
    </row>
    <row r="43" spans="1:2" ht="20.100000000000001" customHeight="1">
      <c r="A43" s="155"/>
      <c r="B43" s="155"/>
    </row>
    <row r="44" spans="1:2" ht="20.100000000000001" customHeight="1">
      <c r="A44" s="155"/>
      <c r="B44" s="155"/>
    </row>
    <row r="45" spans="1:2" ht="20.100000000000001" customHeight="1">
      <c r="A45" s="155"/>
      <c r="B45" s="155"/>
    </row>
    <row r="46" spans="1:2" ht="20.100000000000001" customHeight="1">
      <c r="A46" s="155"/>
      <c r="B46" s="155"/>
    </row>
    <row r="47" spans="1:2" ht="20.100000000000001" customHeight="1">
      <c r="A47" s="155"/>
      <c r="B47" s="155"/>
    </row>
    <row r="48" spans="1:2" ht="20.100000000000001" customHeight="1">
      <c r="A48" s="155"/>
      <c r="B48" s="155"/>
    </row>
    <row r="49" spans="1:2" ht="20.100000000000001" customHeight="1">
      <c r="A49" s="155"/>
      <c r="B49" s="155"/>
    </row>
    <row r="50" spans="1:2" ht="20.100000000000001" customHeight="1">
      <c r="A50" s="155"/>
      <c r="B50" s="155"/>
    </row>
    <row r="51" spans="1:2" ht="20.100000000000001" customHeight="1"/>
    <row r="52" spans="1:2" ht="20.100000000000001" customHeight="1"/>
    <row r="53" spans="1:2" ht="20.100000000000001" customHeight="1"/>
    <row r="54" spans="1:2" ht="20.100000000000001" customHeight="1"/>
    <row r="55" spans="1:2" ht="20.100000000000001" customHeight="1"/>
    <row r="56" spans="1:2" ht="20.100000000000001" customHeight="1"/>
    <row r="57" spans="1:2" ht="20.100000000000001" customHeight="1"/>
    <row r="58" spans="1:2" ht="20.100000000000001" customHeight="1"/>
    <row r="59" spans="1:2" ht="20.100000000000001" customHeight="1"/>
    <row r="60" spans="1:2" ht="20.100000000000001" customHeight="1"/>
    <row r="61" spans="1:2" ht="20.100000000000001" customHeight="1"/>
    <row r="62" spans="1:2" ht="20.100000000000001" customHeight="1"/>
    <row r="63" spans="1:2" ht="20.100000000000001" customHeight="1"/>
    <row r="64" spans="1:2" ht="20.100000000000001" customHeight="1"/>
    <row r="65" ht="20.100000000000001" customHeight="1"/>
    <row r="66" ht="20.100000000000001" customHeight="1"/>
    <row r="67" ht="20.100000000000001" customHeight="1"/>
    <row r="68" ht="20.100000000000001" customHeight="1"/>
    <row r="69" ht="20.100000000000001" customHeight="1"/>
  </sheetData>
  <mergeCells count="4">
    <mergeCell ref="A1:D1"/>
    <mergeCell ref="A2:D2"/>
    <mergeCell ref="A3:B3"/>
    <mergeCell ref="A9:D9"/>
  </mergeCells>
  <phoneticPr fontId="85"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29"/>
  <sheetViews>
    <sheetView topLeftCell="A19" zoomScale="130" zoomScaleNormal="130" workbookViewId="0">
      <selection activeCell="E23" sqref="E23"/>
    </sheetView>
  </sheetViews>
  <sheetFormatPr defaultColWidth="9" defaultRowHeight="13.5"/>
  <cols>
    <col min="1" max="1" width="50.625" style="149" customWidth="1"/>
    <col min="2" max="2" width="38.25" style="149" customWidth="1"/>
    <col min="3" max="16384" width="9" style="149"/>
  </cols>
  <sheetData>
    <row r="1" spans="1:2" ht="18.75">
      <c r="A1" s="4" t="s">
        <v>475</v>
      </c>
      <c r="B1" s="4"/>
    </row>
    <row r="2" spans="1:2" ht="25.5" customHeight="1">
      <c r="A2" s="424" t="s">
        <v>476</v>
      </c>
      <c r="B2" s="424"/>
    </row>
    <row r="3" spans="1:2" ht="20.25" customHeight="1">
      <c r="A3" s="435" t="s">
        <v>260</v>
      </c>
      <c r="B3" s="435"/>
    </row>
    <row r="4" spans="1:2" ht="20.100000000000001" customHeight="1">
      <c r="A4" s="138"/>
      <c r="B4" s="139" t="s">
        <v>2</v>
      </c>
    </row>
    <row r="5" spans="1:2" ht="37.5" customHeight="1">
      <c r="A5" s="436" t="s">
        <v>50</v>
      </c>
      <c r="B5" s="484" t="s">
        <v>45</v>
      </c>
    </row>
    <row r="6" spans="1:2" ht="25.5" customHeight="1">
      <c r="A6" s="436"/>
      <c r="B6" s="484"/>
    </row>
    <row r="7" spans="1:2" s="148" customFormat="1" ht="20.100000000000001" customHeight="1">
      <c r="A7" s="150" t="s">
        <v>477</v>
      </c>
      <c r="B7" s="150"/>
    </row>
    <row r="8" spans="1:2" s="148" customFormat="1" ht="15.75" customHeight="1">
      <c r="A8" s="151"/>
      <c r="B8" s="151"/>
    </row>
    <row r="9" spans="1:2" s="148" customFormat="1" ht="15.75" customHeight="1">
      <c r="A9" s="152"/>
      <c r="B9" s="152"/>
    </row>
    <row r="10" spans="1:2" s="148" customFormat="1" ht="15.75" customHeight="1">
      <c r="A10" s="152"/>
      <c r="B10" s="152"/>
    </row>
    <row r="11" spans="1:2" ht="15.75" customHeight="1">
      <c r="A11" s="152"/>
      <c r="B11" s="152"/>
    </row>
    <row r="12" spans="1:2" ht="15.75" customHeight="1">
      <c r="A12" s="152"/>
      <c r="B12" s="152"/>
    </row>
    <row r="13" spans="1:2" ht="15.75" customHeight="1">
      <c r="A13" s="152"/>
      <c r="B13" s="152"/>
    </row>
    <row r="14" spans="1:2" ht="15.75" customHeight="1">
      <c r="A14" s="152"/>
      <c r="B14" s="152"/>
    </row>
    <row r="15" spans="1:2" ht="15.75" customHeight="1">
      <c r="A15" s="152"/>
      <c r="B15" s="152"/>
    </row>
    <row r="16" spans="1:2" ht="15.75" customHeight="1">
      <c r="A16" s="152"/>
      <c r="B16" s="152"/>
    </row>
    <row r="17" spans="1:2" ht="15.75" customHeight="1">
      <c r="A17" s="152"/>
      <c r="B17" s="152"/>
    </row>
    <row r="18" spans="1:2" ht="15.75" customHeight="1">
      <c r="A18" s="152"/>
      <c r="B18" s="152"/>
    </row>
    <row r="19" spans="1:2" ht="15.75" customHeight="1">
      <c r="A19" s="152"/>
      <c r="B19" s="152"/>
    </row>
    <row r="20" spans="1:2" ht="15.75" customHeight="1">
      <c r="A20" s="152"/>
      <c r="B20" s="152"/>
    </row>
    <row r="21" spans="1:2" ht="15.75" customHeight="1">
      <c r="A21" s="152"/>
      <c r="B21" s="152"/>
    </row>
    <row r="22" spans="1:2" ht="15.75" customHeight="1">
      <c r="A22" s="152"/>
      <c r="B22" s="152"/>
    </row>
    <row r="23" spans="1:2" ht="15.75" customHeight="1">
      <c r="A23" s="152"/>
      <c r="B23" s="152"/>
    </row>
    <row r="24" spans="1:2" ht="15.75" customHeight="1">
      <c r="A24" s="152"/>
      <c r="B24" s="152"/>
    </row>
    <row r="25" spans="1:2" ht="15.75" customHeight="1">
      <c r="A25" s="152"/>
      <c r="B25" s="152"/>
    </row>
    <row r="26" spans="1:2" ht="15.75" customHeight="1">
      <c r="A26" s="152"/>
      <c r="B26" s="152"/>
    </row>
    <row r="27" spans="1:2" ht="15.75" customHeight="1">
      <c r="A27" s="153"/>
      <c r="B27" s="153"/>
    </row>
    <row r="28" spans="1:2" ht="36.75" customHeight="1">
      <c r="A28" s="483" t="s">
        <v>478</v>
      </c>
      <c r="B28" s="483"/>
    </row>
    <row r="29" spans="1:2">
      <c r="A29" s="149" t="s">
        <v>263</v>
      </c>
    </row>
  </sheetData>
  <mergeCells count="5">
    <mergeCell ref="A2:B2"/>
    <mergeCell ref="A3:B3"/>
    <mergeCell ref="A28:B28"/>
    <mergeCell ref="A5:A6"/>
    <mergeCell ref="B5:B6"/>
  </mergeCells>
  <phoneticPr fontId="85"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zoomScale="115" zoomScaleNormal="115" workbookViewId="0">
      <selection activeCell="H14" sqref="H14"/>
    </sheetView>
  </sheetViews>
  <sheetFormatPr defaultColWidth="10" defaultRowHeight="13.5"/>
  <cols>
    <col min="1" max="1" width="58.375" style="137" customWidth="1"/>
    <col min="2" max="2" width="27.875" style="137" customWidth="1"/>
    <col min="3" max="3" width="15.25" style="137" customWidth="1"/>
    <col min="4" max="16384" width="10" style="137"/>
  </cols>
  <sheetData>
    <row r="1" spans="1:2" ht="18.75">
      <c r="A1" s="411" t="s">
        <v>479</v>
      </c>
      <c r="B1" s="411"/>
    </row>
    <row r="2" spans="1:2" ht="24">
      <c r="A2" s="424" t="s">
        <v>476</v>
      </c>
      <c r="B2" s="424"/>
    </row>
    <row r="3" spans="1:2">
      <c r="A3" s="435" t="s">
        <v>265</v>
      </c>
      <c r="B3" s="435"/>
    </row>
    <row r="4" spans="1:2" ht="20.25" customHeight="1">
      <c r="A4" s="138"/>
      <c r="B4" s="139" t="s">
        <v>2</v>
      </c>
    </row>
    <row r="5" spans="1:2" ht="24" customHeight="1">
      <c r="A5" s="140" t="s">
        <v>50</v>
      </c>
      <c r="B5" s="141" t="s">
        <v>451</v>
      </c>
    </row>
    <row r="6" spans="1:2" ht="24" customHeight="1">
      <c r="A6" s="142" t="s">
        <v>477</v>
      </c>
      <c r="B6" s="143"/>
    </row>
    <row r="7" spans="1:2" s="136" customFormat="1" ht="20.100000000000001" customHeight="1">
      <c r="A7" s="144"/>
      <c r="B7" s="145"/>
    </row>
    <row r="8" spans="1:2" s="136" customFormat="1" ht="20.100000000000001" customHeight="1">
      <c r="A8" s="144"/>
      <c r="B8" s="145"/>
    </row>
    <row r="9" spans="1:2" s="136" customFormat="1" ht="20.100000000000001" customHeight="1">
      <c r="A9" s="144"/>
      <c r="B9" s="145"/>
    </row>
    <row r="10" spans="1:2" s="136" customFormat="1" ht="20.100000000000001" customHeight="1">
      <c r="A10" s="144"/>
      <c r="B10" s="145"/>
    </row>
    <row r="11" spans="1:2" s="136" customFormat="1" ht="20.100000000000001" customHeight="1">
      <c r="A11" s="144"/>
      <c r="B11" s="145"/>
    </row>
    <row r="12" spans="1:2" s="136" customFormat="1" ht="20.100000000000001" customHeight="1">
      <c r="A12" s="144"/>
      <c r="B12" s="145"/>
    </row>
    <row r="13" spans="1:2" s="136" customFormat="1" ht="20.100000000000001" customHeight="1">
      <c r="A13" s="144"/>
      <c r="B13" s="145"/>
    </row>
    <row r="14" spans="1:2" s="136" customFormat="1" ht="20.100000000000001" customHeight="1">
      <c r="A14" s="144"/>
      <c r="B14" s="145"/>
    </row>
    <row r="15" spans="1:2" s="136" customFormat="1" ht="20.100000000000001" customHeight="1">
      <c r="A15" s="144"/>
      <c r="B15" s="145"/>
    </row>
    <row r="16" spans="1:2" s="136" customFormat="1" ht="20.100000000000001" customHeight="1">
      <c r="A16" s="144"/>
      <c r="B16" s="145"/>
    </row>
    <row r="17" spans="1:2" s="136" customFormat="1" ht="20.100000000000001" customHeight="1">
      <c r="A17" s="144"/>
      <c r="B17" s="145"/>
    </row>
    <row r="18" spans="1:2" s="136" customFormat="1" ht="20.100000000000001" customHeight="1">
      <c r="A18" s="144"/>
      <c r="B18" s="145"/>
    </row>
    <row r="19" spans="1:2" s="136" customFormat="1" ht="20.100000000000001" customHeight="1">
      <c r="A19" s="144"/>
      <c r="B19" s="145"/>
    </row>
    <row r="20" spans="1:2" s="136" customFormat="1" ht="20.100000000000001" customHeight="1">
      <c r="A20" s="144"/>
      <c r="B20" s="145"/>
    </row>
    <row r="21" spans="1:2" s="136" customFormat="1" ht="20.100000000000001" customHeight="1">
      <c r="A21" s="144"/>
      <c r="B21" s="145"/>
    </row>
    <row r="22" spans="1:2" s="136" customFormat="1" ht="20.100000000000001" customHeight="1">
      <c r="A22" s="144"/>
      <c r="B22" s="145"/>
    </row>
    <row r="23" spans="1:2" s="136" customFormat="1" ht="20.100000000000001" customHeight="1">
      <c r="A23" s="144"/>
      <c r="B23" s="145"/>
    </row>
    <row r="24" spans="1:2" ht="20.100000000000001" customHeight="1">
      <c r="A24" s="146"/>
      <c r="B24" s="147"/>
    </row>
    <row r="25" spans="1:2" ht="20.100000000000001" customHeight="1">
      <c r="A25" s="146"/>
      <c r="B25" s="147"/>
    </row>
    <row r="26" spans="1:2" ht="20.100000000000001" customHeight="1">
      <c r="A26" s="146"/>
      <c r="B26" s="147"/>
    </row>
    <row r="27" spans="1:2" ht="20.100000000000001" customHeight="1">
      <c r="A27" s="485" t="s">
        <v>480</v>
      </c>
      <c r="B27" s="485"/>
    </row>
    <row r="28" spans="1:2" ht="20.100000000000001" customHeight="1">
      <c r="A28" s="137" t="s">
        <v>263</v>
      </c>
    </row>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85"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11"/>
  <sheetViews>
    <sheetView showZeros="0" zoomScale="115" zoomScaleNormal="115" workbookViewId="0">
      <selection activeCell="F17" sqref="F17"/>
    </sheetView>
  </sheetViews>
  <sheetFormatPr defaultColWidth="9" defaultRowHeight="20.100000000000001" customHeight="1"/>
  <cols>
    <col min="1" max="1" width="37.875" style="94" customWidth="1"/>
    <col min="2" max="2" width="12.75" style="123" customWidth="1"/>
    <col min="3" max="3" width="32.5" style="96" customWidth="1"/>
    <col min="4" max="4" width="13.5" style="124" customWidth="1"/>
    <col min="5" max="5" width="13" style="98" customWidth="1"/>
    <col min="6" max="16384" width="9" style="98"/>
  </cols>
  <sheetData>
    <row r="1" spans="1:5" ht="20.100000000000001" customHeight="1">
      <c r="A1" s="411" t="s">
        <v>481</v>
      </c>
      <c r="B1" s="412"/>
      <c r="C1" s="411"/>
      <c r="D1" s="412"/>
    </row>
    <row r="2" spans="1:5" ht="29.25" customHeight="1">
      <c r="A2" s="424" t="s">
        <v>482</v>
      </c>
      <c r="B2" s="430"/>
      <c r="C2" s="424"/>
      <c r="D2" s="430"/>
    </row>
    <row r="3" spans="1:5" ht="20.100000000000001" customHeight="1">
      <c r="A3" s="482"/>
      <c r="B3" s="486"/>
      <c r="C3" s="482"/>
      <c r="D3" s="125" t="s">
        <v>2</v>
      </c>
    </row>
    <row r="4" spans="1:5" ht="24" customHeight="1">
      <c r="A4" s="100" t="s">
        <v>224</v>
      </c>
      <c r="B4" s="126" t="s">
        <v>45</v>
      </c>
      <c r="C4" s="100" t="s">
        <v>129</v>
      </c>
      <c r="D4" s="126" t="s">
        <v>45</v>
      </c>
    </row>
    <row r="5" spans="1:5" ht="24" customHeight="1">
      <c r="A5" s="127" t="s">
        <v>51</v>
      </c>
      <c r="B5" s="120">
        <f>SUM(B6,B9)</f>
        <v>216.21</v>
      </c>
      <c r="C5" s="128" t="s">
        <v>51</v>
      </c>
      <c r="D5" s="120">
        <f>SUM(D6,D9)</f>
        <v>216.21</v>
      </c>
      <c r="E5" s="95">
        <v>0</v>
      </c>
    </row>
    <row r="6" spans="1:5" ht="24" customHeight="1">
      <c r="A6" s="91" t="s">
        <v>52</v>
      </c>
      <c r="B6" s="120">
        <f>SUM(B7:B8)</f>
        <v>0</v>
      </c>
      <c r="C6" s="129" t="s">
        <v>53</v>
      </c>
      <c r="D6" s="120">
        <f>SUM(D7:D8)</f>
        <v>216.21</v>
      </c>
      <c r="E6" s="95"/>
    </row>
    <row r="7" spans="1:5" ht="20.100000000000001" customHeight="1">
      <c r="A7" s="74"/>
      <c r="B7" s="130"/>
      <c r="C7" s="130" t="s">
        <v>483</v>
      </c>
      <c r="D7" s="130">
        <v>216.17</v>
      </c>
    </row>
    <row r="8" spans="1:5" ht="20.100000000000001" customHeight="1">
      <c r="A8" s="74"/>
      <c r="B8" s="130"/>
      <c r="C8" s="130" t="s">
        <v>484</v>
      </c>
      <c r="D8" s="130">
        <v>0.04</v>
      </c>
    </row>
    <row r="9" spans="1:5" ht="20.100000000000001" customHeight="1">
      <c r="A9" s="91" t="s">
        <v>103</v>
      </c>
      <c r="B9" s="120">
        <f>B10</f>
        <v>216.21</v>
      </c>
      <c r="C9" s="131" t="s">
        <v>104</v>
      </c>
      <c r="D9" s="120"/>
    </row>
    <row r="10" spans="1:5" ht="20.100000000000001" customHeight="1">
      <c r="A10" s="132" t="s">
        <v>485</v>
      </c>
      <c r="B10" s="133">
        <v>216.21</v>
      </c>
      <c r="C10" s="134"/>
      <c r="D10" s="133"/>
    </row>
    <row r="11" spans="1:5" ht="35.1" customHeight="1">
      <c r="A11" s="487" t="s">
        <v>486</v>
      </c>
      <c r="B11" s="488"/>
      <c r="C11" s="487"/>
      <c r="D11" s="488"/>
    </row>
  </sheetData>
  <mergeCells count="5">
    <mergeCell ref="A1:B1"/>
    <mergeCell ref="C1:D1"/>
    <mergeCell ref="A2:D2"/>
    <mergeCell ref="A3:C3"/>
    <mergeCell ref="A11:D11"/>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workbookViewId="0">
      <selection activeCell="F24" sqref="F24"/>
    </sheetView>
  </sheetViews>
  <sheetFormatPr defaultColWidth="9" defaultRowHeight="13.5"/>
  <cols>
    <col min="1" max="4" width="22" customWidth="1"/>
    <col min="5" max="5" width="28.875" customWidth="1"/>
  </cols>
  <sheetData>
    <row r="1" spans="1:4" ht="75.75" customHeight="1">
      <c r="A1" s="420" t="s">
        <v>487</v>
      </c>
      <c r="B1" s="420"/>
      <c r="C1" s="420"/>
      <c r="D1" s="420"/>
    </row>
    <row r="2" spans="1:4">
      <c r="A2" s="448" t="s">
        <v>488</v>
      </c>
      <c r="B2" s="449"/>
      <c r="C2" s="449"/>
      <c r="D2" s="449"/>
    </row>
    <row r="3" spans="1:4">
      <c r="A3" s="449"/>
      <c r="B3" s="449"/>
      <c r="C3" s="449"/>
      <c r="D3" s="449"/>
    </row>
    <row r="4" spans="1:4">
      <c r="A4" s="449"/>
      <c r="B4" s="449"/>
      <c r="C4" s="449"/>
      <c r="D4" s="449"/>
    </row>
    <row r="5" spans="1:4">
      <c r="A5" s="449"/>
      <c r="B5" s="449"/>
      <c r="C5" s="449"/>
      <c r="D5" s="449"/>
    </row>
    <row r="6" spans="1:4">
      <c r="A6" s="449"/>
      <c r="B6" s="449"/>
      <c r="C6" s="449"/>
      <c r="D6" s="449"/>
    </row>
    <row r="7" spans="1:4">
      <c r="A7" s="449"/>
      <c r="B7" s="449"/>
      <c r="C7" s="449"/>
      <c r="D7" s="449"/>
    </row>
    <row r="8" spans="1:4">
      <c r="A8" s="449"/>
      <c r="B8" s="449"/>
      <c r="C8" s="449"/>
      <c r="D8" s="449"/>
    </row>
    <row r="9" spans="1:4">
      <c r="A9" s="449"/>
      <c r="B9" s="449"/>
      <c r="C9" s="449"/>
      <c r="D9" s="449"/>
    </row>
    <row r="10" spans="1:4">
      <c r="A10" s="449"/>
      <c r="B10" s="449"/>
      <c r="C10" s="449"/>
      <c r="D10" s="449"/>
    </row>
    <row r="11" spans="1:4">
      <c r="A11" s="449"/>
      <c r="B11" s="449"/>
      <c r="C11" s="449"/>
      <c r="D11" s="449"/>
    </row>
    <row r="12" spans="1:4">
      <c r="A12" s="449"/>
      <c r="B12" s="449"/>
      <c r="C12" s="449"/>
      <c r="D12" s="449"/>
    </row>
    <row r="13" spans="1:4">
      <c r="A13" s="449"/>
      <c r="B13" s="449"/>
      <c r="C13" s="449"/>
      <c r="D13" s="449"/>
    </row>
    <row r="14" spans="1:4">
      <c r="A14" s="449"/>
      <c r="B14" s="449"/>
      <c r="C14" s="449"/>
      <c r="D14" s="449"/>
    </row>
    <row r="15" spans="1:4">
      <c r="A15" s="449"/>
      <c r="B15" s="449"/>
      <c r="C15" s="449"/>
      <c r="D15" s="449"/>
    </row>
    <row r="16" spans="1:4">
      <c r="A16" s="449"/>
      <c r="B16" s="449"/>
      <c r="C16" s="449"/>
      <c r="D16" s="449"/>
    </row>
    <row r="17" spans="1:4">
      <c r="A17" s="449"/>
      <c r="B17" s="449"/>
      <c r="C17" s="449"/>
      <c r="D17" s="449"/>
    </row>
    <row r="18" spans="1:4">
      <c r="A18" s="449"/>
      <c r="B18" s="449"/>
      <c r="C18" s="449"/>
      <c r="D18" s="449"/>
    </row>
    <row r="19" spans="1:4">
      <c r="A19" s="449"/>
      <c r="B19" s="449"/>
      <c r="C19" s="449"/>
      <c r="D19" s="449"/>
    </row>
    <row r="20" spans="1:4">
      <c r="A20" s="449"/>
      <c r="B20" s="449"/>
      <c r="C20" s="449"/>
      <c r="D20" s="449"/>
    </row>
    <row r="21" spans="1:4">
      <c r="A21" s="449"/>
      <c r="B21" s="449"/>
      <c r="C21" s="449"/>
      <c r="D21" s="449"/>
    </row>
    <row r="22" spans="1:4">
      <c r="A22" s="449"/>
      <c r="B22" s="449"/>
      <c r="C22" s="449"/>
      <c r="D22" s="449"/>
    </row>
    <row r="23" spans="1:4">
      <c r="A23" s="449"/>
      <c r="B23" s="449"/>
      <c r="C23" s="449"/>
      <c r="D23" s="449"/>
    </row>
    <row r="24" spans="1:4">
      <c r="A24" s="449"/>
      <c r="B24" s="449"/>
      <c r="C24" s="449"/>
      <c r="D24" s="449"/>
    </row>
    <row r="25" spans="1:4">
      <c r="A25" s="449"/>
      <c r="B25" s="449"/>
      <c r="C25" s="449"/>
      <c r="D25" s="449"/>
    </row>
    <row r="26" spans="1:4">
      <c r="A26" s="449"/>
      <c r="B26" s="449"/>
      <c r="C26" s="449"/>
      <c r="D26" s="449"/>
    </row>
    <row r="27" spans="1:4" ht="66.75" customHeight="1">
      <c r="A27" s="449"/>
      <c r="B27" s="449"/>
      <c r="C27" s="449"/>
      <c r="D27" s="449"/>
    </row>
    <row r="28" spans="1:4" ht="14.25" hidden="1" customHeight="1">
      <c r="A28" s="449"/>
      <c r="B28" s="449"/>
      <c r="C28" s="449"/>
      <c r="D28" s="449"/>
    </row>
    <row r="29" spans="1:4" ht="14.25" hidden="1" customHeight="1">
      <c r="A29" s="449"/>
      <c r="B29" s="449"/>
      <c r="C29" s="449"/>
      <c r="D29" s="449"/>
    </row>
    <row r="30" spans="1:4" ht="14.25" hidden="1" customHeight="1">
      <c r="A30" s="449"/>
      <c r="B30" s="449"/>
      <c r="C30" s="449"/>
      <c r="D30" s="449"/>
    </row>
    <row r="31" spans="1:4" ht="14.25" hidden="1" customHeight="1">
      <c r="A31" s="449"/>
      <c r="B31" s="449"/>
      <c r="C31" s="449"/>
      <c r="D31" s="449"/>
    </row>
    <row r="32" spans="1:4" ht="14.25" hidden="1" customHeight="1">
      <c r="A32" s="449"/>
      <c r="B32" s="449"/>
      <c r="C32" s="449"/>
      <c r="D32" s="449"/>
    </row>
    <row r="33" spans="1:4" ht="14.25" hidden="1" customHeight="1">
      <c r="A33" s="449"/>
      <c r="B33" s="449"/>
      <c r="C33" s="449"/>
      <c r="D33" s="449"/>
    </row>
    <row r="34" spans="1:4" ht="14.25" hidden="1" customHeight="1">
      <c r="A34" s="449"/>
      <c r="B34" s="449"/>
      <c r="C34" s="449"/>
      <c r="D34" s="449"/>
    </row>
    <row r="35" spans="1:4" ht="18.75" customHeight="1">
      <c r="A35" s="449"/>
      <c r="B35" s="449"/>
      <c r="C35" s="449"/>
      <c r="D35" s="449"/>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orientation="portrait"/>
</worksheet>
</file>

<file path=xl/worksheets/sheet27.xml><?xml version="1.0" encoding="utf-8"?>
<worksheet xmlns="http://schemas.openxmlformats.org/spreadsheetml/2006/main" xmlns:r="http://schemas.openxmlformats.org/officeDocument/2006/relationships">
  <sheetPr>
    <tabColor rgb="FF7030A0"/>
  </sheetPr>
  <dimension ref="A1:D13"/>
  <sheetViews>
    <sheetView workbookViewId="0">
      <selection activeCell="B20" sqref="B20"/>
    </sheetView>
  </sheetViews>
  <sheetFormatPr defaultColWidth="9" defaultRowHeight="20.100000000000001" customHeight="1"/>
  <cols>
    <col min="1" max="1" width="70.75" style="112" customWidth="1"/>
    <col min="2" max="2" width="30.375" style="113" customWidth="1"/>
    <col min="3" max="16384" width="9" style="98"/>
  </cols>
  <sheetData>
    <row r="1" spans="1:4" ht="20.100000000000001" customHeight="1">
      <c r="A1" s="411" t="s">
        <v>489</v>
      </c>
      <c r="B1" s="423"/>
    </row>
    <row r="2" spans="1:4" ht="35.25" customHeight="1">
      <c r="A2" s="424" t="s">
        <v>490</v>
      </c>
      <c r="B2" s="425"/>
      <c r="D2" s="114"/>
    </row>
    <row r="3" spans="1:4" ht="20.100000000000001" customHeight="1">
      <c r="A3" s="115"/>
      <c r="B3" s="116" t="s">
        <v>2</v>
      </c>
    </row>
    <row r="4" spans="1:4" ht="24" customHeight="1">
      <c r="A4" s="117" t="s">
        <v>129</v>
      </c>
      <c r="B4" s="118" t="s">
        <v>451</v>
      </c>
    </row>
    <row r="5" spans="1:4" ht="21.75" customHeight="1">
      <c r="A5" s="119" t="s">
        <v>53</v>
      </c>
      <c r="B5" s="120">
        <f>B6+B10</f>
        <v>216.21</v>
      </c>
    </row>
    <row r="6" spans="1:4" ht="20.100000000000001" customHeight="1">
      <c r="A6" s="121" t="s">
        <v>483</v>
      </c>
      <c r="B6" s="122">
        <f>B7</f>
        <v>216.17</v>
      </c>
    </row>
    <row r="7" spans="1:4" ht="20.100000000000001" customHeight="1">
      <c r="A7" s="121" t="s">
        <v>491</v>
      </c>
      <c r="B7" s="122">
        <f>SUM(B8:B9)</f>
        <v>216.17</v>
      </c>
    </row>
    <row r="8" spans="1:4" ht="20.100000000000001" customHeight="1">
      <c r="A8" s="121" t="s">
        <v>306</v>
      </c>
      <c r="B8" s="122">
        <v>77.98</v>
      </c>
    </row>
    <row r="9" spans="1:4" ht="20.100000000000001" customHeight="1">
      <c r="A9" s="121" t="s">
        <v>308</v>
      </c>
      <c r="B9" s="122">
        <v>138.19</v>
      </c>
    </row>
    <row r="10" spans="1:4" ht="20.100000000000001" customHeight="1">
      <c r="A10" s="121" t="s">
        <v>484</v>
      </c>
      <c r="B10" s="122">
        <f>B11</f>
        <v>0.04</v>
      </c>
    </row>
    <row r="11" spans="1:4" ht="20.100000000000001" customHeight="1">
      <c r="A11" s="121" t="s">
        <v>311</v>
      </c>
      <c r="B11" s="122">
        <f>B12</f>
        <v>0.04</v>
      </c>
    </row>
    <row r="12" spans="1:4" ht="20.100000000000001" customHeight="1">
      <c r="A12" s="121" t="s">
        <v>312</v>
      </c>
      <c r="B12" s="122">
        <v>0.04</v>
      </c>
    </row>
    <row r="13" spans="1:4" ht="35.1" customHeight="1">
      <c r="A13" s="489" t="s">
        <v>492</v>
      </c>
      <c r="B13" s="490"/>
    </row>
  </sheetData>
  <mergeCells count="3">
    <mergeCell ref="A1:B1"/>
    <mergeCell ref="A2:B2"/>
    <mergeCell ref="A13:B13"/>
  </mergeCells>
  <phoneticPr fontId="85"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7"/>
  <sheetViews>
    <sheetView showZeros="0" zoomScale="115" zoomScaleNormal="115" workbookViewId="0">
      <selection activeCell="C18" sqref="C18"/>
    </sheetView>
  </sheetViews>
  <sheetFormatPr defaultColWidth="9" defaultRowHeight="20.100000000000001" customHeight="1"/>
  <cols>
    <col min="1" max="1" width="39.25" style="94" customWidth="1"/>
    <col min="2" max="2" width="11.875" style="95" customWidth="1"/>
    <col min="3" max="3" width="40.125" style="96" customWidth="1"/>
    <col min="4" max="4" width="11.625" style="97" customWidth="1"/>
    <col min="5" max="5" width="13" style="98" customWidth="1"/>
    <col min="6" max="16384" width="9" style="98"/>
  </cols>
  <sheetData>
    <row r="1" spans="1:5" ht="20.100000000000001" customHeight="1">
      <c r="A1" s="411" t="s">
        <v>493</v>
      </c>
      <c r="B1" s="411"/>
      <c r="C1" s="411"/>
      <c r="D1" s="411"/>
    </row>
    <row r="2" spans="1:5" ht="29.25" customHeight="1">
      <c r="A2" s="424" t="s">
        <v>494</v>
      </c>
      <c r="B2" s="424"/>
      <c r="C2" s="424"/>
      <c r="D2" s="424"/>
    </row>
    <row r="3" spans="1:5" ht="20.100000000000001" customHeight="1">
      <c r="A3" s="482"/>
      <c r="B3" s="482"/>
      <c r="C3" s="482"/>
      <c r="D3" s="99" t="s">
        <v>2</v>
      </c>
    </row>
    <row r="4" spans="1:5" ht="24" customHeight="1">
      <c r="A4" s="100" t="s">
        <v>316</v>
      </c>
      <c r="B4" s="101" t="s">
        <v>45</v>
      </c>
      <c r="C4" s="100" t="s">
        <v>129</v>
      </c>
      <c r="D4" s="101" t="s">
        <v>45</v>
      </c>
    </row>
    <row r="5" spans="1:5" ht="33.75" customHeight="1">
      <c r="A5" s="102" t="s">
        <v>225</v>
      </c>
      <c r="B5" s="92">
        <f>SUM(B6:B13)</f>
        <v>0</v>
      </c>
      <c r="C5" s="103" t="s">
        <v>471</v>
      </c>
      <c r="D5" s="92">
        <f>SUM(D6:D15)</f>
        <v>0</v>
      </c>
      <c r="E5" s="95"/>
    </row>
    <row r="6" spans="1:5" ht="33.75" customHeight="1">
      <c r="A6" s="104"/>
      <c r="B6" s="75"/>
      <c r="C6" s="105"/>
      <c r="D6" s="75"/>
      <c r="E6" s="106"/>
    </row>
    <row r="7" spans="1:5" ht="33.75" customHeight="1">
      <c r="A7" s="104"/>
      <c r="B7" s="107"/>
      <c r="C7" s="108"/>
      <c r="D7" s="107"/>
      <c r="E7" s="106"/>
    </row>
    <row r="8" spans="1:5" ht="33.75" customHeight="1">
      <c r="A8" s="104"/>
      <c r="B8" s="107"/>
      <c r="C8" s="108"/>
      <c r="D8" s="107"/>
    </row>
    <row r="9" spans="1:5" ht="33.75" customHeight="1">
      <c r="A9" s="104"/>
      <c r="B9" s="107"/>
      <c r="C9" s="108"/>
      <c r="D9" s="107"/>
    </row>
    <row r="10" spans="1:5" ht="33.75" customHeight="1">
      <c r="A10" s="104"/>
      <c r="B10" s="107"/>
      <c r="C10" s="108"/>
      <c r="D10" s="107"/>
    </row>
    <row r="11" spans="1:5" ht="33.75" customHeight="1">
      <c r="A11" s="104"/>
      <c r="B11" s="107"/>
      <c r="C11" s="108"/>
      <c r="D11" s="75"/>
    </row>
    <row r="12" spans="1:5" ht="33.75" customHeight="1">
      <c r="A12" s="104"/>
      <c r="B12" s="107"/>
      <c r="C12" s="108"/>
      <c r="D12" s="107"/>
    </row>
    <row r="13" spans="1:5" ht="33.75" customHeight="1">
      <c r="A13" s="104"/>
      <c r="B13" s="107"/>
      <c r="C13" s="108"/>
      <c r="D13" s="107"/>
    </row>
    <row r="14" spans="1:5" ht="33.75" customHeight="1">
      <c r="A14" s="109"/>
      <c r="B14" s="110"/>
      <c r="C14" s="108"/>
      <c r="D14" s="107"/>
    </row>
    <row r="15" spans="1:5" ht="33.75" customHeight="1">
      <c r="A15" s="109"/>
      <c r="B15" s="111"/>
      <c r="C15" s="108"/>
      <c r="D15" s="75"/>
    </row>
    <row r="16" spans="1:5" ht="27" customHeight="1">
      <c r="A16" s="487" t="s">
        <v>495</v>
      </c>
      <c r="B16" s="487"/>
      <c r="C16" s="487"/>
      <c r="D16" s="487"/>
    </row>
    <row r="17" spans="1:1" ht="20.100000000000001" customHeight="1">
      <c r="A17" s="94" t="s">
        <v>263</v>
      </c>
    </row>
  </sheetData>
  <mergeCells count="5">
    <mergeCell ref="A1:B1"/>
    <mergeCell ref="C1:D1"/>
    <mergeCell ref="A2:D2"/>
    <mergeCell ref="A3:C3"/>
    <mergeCell ref="A16:D16"/>
  </mergeCells>
  <phoneticPr fontId="85"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zoomScale="115" zoomScaleNormal="115" workbookViewId="0">
      <selection activeCell="K21" sqref="K21"/>
    </sheetView>
  </sheetViews>
  <sheetFormatPr defaultColWidth="12.75" defaultRowHeight="13.5"/>
  <cols>
    <col min="1" max="1" width="29.625" style="50" customWidth="1"/>
    <col min="2" max="2" width="13.5" style="59" customWidth="1"/>
    <col min="3" max="3" width="35.5" style="60" customWidth="1"/>
    <col min="4" max="4" width="13.5" style="61" customWidth="1"/>
    <col min="5" max="5" width="9" style="50" customWidth="1"/>
    <col min="6" max="6" width="11.25" style="50" customWidth="1"/>
    <col min="7" max="250" width="9" style="50" customWidth="1"/>
    <col min="251" max="251" width="29.625" style="50" customWidth="1"/>
    <col min="252" max="252" width="12.75" style="50"/>
    <col min="253" max="253" width="29.75" style="50" customWidth="1"/>
    <col min="254" max="254" width="17" style="50" customWidth="1"/>
    <col min="255" max="255" width="37" style="50" customWidth="1"/>
    <col min="256" max="256" width="17.375" style="50" customWidth="1"/>
    <col min="257" max="506" width="9" style="50" customWidth="1"/>
    <col min="507" max="507" width="29.625" style="50" customWidth="1"/>
    <col min="508" max="508" width="12.75" style="50"/>
    <col min="509" max="509" width="29.75" style="50" customWidth="1"/>
    <col min="510" max="510" width="17" style="50" customWidth="1"/>
    <col min="511" max="511" width="37" style="50" customWidth="1"/>
    <col min="512" max="512" width="17.375" style="50" customWidth="1"/>
    <col min="513" max="762" width="9" style="50" customWidth="1"/>
    <col min="763" max="763" width="29.625" style="50" customWidth="1"/>
    <col min="764" max="764" width="12.75" style="50"/>
    <col min="765" max="765" width="29.75" style="50" customWidth="1"/>
    <col min="766" max="766" width="17" style="50" customWidth="1"/>
    <col min="767" max="767" width="37" style="50" customWidth="1"/>
    <col min="768" max="768" width="17.375" style="50" customWidth="1"/>
    <col min="769" max="1018" width="9" style="50" customWidth="1"/>
    <col min="1019" max="1019" width="29.625" style="50" customWidth="1"/>
    <col min="1020" max="1020" width="12.75" style="50"/>
    <col min="1021" max="1021" width="29.75" style="50" customWidth="1"/>
    <col min="1022" max="1022" width="17" style="50" customWidth="1"/>
    <col min="1023" max="1023" width="37" style="50" customWidth="1"/>
    <col min="1024" max="1024" width="17.375" style="50" customWidth="1"/>
    <col min="1025" max="1274" width="9" style="50" customWidth="1"/>
    <col min="1275" max="1275" width="29.625" style="50" customWidth="1"/>
    <col min="1276" max="1276" width="12.75" style="50"/>
    <col min="1277" max="1277" width="29.75" style="50" customWidth="1"/>
    <col min="1278" max="1278" width="17" style="50" customWidth="1"/>
    <col min="1279" max="1279" width="37" style="50" customWidth="1"/>
    <col min="1280" max="1280" width="17.375" style="50" customWidth="1"/>
    <col min="1281" max="1530" width="9" style="50" customWidth="1"/>
    <col min="1531" max="1531" width="29.625" style="50" customWidth="1"/>
    <col min="1532" max="1532" width="12.75" style="50"/>
    <col min="1533" max="1533" width="29.75" style="50" customWidth="1"/>
    <col min="1534" max="1534" width="17" style="50" customWidth="1"/>
    <col min="1535" max="1535" width="37" style="50" customWidth="1"/>
    <col min="1536" max="1536" width="17.375" style="50" customWidth="1"/>
    <col min="1537" max="1786" width="9" style="50" customWidth="1"/>
    <col min="1787" max="1787" width="29.625" style="50" customWidth="1"/>
    <col min="1788" max="1788" width="12.75" style="50"/>
    <col min="1789" max="1789" width="29.75" style="50" customWidth="1"/>
    <col min="1790" max="1790" width="17" style="50" customWidth="1"/>
    <col min="1791" max="1791" width="37" style="50" customWidth="1"/>
    <col min="1792" max="1792" width="17.375" style="50" customWidth="1"/>
    <col min="1793" max="2042" width="9" style="50" customWidth="1"/>
    <col min="2043" max="2043" width="29.625" style="50" customWidth="1"/>
    <col min="2044" max="2044" width="12.75" style="50"/>
    <col min="2045" max="2045" width="29.75" style="50" customWidth="1"/>
    <col min="2046" max="2046" width="17" style="50" customWidth="1"/>
    <col min="2047" max="2047" width="37" style="50" customWidth="1"/>
    <col min="2048" max="2048" width="17.375" style="50" customWidth="1"/>
    <col min="2049" max="2298" width="9" style="50" customWidth="1"/>
    <col min="2299" max="2299" width="29.625" style="50" customWidth="1"/>
    <col min="2300" max="2300" width="12.75" style="50"/>
    <col min="2301" max="2301" width="29.75" style="50" customWidth="1"/>
    <col min="2302" max="2302" width="17" style="50" customWidth="1"/>
    <col min="2303" max="2303" width="37" style="50" customWidth="1"/>
    <col min="2304" max="2304" width="17.375" style="50" customWidth="1"/>
    <col min="2305" max="2554" width="9" style="50" customWidth="1"/>
    <col min="2555" max="2555" width="29.625" style="50" customWidth="1"/>
    <col min="2556" max="2556" width="12.75" style="50"/>
    <col min="2557" max="2557" width="29.75" style="50" customWidth="1"/>
    <col min="2558" max="2558" width="17" style="50" customWidth="1"/>
    <col min="2559" max="2559" width="37" style="50" customWidth="1"/>
    <col min="2560" max="2560" width="17.375" style="50" customWidth="1"/>
    <col min="2561" max="2810" width="9" style="50" customWidth="1"/>
    <col min="2811" max="2811" width="29.625" style="50" customWidth="1"/>
    <col min="2812" max="2812" width="12.75" style="50"/>
    <col min="2813" max="2813" width="29.75" style="50" customWidth="1"/>
    <col min="2814" max="2814" width="17" style="50" customWidth="1"/>
    <col min="2815" max="2815" width="37" style="50" customWidth="1"/>
    <col min="2816" max="2816" width="17.375" style="50" customWidth="1"/>
    <col min="2817" max="3066" width="9" style="50" customWidth="1"/>
    <col min="3067" max="3067" width="29.625" style="50" customWidth="1"/>
    <col min="3068" max="3068" width="12.75" style="50"/>
    <col min="3069" max="3069" width="29.75" style="50" customWidth="1"/>
    <col min="3070" max="3070" width="17" style="50" customWidth="1"/>
    <col min="3071" max="3071" width="37" style="50" customWidth="1"/>
    <col min="3072" max="3072" width="17.375" style="50" customWidth="1"/>
    <col min="3073" max="3322" width="9" style="50" customWidth="1"/>
    <col min="3323" max="3323" width="29.625" style="50" customWidth="1"/>
    <col min="3324" max="3324" width="12.75" style="50"/>
    <col min="3325" max="3325" width="29.75" style="50" customWidth="1"/>
    <col min="3326" max="3326" width="17" style="50" customWidth="1"/>
    <col min="3327" max="3327" width="37" style="50" customWidth="1"/>
    <col min="3328" max="3328" width="17.375" style="50" customWidth="1"/>
    <col min="3329" max="3578" width="9" style="50" customWidth="1"/>
    <col min="3579" max="3579" width="29.625" style="50" customWidth="1"/>
    <col min="3580" max="3580" width="12.75" style="50"/>
    <col min="3581" max="3581" width="29.75" style="50" customWidth="1"/>
    <col min="3582" max="3582" width="17" style="50" customWidth="1"/>
    <col min="3583" max="3583" width="37" style="50" customWidth="1"/>
    <col min="3584" max="3584" width="17.375" style="50" customWidth="1"/>
    <col min="3585" max="3834" width="9" style="50" customWidth="1"/>
    <col min="3835" max="3835" width="29.625" style="50" customWidth="1"/>
    <col min="3836" max="3836" width="12.75" style="50"/>
    <col min="3837" max="3837" width="29.75" style="50" customWidth="1"/>
    <col min="3838" max="3838" width="17" style="50" customWidth="1"/>
    <col min="3839" max="3839" width="37" style="50" customWidth="1"/>
    <col min="3840" max="3840" width="17.375" style="50" customWidth="1"/>
    <col min="3841" max="4090" width="9" style="50" customWidth="1"/>
    <col min="4091" max="4091" width="29.625" style="50" customWidth="1"/>
    <col min="4092" max="4092" width="12.75" style="50"/>
    <col min="4093" max="4093" width="29.75" style="50" customWidth="1"/>
    <col min="4094" max="4094" width="17" style="50" customWidth="1"/>
    <col min="4095" max="4095" width="37" style="50" customWidth="1"/>
    <col min="4096" max="4096" width="17.375" style="50" customWidth="1"/>
    <col min="4097" max="4346" width="9" style="50" customWidth="1"/>
    <col min="4347" max="4347" width="29.625" style="50" customWidth="1"/>
    <col min="4348" max="4348" width="12.75" style="50"/>
    <col min="4349" max="4349" width="29.75" style="50" customWidth="1"/>
    <col min="4350" max="4350" width="17" style="50" customWidth="1"/>
    <col min="4351" max="4351" width="37" style="50" customWidth="1"/>
    <col min="4352" max="4352" width="17.375" style="50" customWidth="1"/>
    <col min="4353" max="4602" width="9" style="50" customWidth="1"/>
    <col min="4603" max="4603" width="29.625" style="50" customWidth="1"/>
    <col min="4604" max="4604" width="12.75" style="50"/>
    <col min="4605" max="4605" width="29.75" style="50" customWidth="1"/>
    <col min="4606" max="4606" width="17" style="50" customWidth="1"/>
    <col min="4607" max="4607" width="37" style="50" customWidth="1"/>
    <col min="4608" max="4608" width="17.375" style="50" customWidth="1"/>
    <col min="4609" max="4858" width="9" style="50" customWidth="1"/>
    <col min="4859" max="4859" width="29.625" style="50" customWidth="1"/>
    <col min="4860" max="4860" width="12.75" style="50"/>
    <col min="4861" max="4861" width="29.75" style="50" customWidth="1"/>
    <col min="4862" max="4862" width="17" style="50" customWidth="1"/>
    <col min="4863" max="4863" width="37" style="50" customWidth="1"/>
    <col min="4864" max="4864" width="17.375" style="50" customWidth="1"/>
    <col min="4865" max="5114" width="9" style="50" customWidth="1"/>
    <col min="5115" max="5115" width="29.625" style="50" customWidth="1"/>
    <col min="5116" max="5116" width="12.75" style="50"/>
    <col min="5117" max="5117" width="29.75" style="50" customWidth="1"/>
    <col min="5118" max="5118" width="17" style="50" customWidth="1"/>
    <col min="5119" max="5119" width="37" style="50" customWidth="1"/>
    <col min="5120" max="5120" width="17.375" style="50" customWidth="1"/>
    <col min="5121" max="5370" width="9" style="50" customWidth="1"/>
    <col min="5371" max="5371" width="29.625" style="50" customWidth="1"/>
    <col min="5372" max="5372" width="12.75" style="50"/>
    <col min="5373" max="5373" width="29.75" style="50" customWidth="1"/>
    <col min="5374" max="5374" width="17" style="50" customWidth="1"/>
    <col min="5375" max="5375" width="37" style="50" customWidth="1"/>
    <col min="5376" max="5376" width="17.375" style="50" customWidth="1"/>
    <col min="5377" max="5626" width="9" style="50" customWidth="1"/>
    <col min="5627" max="5627" width="29.625" style="50" customWidth="1"/>
    <col min="5628" max="5628" width="12.75" style="50"/>
    <col min="5629" max="5629" width="29.75" style="50" customWidth="1"/>
    <col min="5630" max="5630" width="17" style="50" customWidth="1"/>
    <col min="5631" max="5631" width="37" style="50" customWidth="1"/>
    <col min="5632" max="5632" width="17.375" style="50" customWidth="1"/>
    <col min="5633" max="5882" width="9" style="50" customWidth="1"/>
    <col min="5883" max="5883" width="29.625" style="50" customWidth="1"/>
    <col min="5884" max="5884" width="12.75" style="50"/>
    <col min="5885" max="5885" width="29.75" style="50" customWidth="1"/>
    <col min="5886" max="5886" width="17" style="50" customWidth="1"/>
    <col min="5887" max="5887" width="37" style="50" customWidth="1"/>
    <col min="5888" max="5888" width="17.375" style="50" customWidth="1"/>
    <col min="5889" max="6138" width="9" style="50" customWidth="1"/>
    <col min="6139" max="6139" width="29.625" style="50" customWidth="1"/>
    <col min="6140" max="6140" width="12.75" style="50"/>
    <col min="6141" max="6141" width="29.75" style="50" customWidth="1"/>
    <col min="6142" max="6142" width="17" style="50" customWidth="1"/>
    <col min="6143" max="6143" width="37" style="50" customWidth="1"/>
    <col min="6144" max="6144" width="17.375" style="50" customWidth="1"/>
    <col min="6145" max="6394" width="9" style="50" customWidth="1"/>
    <col min="6395" max="6395" width="29.625" style="50" customWidth="1"/>
    <col min="6396" max="6396" width="12.75" style="50"/>
    <col min="6397" max="6397" width="29.75" style="50" customWidth="1"/>
    <col min="6398" max="6398" width="17" style="50" customWidth="1"/>
    <col min="6399" max="6399" width="37" style="50" customWidth="1"/>
    <col min="6400" max="6400" width="17.375" style="50" customWidth="1"/>
    <col min="6401" max="6650" width="9" style="50" customWidth="1"/>
    <col min="6651" max="6651" width="29.625" style="50" customWidth="1"/>
    <col min="6652" max="6652" width="12.75" style="50"/>
    <col min="6653" max="6653" width="29.75" style="50" customWidth="1"/>
    <col min="6654" max="6654" width="17" style="50" customWidth="1"/>
    <col min="6655" max="6655" width="37" style="50" customWidth="1"/>
    <col min="6656" max="6656" width="17.375" style="50" customWidth="1"/>
    <col min="6657" max="6906" width="9" style="50" customWidth="1"/>
    <col min="6907" max="6907" width="29.625" style="50" customWidth="1"/>
    <col min="6908" max="6908" width="12.75" style="50"/>
    <col min="6909" max="6909" width="29.75" style="50" customWidth="1"/>
    <col min="6910" max="6910" width="17" style="50" customWidth="1"/>
    <col min="6911" max="6911" width="37" style="50" customWidth="1"/>
    <col min="6912" max="6912" width="17.375" style="50" customWidth="1"/>
    <col min="6913" max="7162" width="9" style="50" customWidth="1"/>
    <col min="7163" max="7163" width="29.625" style="50" customWidth="1"/>
    <col min="7164" max="7164" width="12.75" style="50"/>
    <col min="7165" max="7165" width="29.75" style="50" customWidth="1"/>
    <col min="7166" max="7166" width="17" style="50" customWidth="1"/>
    <col min="7167" max="7167" width="37" style="50" customWidth="1"/>
    <col min="7168" max="7168" width="17.375" style="50" customWidth="1"/>
    <col min="7169" max="7418" width="9" style="50" customWidth="1"/>
    <col min="7419" max="7419" width="29.625" style="50" customWidth="1"/>
    <col min="7420" max="7420" width="12.75" style="50"/>
    <col min="7421" max="7421" width="29.75" style="50" customWidth="1"/>
    <col min="7422" max="7422" width="17" style="50" customWidth="1"/>
    <col min="7423" max="7423" width="37" style="50" customWidth="1"/>
    <col min="7424" max="7424" width="17.375" style="50" customWidth="1"/>
    <col min="7425" max="7674" width="9" style="50" customWidth="1"/>
    <col min="7675" max="7675" width="29.625" style="50" customWidth="1"/>
    <col min="7676" max="7676" width="12.75" style="50"/>
    <col min="7677" max="7677" width="29.75" style="50" customWidth="1"/>
    <col min="7678" max="7678" width="17" style="50" customWidth="1"/>
    <col min="7679" max="7679" width="37" style="50" customWidth="1"/>
    <col min="7680" max="7680" width="17.375" style="50" customWidth="1"/>
    <col min="7681" max="7930" width="9" style="50" customWidth="1"/>
    <col min="7931" max="7931" width="29.625" style="50" customWidth="1"/>
    <col min="7932" max="7932" width="12.75" style="50"/>
    <col min="7933" max="7933" width="29.75" style="50" customWidth="1"/>
    <col min="7934" max="7934" width="17" style="50" customWidth="1"/>
    <col min="7935" max="7935" width="37" style="50" customWidth="1"/>
    <col min="7936" max="7936" width="17.375" style="50" customWidth="1"/>
    <col min="7937" max="8186" width="9" style="50" customWidth="1"/>
    <col min="8187" max="8187" width="29.625" style="50" customWidth="1"/>
    <col min="8188" max="8188" width="12.75" style="50"/>
    <col min="8189" max="8189" width="29.75" style="50" customWidth="1"/>
    <col min="8190" max="8190" width="17" style="50" customWidth="1"/>
    <col min="8191" max="8191" width="37" style="50" customWidth="1"/>
    <col min="8192" max="8192" width="17.375" style="50" customWidth="1"/>
    <col min="8193" max="8442" width="9" style="50" customWidth="1"/>
    <col min="8443" max="8443" width="29.625" style="50" customWidth="1"/>
    <col min="8444" max="8444" width="12.75" style="50"/>
    <col min="8445" max="8445" width="29.75" style="50" customWidth="1"/>
    <col min="8446" max="8446" width="17" style="50" customWidth="1"/>
    <col min="8447" max="8447" width="37" style="50" customWidth="1"/>
    <col min="8448" max="8448" width="17.375" style="50" customWidth="1"/>
    <col min="8449" max="8698" width="9" style="50" customWidth="1"/>
    <col min="8699" max="8699" width="29.625" style="50" customWidth="1"/>
    <col min="8700" max="8700" width="12.75" style="50"/>
    <col min="8701" max="8701" width="29.75" style="50" customWidth="1"/>
    <col min="8702" max="8702" width="17" style="50" customWidth="1"/>
    <col min="8703" max="8703" width="37" style="50" customWidth="1"/>
    <col min="8704" max="8704" width="17.375" style="50" customWidth="1"/>
    <col min="8705" max="8954" width="9" style="50" customWidth="1"/>
    <col min="8955" max="8955" width="29.625" style="50" customWidth="1"/>
    <col min="8956" max="8956" width="12.75" style="50"/>
    <col min="8957" max="8957" width="29.75" style="50" customWidth="1"/>
    <col min="8958" max="8958" width="17" style="50" customWidth="1"/>
    <col min="8959" max="8959" width="37" style="50" customWidth="1"/>
    <col min="8960" max="8960" width="17.375" style="50" customWidth="1"/>
    <col min="8961" max="9210" width="9" style="50" customWidth="1"/>
    <col min="9211" max="9211" width="29.625" style="50" customWidth="1"/>
    <col min="9212" max="9212" width="12.75" style="50"/>
    <col min="9213" max="9213" width="29.75" style="50" customWidth="1"/>
    <col min="9214" max="9214" width="17" style="50" customWidth="1"/>
    <col min="9215" max="9215" width="37" style="50" customWidth="1"/>
    <col min="9216" max="9216" width="17.375" style="50" customWidth="1"/>
    <col min="9217" max="9466" width="9" style="50" customWidth="1"/>
    <col min="9467" max="9467" width="29.625" style="50" customWidth="1"/>
    <col min="9468" max="9468" width="12.75" style="50"/>
    <col min="9469" max="9469" width="29.75" style="50" customWidth="1"/>
    <col min="9470" max="9470" width="17" style="50" customWidth="1"/>
    <col min="9471" max="9471" width="37" style="50" customWidth="1"/>
    <col min="9472" max="9472" width="17.375" style="50" customWidth="1"/>
    <col min="9473" max="9722" width="9" style="50" customWidth="1"/>
    <col min="9723" max="9723" width="29.625" style="50" customWidth="1"/>
    <col min="9724" max="9724" width="12.75" style="50"/>
    <col min="9725" max="9725" width="29.75" style="50" customWidth="1"/>
    <col min="9726" max="9726" width="17" style="50" customWidth="1"/>
    <col min="9727" max="9727" width="37" style="50" customWidth="1"/>
    <col min="9728" max="9728" width="17.375" style="50" customWidth="1"/>
    <col min="9729" max="9978" width="9" style="50" customWidth="1"/>
    <col min="9979" max="9979" width="29.625" style="50" customWidth="1"/>
    <col min="9980" max="9980" width="12.75" style="50"/>
    <col min="9981" max="9981" width="29.75" style="50" customWidth="1"/>
    <col min="9982" max="9982" width="17" style="50" customWidth="1"/>
    <col min="9983" max="9983" width="37" style="50" customWidth="1"/>
    <col min="9984" max="9984" width="17.375" style="50" customWidth="1"/>
    <col min="9985" max="10234" width="9" style="50" customWidth="1"/>
    <col min="10235" max="10235" width="29.625" style="50" customWidth="1"/>
    <col min="10236" max="10236" width="12.75" style="50"/>
    <col min="10237" max="10237" width="29.75" style="50" customWidth="1"/>
    <col min="10238" max="10238" width="17" style="50" customWidth="1"/>
    <col min="10239" max="10239" width="37" style="50" customWidth="1"/>
    <col min="10240" max="10240" width="17.375" style="50" customWidth="1"/>
    <col min="10241" max="10490" width="9" style="50" customWidth="1"/>
    <col min="10491" max="10491" width="29.625" style="50" customWidth="1"/>
    <col min="10492" max="10492" width="12.75" style="50"/>
    <col min="10493" max="10493" width="29.75" style="50" customWidth="1"/>
    <col min="10494" max="10494" width="17" style="50" customWidth="1"/>
    <col min="10495" max="10495" width="37" style="50" customWidth="1"/>
    <col min="10496" max="10496" width="17.375" style="50" customWidth="1"/>
    <col min="10497" max="10746" width="9" style="50" customWidth="1"/>
    <col min="10747" max="10747" width="29.625" style="50" customWidth="1"/>
    <col min="10748" max="10748" width="12.75" style="50"/>
    <col min="10749" max="10749" width="29.75" style="50" customWidth="1"/>
    <col min="10750" max="10750" width="17" style="50" customWidth="1"/>
    <col min="10751" max="10751" width="37" style="50" customWidth="1"/>
    <col min="10752" max="10752" width="17.375" style="50" customWidth="1"/>
    <col min="10753" max="11002" width="9" style="50" customWidth="1"/>
    <col min="11003" max="11003" width="29.625" style="50" customWidth="1"/>
    <col min="11004" max="11004" width="12.75" style="50"/>
    <col min="11005" max="11005" width="29.75" style="50" customWidth="1"/>
    <col min="11006" max="11006" width="17" style="50" customWidth="1"/>
    <col min="11007" max="11007" width="37" style="50" customWidth="1"/>
    <col min="11008" max="11008" width="17.375" style="50" customWidth="1"/>
    <col min="11009" max="11258" width="9" style="50" customWidth="1"/>
    <col min="11259" max="11259" width="29.625" style="50" customWidth="1"/>
    <col min="11260" max="11260" width="12.75" style="50"/>
    <col min="11261" max="11261" width="29.75" style="50" customWidth="1"/>
    <col min="11262" max="11262" width="17" style="50" customWidth="1"/>
    <col min="11263" max="11263" width="37" style="50" customWidth="1"/>
    <col min="11264" max="11264" width="17.375" style="50" customWidth="1"/>
    <col min="11265" max="11514" width="9" style="50" customWidth="1"/>
    <col min="11515" max="11515" width="29.625" style="50" customWidth="1"/>
    <col min="11516" max="11516" width="12.75" style="50"/>
    <col min="11517" max="11517" width="29.75" style="50" customWidth="1"/>
    <col min="11518" max="11518" width="17" style="50" customWidth="1"/>
    <col min="11519" max="11519" width="37" style="50" customWidth="1"/>
    <col min="11520" max="11520" width="17.375" style="50" customWidth="1"/>
    <col min="11521" max="11770" width="9" style="50" customWidth="1"/>
    <col min="11771" max="11771" width="29.625" style="50" customWidth="1"/>
    <col min="11772" max="11772" width="12.75" style="50"/>
    <col min="11773" max="11773" width="29.75" style="50" customWidth="1"/>
    <col min="11774" max="11774" width="17" style="50" customWidth="1"/>
    <col min="11775" max="11775" width="37" style="50" customWidth="1"/>
    <col min="11776" max="11776" width="17.375" style="50" customWidth="1"/>
    <col min="11777" max="12026" width="9" style="50" customWidth="1"/>
    <col min="12027" max="12027" width="29.625" style="50" customWidth="1"/>
    <col min="12028" max="12028" width="12.75" style="50"/>
    <col min="12029" max="12029" width="29.75" style="50" customWidth="1"/>
    <col min="12030" max="12030" width="17" style="50" customWidth="1"/>
    <col min="12031" max="12031" width="37" style="50" customWidth="1"/>
    <col min="12032" max="12032" width="17.375" style="50" customWidth="1"/>
    <col min="12033" max="12282" width="9" style="50" customWidth="1"/>
    <col min="12283" max="12283" width="29.625" style="50" customWidth="1"/>
    <col min="12284" max="12284" width="12.75" style="50"/>
    <col min="12285" max="12285" width="29.75" style="50" customWidth="1"/>
    <col min="12286" max="12286" width="17" style="50" customWidth="1"/>
    <col min="12287" max="12287" width="37" style="50" customWidth="1"/>
    <col min="12288" max="12288" width="17.375" style="50" customWidth="1"/>
    <col min="12289" max="12538" width="9" style="50" customWidth="1"/>
    <col min="12539" max="12539" width="29.625" style="50" customWidth="1"/>
    <col min="12540" max="12540" width="12.75" style="50"/>
    <col min="12541" max="12541" width="29.75" style="50" customWidth="1"/>
    <col min="12542" max="12542" width="17" style="50" customWidth="1"/>
    <col min="12543" max="12543" width="37" style="50" customWidth="1"/>
    <col min="12544" max="12544" width="17.375" style="50" customWidth="1"/>
    <col min="12545" max="12794" width="9" style="50" customWidth="1"/>
    <col min="12795" max="12795" width="29.625" style="50" customWidth="1"/>
    <col min="12796" max="12796" width="12.75" style="50"/>
    <col min="12797" max="12797" width="29.75" style="50" customWidth="1"/>
    <col min="12798" max="12798" width="17" style="50" customWidth="1"/>
    <col min="12799" max="12799" width="37" style="50" customWidth="1"/>
    <col min="12800" max="12800" width="17.375" style="50" customWidth="1"/>
    <col min="12801" max="13050" width="9" style="50" customWidth="1"/>
    <col min="13051" max="13051" width="29.625" style="50" customWidth="1"/>
    <col min="13052" max="13052" width="12.75" style="50"/>
    <col min="13053" max="13053" width="29.75" style="50" customWidth="1"/>
    <col min="13054" max="13054" width="17" style="50" customWidth="1"/>
    <col min="13055" max="13055" width="37" style="50" customWidth="1"/>
    <col min="13056" max="13056" width="17.375" style="50" customWidth="1"/>
    <col min="13057" max="13306" width="9" style="50" customWidth="1"/>
    <col min="13307" max="13307" width="29.625" style="50" customWidth="1"/>
    <col min="13308" max="13308" width="12.75" style="50"/>
    <col min="13309" max="13309" width="29.75" style="50" customWidth="1"/>
    <col min="13310" max="13310" width="17" style="50" customWidth="1"/>
    <col min="13311" max="13311" width="37" style="50" customWidth="1"/>
    <col min="13312" max="13312" width="17.375" style="50" customWidth="1"/>
    <col min="13313" max="13562" width="9" style="50" customWidth="1"/>
    <col min="13563" max="13563" width="29.625" style="50" customWidth="1"/>
    <col min="13564" max="13564" width="12.75" style="50"/>
    <col min="13565" max="13565" width="29.75" style="50" customWidth="1"/>
    <col min="13566" max="13566" width="17" style="50" customWidth="1"/>
    <col min="13567" max="13567" width="37" style="50" customWidth="1"/>
    <col min="13568" max="13568" width="17.375" style="50" customWidth="1"/>
    <col min="13569" max="13818" width="9" style="50" customWidth="1"/>
    <col min="13819" max="13819" width="29.625" style="50" customWidth="1"/>
    <col min="13820" max="13820" width="12.75" style="50"/>
    <col min="13821" max="13821" width="29.75" style="50" customWidth="1"/>
    <col min="13822" max="13822" width="17" style="50" customWidth="1"/>
    <col min="13823" max="13823" width="37" style="50" customWidth="1"/>
    <col min="13824" max="13824" width="17.375" style="50" customWidth="1"/>
    <col min="13825" max="14074" width="9" style="50" customWidth="1"/>
    <col min="14075" max="14075" width="29.625" style="50" customWidth="1"/>
    <col min="14076" max="14076" width="12.75" style="50"/>
    <col min="14077" max="14077" width="29.75" style="50" customWidth="1"/>
    <col min="14078" max="14078" width="17" style="50" customWidth="1"/>
    <col min="14079" max="14079" width="37" style="50" customWidth="1"/>
    <col min="14080" max="14080" width="17.375" style="50" customWidth="1"/>
    <col min="14081" max="14330" width="9" style="50" customWidth="1"/>
    <col min="14331" max="14331" width="29.625" style="50" customWidth="1"/>
    <col min="14332" max="14332" width="12.75" style="50"/>
    <col min="14333" max="14333" width="29.75" style="50" customWidth="1"/>
    <col min="14334" max="14334" width="17" style="50" customWidth="1"/>
    <col min="14335" max="14335" width="37" style="50" customWidth="1"/>
    <col min="14336" max="14336" width="17.375" style="50" customWidth="1"/>
    <col min="14337" max="14586" width="9" style="50" customWidth="1"/>
    <col min="14587" max="14587" width="29.625" style="50" customWidth="1"/>
    <col min="14588" max="14588" width="12.75" style="50"/>
    <col min="14589" max="14589" width="29.75" style="50" customWidth="1"/>
    <col min="14590" max="14590" width="17" style="50" customWidth="1"/>
    <col min="14591" max="14591" width="37" style="50" customWidth="1"/>
    <col min="14592" max="14592" width="17.375" style="50" customWidth="1"/>
    <col min="14593" max="14842" width="9" style="50" customWidth="1"/>
    <col min="14843" max="14843" width="29.625" style="50" customWidth="1"/>
    <col min="14844" max="14844" width="12.75" style="50"/>
    <col min="14845" max="14845" width="29.75" style="50" customWidth="1"/>
    <col min="14846" max="14846" width="17" style="50" customWidth="1"/>
    <col min="14847" max="14847" width="37" style="50" customWidth="1"/>
    <col min="14848" max="14848" width="17.375" style="50" customWidth="1"/>
    <col min="14849" max="15098" width="9" style="50" customWidth="1"/>
    <col min="15099" max="15099" width="29.625" style="50" customWidth="1"/>
    <col min="15100" max="15100" width="12.75" style="50"/>
    <col min="15101" max="15101" width="29.75" style="50" customWidth="1"/>
    <col min="15102" max="15102" width="17" style="50" customWidth="1"/>
    <col min="15103" max="15103" width="37" style="50" customWidth="1"/>
    <col min="15104" max="15104" width="17.375" style="50" customWidth="1"/>
    <col min="15105" max="15354" width="9" style="50" customWidth="1"/>
    <col min="15355" max="15355" width="29.625" style="50" customWidth="1"/>
    <col min="15356" max="15356" width="12.75" style="50"/>
    <col min="15357" max="15357" width="29.75" style="50" customWidth="1"/>
    <col min="15358" max="15358" width="17" style="50" customWidth="1"/>
    <col min="15359" max="15359" width="37" style="50" customWidth="1"/>
    <col min="15360" max="15360" width="17.375" style="50" customWidth="1"/>
    <col min="15361" max="15610" width="9" style="50" customWidth="1"/>
    <col min="15611" max="15611" width="29.625" style="50" customWidth="1"/>
    <col min="15612" max="15612" width="12.75" style="50"/>
    <col min="15613" max="15613" width="29.75" style="50" customWidth="1"/>
    <col min="15614" max="15614" width="17" style="50" customWidth="1"/>
    <col min="15615" max="15615" width="37" style="50" customWidth="1"/>
    <col min="15616" max="15616" width="17.375" style="50" customWidth="1"/>
    <col min="15617" max="15866" width="9" style="50" customWidth="1"/>
    <col min="15867" max="15867" width="29.625" style="50" customWidth="1"/>
    <col min="15868" max="15868" width="12.75" style="50"/>
    <col min="15869" max="15869" width="29.75" style="50" customWidth="1"/>
    <col min="15870" max="15870" width="17" style="50" customWidth="1"/>
    <col min="15871" max="15871" width="37" style="50" customWidth="1"/>
    <col min="15872" max="15872" width="17.375" style="50" customWidth="1"/>
    <col min="15873" max="16122" width="9" style="50" customWidth="1"/>
    <col min="16123" max="16123" width="29.625" style="50" customWidth="1"/>
    <col min="16124" max="16124" width="12.75" style="50"/>
    <col min="16125" max="16125" width="29.75" style="50" customWidth="1"/>
    <col min="16126" max="16126" width="17" style="50" customWidth="1"/>
    <col min="16127" max="16127" width="37" style="50" customWidth="1"/>
    <col min="16128" max="16128" width="17.375" style="50" customWidth="1"/>
    <col min="16129" max="16378" width="9" style="50" customWidth="1"/>
    <col min="16379" max="16379" width="29.625" style="50" customWidth="1"/>
    <col min="16380" max="16384" width="12.75" style="50"/>
  </cols>
  <sheetData>
    <row r="1" spans="1:6" ht="18.75">
      <c r="A1" s="440" t="s">
        <v>496</v>
      </c>
      <c r="B1" s="440"/>
      <c r="C1" s="62"/>
      <c r="D1" s="63"/>
    </row>
    <row r="2" spans="1:6" ht="30" customHeight="1">
      <c r="A2" s="442" t="s">
        <v>497</v>
      </c>
      <c r="B2" s="442"/>
      <c r="C2" s="442"/>
      <c r="D2" s="442"/>
    </row>
    <row r="3" spans="1:6" s="58" customFormat="1" ht="21.95" customHeight="1">
      <c r="A3" s="64"/>
      <c r="B3" s="65"/>
      <c r="C3" s="66"/>
      <c r="D3" s="67" t="s">
        <v>2</v>
      </c>
    </row>
    <row r="4" spans="1:6" s="58" customFormat="1" ht="24" customHeight="1">
      <c r="A4" s="68" t="s">
        <v>224</v>
      </c>
      <c r="B4" s="68" t="s">
        <v>45</v>
      </c>
      <c r="C4" s="68" t="s">
        <v>129</v>
      </c>
      <c r="D4" s="69" t="s">
        <v>45</v>
      </c>
    </row>
    <row r="5" spans="1:6" s="58" customFormat="1" ht="24" customHeight="1">
      <c r="A5" s="68" t="s">
        <v>51</v>
      </c>
      <c r="B5" s="70">
        <f>B6+B19</f>
        <v>0</v>
      </c>
      <c r="C5" s="68" t="s">
        <v>51</v>
      </c>
      <c r="D5" s="71">
        <f>B5</f>
        <v>0</v>
      </c>
    </row>
    <row r="6" spans="1:6" s="58" customFormat="1" ht="24" customHeight="1">
      <c r="A6" s="72" t="s">
        <v>52</v>
      </c>
      <c r="B6" s="71">
        <f>SUM(B7:B10)</f>
        <v>0</v>
      </c>
      <c r="C6" s="73" t="s">
        <v>53</v>
      </c>
      <c r="D6" s="71">
        <f>D7+D11+D14+D17</f>
        <v>0</v>
      </c>
    </row>
    <row r="7" spans="1:6" s="58" customFormat="1" ht="20.100000000000001" customHeight="1">
      <c r="A7" s="74" t="s">
        <v>348</v>
      </c>
      <c r="B7" s="75"/>
      <c r="C7" s="76" t="s">
        <v>349</v>
      </c>
      <c r="D7" s="75"/>
      <c r="E7" s="77"/>
    </row>
    <row r="8" spans="1:6" s="58" customFormat="1" ht="20.100000000000001" customHeight="1">
      <c r="A8" s="74" t="s">
        <v>350</v>
      </c>
      <c r="B8" s="75"/>
      <c r="C8" s="78" t="s">
        <v>498</v>
      </c>
      <c r="D8" s="75"/>
      <c r="E8" s="77"/>
    </row>
    <row r="9" spans="1:6" s="58" customFormat="1" ht="20.100000000000001" customHeight="1">
      <c r="A9" s="74" t="s">
        <v>352</v>
      </c>
      <c r="B9" s="75"/>
      <c r="C9" s="78" t="s">
        <v>499</v>
      </c>
      <c r="D9" s="75"/>
    </row>
    <row r="10" spans="1:6" s="58" customFormat="1" ht="20.100000000000001" customHeight="1">
      <c r="A10" s="74" t="s">
        <v>354</v>
      </c>
      <c r="B10" s="75"/>
      <c r="C10" s="78" t="s">
        <v>500</v>
      </c>
      <c r="D10" s="75"/>
    </row>
    <row r="11" spans="1:6" s="58" customFormat="1" ht="20.100000000000001" customHeight="1">
      <c r="A11" s="79"/>
      <c r="B11" s="80"/>
      <c r="C11" s="76" t="s">
        <v>357</v>
      </c>
      <c r="D11" s="75"/>
      <c r="E11" s="77"/>
      <c r="F11" s="81"/>
    </row>
    <row r="12" spans="1:6" s="58" customFormat="1" ht="20.100000000000001" customHeight="1">
      <c r="A12" s="82"/>
      <c r="B12" s="80"/>
      <c r="C12" s="78" t="s">
        <v>358</v>
      </c>
      <c r="D12" s="75"/>
      <c r="F12" s="81"/>
    </row>
    <row r="13" spans="1:6" s="58" customFormat="1" ht="20.100000000000001" customHeight="1">
      <c r="A13" s="83"/>
      <c r="B13" s="84"/>
      <c r="C13" s="78" t="s">
        <v>501</v>
      </c>
      <c r="D13" s="75"/>
      <c r="F13" s="81"/>
    </row>
    <row r="14" spans="1:6" s="58" customFormat="1" ht="20.100000000000001" customHeight="1">
      <c r="A14" s="85"/>
      <c r="B14" s="86"/>
      <c r="C14" s="76" t="s">
        <v>502</v>
      </c>
      <c r="D14" s="75"/>
      <c r="F14" s="81"/>
    </row>
    <row r="15" spans="1:6" s="58" customFormat="1" ht="20.100000000000001" customHeight="1">
      <c r="A15" s="87"/>
      <c r="B15" s="88"/>
      <c r="C15" s="78" t="s">
        <v>503</v>
      </c>
      <c r="D15" s="75"/>
    </row>
    <row r="16" spans="1:6" s="58" customFormat="1" ht="20.100000000000001" customHeight="1">
      <c r="A16" s="89"/>
      <c r="B16" s="80"/>
      <c r="C16" s="90" t="s">
        <v>504</v>
      </c>
      <c r="D16" s="75"/>
    </row>
    <row r="17" spans="1:5" s="58" customFormat="1" ht="20.100000000000001" customHeight="1">
      <c r="A17" s="89"/>
      <c r="B17" s="80"/>
      <c r="C17" s="76" t="s">
        <v>362</v>
      </c>
      <c r="D17" s="75"/>
    </row>
    <row r="18" spans="1:5" s="58" customFormat="1" ht="20.100000000000001" customHeight="1">
      <c r="A18" s="89"/>
      <c r="B18" s="80"/>
      <c r="C18" s="78" t="s">
        <v>505</v>
      </c>
      <c r="D18" s="75"/>
    </row>
    <row r="19" spans="1:5" s="58" customFormat="1" ht="20.100000000000001" customHeight="1">
      <c r="A19" s="91" t="s">
        <v>103</v>
      </c>
      <c r="B19" s="92">
        <f>B20</f>
        <v>0</v>
      </c>
      <c r="C19" s="91" t="s">
        <v>104</v>
      </c>
      <c r="D19" s="71">
        <f>D20</f>
        <v>0</v>
      </c>
      <c r="E19" s="93"/>
    </row>
    <row r="20" spans="1:5" s="58" customFormat="1" ht="20.100000000000001" customHeight="1">
      <c r="A20" s="74" t="s">
        <v>506</v>
      </c>
      <c r="B20" s="75"/>
      <c r="C20" s="74" t="s">
        <v>507</v>
      </c>
      <c r="D20" s="75"/>
    </row>
    <row r="21" spans="1:5" ht="35.1" customHeight="1">
      <c r="A21" s="491" t="s">
        <v>508</v>
      </c>
      <c r="B21" s="491"/>
      <c r="C21" s="491"/>
      <c r="D21" s="491"/>
    </row>
    <row r="22" spans="1:5" ht="22.15" customHeight="1">
      <c r="A22" s="50" t="s">
        <v>263</v>
      </c>
    </row>
    <row r="23" spans="1:5" ht="22.15" customHeight="1"/>
  </sheetData>
  <mergeCells count="3">
    <mergeCell ref="A1:B1"/>
    <mergeCell ref="A2:D2"/>
    <mergeCell ref="A21:D21"/>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N45"/>
  <sheetViews>
    <sheetView showZeros="0" workbookViewId="0">
      <selection activeCell="S41" sqref="S41"/>
    </sheetView>
  </sheetViews>
  <sheetFormatPr defaultColWidth="9" defaultRowHeight="21.95" customHeight="1"/>
  <cols>
    <col min="1" max="1" width="29.125" style="345" customWidth="1"/>
    <col min="2" max="2" width="11.875" style="346" customWidth="1"/>
    <col min="3" max="3" width="11.875" style="346" hidden="1" customWidth="1"/>
    <col min="4" max="4" width="11.875" style="346" customWidth="1"/>
    <col min="5" max="5" width="12.125" style="346" customWidth="1"/>
    <col min="6" max="6" width="10.125" style="347" customWidth="1"/>
    <col min="7" max="7" width="11.75" style="347" customWidth="1"/>
    <col min="8" max="8" width="31.125" style="345" customWidth="1"/>
    <col min="9" max="9" width="11.875" style="346" customWidth="1"/>
    <col min="10" max="10" width="11.875" style="346" hidden="1" customWidth="1"/>
    <col min="11" max="11" width="11.875" style="346" customWidth="1"/>
    <col min="12" max="12" width="12.125" style="346" customWidth="1"/>
    <col min="13" max="13" width="10" style="345" customWidth="1"/>
    <col min="14" max="14" width="11.75" style="345" customWidth="1"/>
    <col min="15" max="254" width="9" style="345"/>
    <col min="255" max="255" width="4.875" style="345" customWidth="1"/>
    <col min="256" max="256" width="30.625" style="345" customWidth="1"/>
    <col min="257" max="257" width="17" style="345" customWidth="1"/>
    <col min="258" max="258" width="13.5" style="345" customWidth="1"/>
    <col min="259" max="259" width="32.125" style="345" customWidth="1"/>
    <col min="260" max="260" width="15.5" style="345" customWidth="1"/>
    <col min="261" max="261" width="12.25" style="345" customWidth="1"/>
    <col min="262" max="510" width="9" style="345"/>
    <col min="511" max="511" width="4.875" style="345" customWidth="1"/>
    <col min="512" max="512" width="30.625" style="345" customWidth="1"/>
    <col min="513" max="513" width="17" style="345" customWidth="1"/>
    <col min="514" max="514" width="13.5" style="345" customWidth="1"/>
    <col min="515" max="515" width="32.125" style="345" customWidth="1"/>
    <col min="516" max="516" width="15.5" style="345" customWidth="1"/>
    <col min="517" max="517" width="12.25" style="345" customWidth="1"/>
    <col min="518" max="766" width="9" style="345"/>
    <col min="767" max="767" width="4.875" style="345" customWidth="1"/>
    <col min="768" max="768" width="30.625" style="345" customWidth="1"/>
    <col min="769" max="769" width="17" style="345" customWidth="1"/>
    <col min="770" max="770" width="13.5" style="345" customWidth="1"/>
    <col min="771" max="771" width="32.125" style="345" customWidth="1"/>
    <col min="772" max="772" width="15.5" style="345" customWidth="1"/>
    <col min="773" max="773" width="12.25" style="345" customWidth="1"/>
    <col min="774" max="1022" width="9" style="345"/>
    <col min="1023" max="1023" width="4.875" style="345" customWidth="1"/>
    <col min="1024" max="1024" width="30.625" style="345" customWidth="1"/>
    <col min="1025" max="1025" width="17" style="345" customWidth="1"/>
    <col min="1026" max="1026" width="13.5" style="345" customWidth="1"/>
    <col min="1027" max="1027" width="32.125" style="345" customWidth="1"/>
    <col min="1028" max="1028" width="15.5" style="345" customWidth="1"/>
    <col min="1029" max="1029" width="12.25" style="345" customWidth="1"/>
    <col min="1030" max="1278" width="9" style="345"/>
    <col min="1279" max="1279" width="4.875" style="345" customWidth="1"/>
    <col min="1280" max="1280" width="30.625" style="345" customWidth="1"/>
    <col min="1281" max="1281" width="17" style="345" customWidth="1"/>
    <col min="1282" max="1282" width="13.5" style="345" customWidth="1"/>
    <col min="1283" max="1283" width="32.125" style="345" customWidth="1"/>
    <col min="1284" max="1284" width="15.5" style="345" customWidth="1"/>
    <col min="1285" max="1285" width="12.25" style="345" customWidth="1"/>
    <col min="1286" max="1534" width="9" style="345"/>
    <col min="1535" max="1535" width="4.875" style="345" customWidth="1"/>
    <col min="1536" max="1536" width="30.625" style="345" customWidth="1"/>
    <col min="1537" max="1537" width="17" style="345" customWidth="1"/>
    <col min="1538" max="1538" width="13.5" style="345" customWidth="1"/>
    <col min="1539" max="1539" width="32.125" style="345" customWidth="1"/>
    <col min="1540" max="1540" width="15.5" style="345" customWidth="1"/>
    <col min="1541" max="1541" width="12.25" style="345" customWidth="1"/>
    <col min="1542" max="1790" width="9" style="345"/>
    <col min="1791" max="1791" width="4.875" style="345" customWidth="1"/>
    <col min="1792" max="1792" width="30.625" style="345" customWidth="1"/>
    <col min="1793" max="1793" width="17" style="345" customWidth="1"/>
    <col min="1794" max="1794" width="13.5" style="345" customWidth="1"/>
    <col min="1795" max="1795" width="32.125" style="345" customWidth="1"/>
    <col min="1796" max="1796" width="15.5" style="345" customWidth="1"/>
    <col min="1797" max="1797" width="12.25" style="345" customWidth="1"/>
    <col min="1798" max="2046" width="9" style="345"/>
    <col min="2047" max="2047" width="4.875" style="345" customWidth="1"/>
    <col min="2048" max="2048" width="30.625" style="345" customWidth="1"/>
    <col min="2049" max="2049" width="17" style="345" customWidth="1"/>
    <col min="2050" max="2050" width="13.5" style="345" customWidth="1"/>
    <col min="2051" max="2051" width="32.125" style="345" customWidth="1"/>
    <col min="2052" max="2052" width="15.5" style="345" customWidth="1"/>
    <col min="2053" max="2053" width="12.25" style="345" customWidth="1"/>
    <col min="2054" max="2302" width="9" style="345"/>
    <col min="2303" max="2303" width="4.875" style="345" customWidth="1"/>
    <col min="2304" max="2304" width="30.625" style="345" customWidth="1"/>
    <col min="2305" max="2305" width="17" style="345" customWidth="1"/>
    <col min="2306" max="2306" width="13.5" style="345" customWidth="1"/>
    <col min="2307" max="2307" width="32.125" style="345" customWidth="1"/>
    <col min="2308" max="2308" width="15.5" style="345" customWidth="1"/>
    <col min="2309" max="2309" width="12.25" style="345" customWidth="1"/>
    <col min="2310" max="2558" width="9" style="345"/>
    <col min="2559" max="2559" width="4.875" style="345" customWidth="1"/>
    <col min="2560" max="2560" width="30.625" style="345" customWidth="1"/>
    <col min="2561" max="2561" width="17" style="345" customWidth="1"/>
    <col min="2562" max="2562" width="13.5" style="345" customWidth="1"/>
    <col min="2563" max="2563" width="32.125" style="345" customWidth="1"/>
    <col min="2564" max="2564" width="15.5" style="345" customWidth="1"/>
    <col min="2565" max="2565" width="12.25" style="345" customWidth="1"/>
    <col min="2566" max="2814" width="9" style="345"/>
    <col min="2815" max="2815" width="4.875" style="345" customWidth="1"/>
    <col min="2816" max="2816" width="30.625" style="345" customWidth="1"/>
    <col min="2817" max="2817" width="17" style="345" customWidth="1"/>
    <col min="2818" max="2818" width="13.5" style="345" customWidth="1"/>
    <col min="2819" max="2819" width="32.125" style="345" customWidth="1"/>
    <col min="2820" max="2820" width="15.5" style="345" customWidth="1"/>
    <col min="2821" max="2821" width="12.25" style="345" customWidth="1"/>
    <col min="2822" max="3070" width="9" style="345"/>
    <col min="3071" max="3071" width="4.875" style="345" customWidth="1"/>
    <col min="3072" max="3072" width="30.625" style="345" customWidth="1"/>
    <col min="3073" max="3073" width="17" style="345" customWidth="1"/>
    <col min="3074" max="3074" width="13.5" style="345" customWidth="1"/>
    <col min="3075" max="3075" width="32.125" style="345" customWidth="1"/>
    <col min="3076" max="3076" width="15.5" style="345" customWidth="1"/>
    <col min="3077" max="3077" width="12.25" style="345" customWidth="1"/>
    <col min="3078" max="3326" width="9" style="345"/>
    <col min="3327" max="3327" width="4.875" style="345" customWidth="1"/>
    <col min="3328" max="3328" width="30.625" style="345" customWidth="1"/>
    <col min="3329" max="3329" width="17" style="345" customWidth="1"/>
    <col min="3330" max="3330" width="13.5" style="345" customWidth="1"/>
    <col min="3331" max="3331" width="32.125" style="345" customWidth="1"/>
    <col min="3332" max="3332" width="15.5" style="345" customWidth="1"/>
    <col min="3333" max="3333" width="12.25" style="345" customWidth="1"/>
    <col min="3334" max="3582" width="9" style="345"/>
    <col min="3583" max="3583" width="4.875" style="345" customWidth="1"/>
    <col min="3584" max="3584" width="30.625" style="345" customWidth="1"/>
    <col min="3585" max="3585" width="17" style="345" customWidth="1"/>
    <col min="3586" max="3586" width="13.5" style="345" customWidth="1"/>
    <col min="3587" max="3587" width="32.125" style="345" customWidth="1"/>
    <col min="3588" max="3588" width="15.5" style="345" customWidth="1"/>
    <col min="3589" max="3589" width="12.25" style="345" customWidth="1"/>
    <col min="3590" max="3838" width="9" style="345"/>
    <col min="3839" max="3839" width="4.875" style="345" customWidth="1"/>
    <col min="3840" max="3840" width="30.625" style="345" customWidth="1"/>
    <col min="3841" max="3841" width="17" style="345" customWidth="1"/>
    <col min="3842" max="3842" width="13.5" style="345" customWidth="1"/>
    <col min="3843" max="3843" width="32.125" style="345" customWidth="1"/>
    <col min="3844" max="3844" width="15.5" style="345" customWidth="1"/>
    <col min="3845" max="3845" width="12.25" style="345" customWidth="1"/>
    <col min="3846" max="4094" width="9" style="345"/>
    <col min="4095" max="4095" width="4.875" style="345" customWidth="1"/>
    <col min="4096" max="4096" width="30.625" style="345" customWidth="1"/>
    <col min="4097" max="4097" width="17" style="345" customWidth="1"/>
    <col min="4098" max="4098" width="13.5" style="345" customWidth="1"/>
    <col min="4099" max="4099" width="32.125" style="345" customWidth="1"/>
    <col min="4100" max="4100" width="15.5" style="345" customWidth="1"/>
    <col min="4101" max="4101" width="12.25" style="345" customWidth="1"/>
    <col min="4102" max="4350" width="9" style="345"/>
    <col min="4351" max="4351" width="4.875" style="345" customWidth="1"/>
    <col min="4352" max="4352" width="30.625" style="345" customWidth="1"/>
    <col min="4353" max="4353" width="17" style="345" customWidth="1"/>
    <col min="4354" max="4354" width="13.5" style="345" customWidth="1"/>
    <col min="4355" max="4355" width="32.125" style="345" customWidth="1"/>
    <col min="4356" max="4356" width="15.5" style="345" customWidth="1"/>
    <col min="4357" max="4357" width="12.25" style="345" customWidth="1"/>
    <col min="4358" max="4606" width="9" style="345"/>
    <col min="4607" max="4607" width="4.875" style="345" customWidth="1"/>
    <col min="4608" max="4608" width="30.625" style="345" customWidth="1"/>
    <col min="4609" max="4609" width="17" style="345" customWidth="1"/>
    <col min="4610" max="4610" width="13.5" style="345" customWidth="1"/>
    <col min="4611" max="4611" width="32.125" style="345" customWidth="1"/>
    <col min="4612" max="4612" width="15.5" style="345" customWidth="1"/>
    <col min="4613" max="4613" width="12.25" style="345" customWidth="1"/>
    <col min="4614" max="4862" width="9" style="345"/>
    <col min="4863" max="4863" width="4.875" style="345" customWidth="1"/>
    <col min="4864" max="4864" width="30.625" style="345" customWidth="1"/>
    <col min="4865" max="4865" width="17" style="345" customWidth="1"/>
    <col min="4866" max="4866" width="13.5" style="345" customWidth="1"/>
    <col min="4867" max="4867" width="32.125" style="345" customWidth="1"/>
    <col min="4868" max="4868" width="15.5" style="345" customWidth="1"/>
    <col min="4869" max="4869" width="12.25" style="345" customWidth="1"/>
    <col min="4870" max="5118" width="9" style="345"/>
    <col min="5119" max="5119" width="4.875" style="345" customWidth="1"/>
    <col min="5120" max="5120" width="30.625" style="345" customWidth="1"/>
    <col min="5121" max="5121" width="17" style="345" customWidth="1"/>
    <col min="5122" max="5122" width="13.5" style="345" customWidth="1"/>
    <col min="5123" max="5123" width="32.125" style="345" customWidth="1"/>
    <col min="5124" max="5124" width="15.5" style="345" customWidth="1"/>
    <col min="5125" max="5125" width="12.25" style="345" customWidth="1"/>
    <col min="5126" max="5374" width="9" style="345"/>
    <col min="5375" max="5375" width="4.875" style="345" customWidth="1"/>
    <col min="5376" max="5376" width="30.625" style="345" customWidth="1"/>
    <col min="5377" max="5377" width="17" style="345" customWidth="1"/>
    <col min="5378" max="5378" width="13.5" style="345" customWidth="1"/>
    <col min="5379" max="5379" width="32.125" style="345" customWidth="1"/>
    <col min="5380" max="5380" width="15.5" style="345" customWidth="1"/>
    <col min="5381" max="5381" width="12.25" style="345" customWidth="1"/>
    <col min="5382" max="5630" width="9" style="345"/>
    <col min="5631" max="5631" width="4.875" style="345" customWidth="1"/>
    <col min="5632" max="5632" width="30.625" style="345" customWidth="1"/>
    <col min="5633" max="5633" width="17" style="345" customWidth="1"/>
    <col min="5634" max="5634" width="13.5" style="345" customWidth="1"/>
    <col min="5635" max="5635" width="32.125" style="345" customWidth="1"/>
    <col min="5636" max="5636" width="15.5" style="345" customWidth="1"/>
    <col min="5637" max="5637" width="12.25" style="345" customWidth="1"/>
    <col min="5638" max="5886" width="9" style="345"/>
    <col min="5887" max="5887" width="4.875" style="345" customWidth="1"/>
    <col min="5888" max="5888" width="30.625" style="345" customWidth="1"/>
    <col min="5889" max="5889" width="17" style="345" customWidth="1"/>
    <col min="5890" max="5890" width="13.5" style="345" customWidth="1"/>
    <col min="5891" max="5891" width="32.125" style="345" customWidth="1"/>
    <col min="5892" max="5892" width="15.5" style="345" customWidth="1"/>
    <col min="5893" max="5893" width="12.25" style="345" customWidth="1"/>
    <col min="5894" max="6142" width="9" style="345"/>
    <col min="6143" max="6143" width="4.875" style="345" customWidth="1"/>
    <col min="6144" max="6144" width="30.625" style="345" customWidth="1"/>
    <col min="6145" max="6145" width="17" style="345" customWidth="1"/>
    <col min="6146" max="6146" width="13.5" style="345" customWidth="1"/>
    <col min="6147" max="6147" width="32.125" style="345" customWidth="1"/>
    <col min="6148" max="6148" width="15.5" style="345" customWidth="1"/>
    <col min="6149" max="6149" width="12.25" style="345" customWidth="1"/>
    <col min="6150" max="6398" width="9" style="345"/>
    <col min="6399" max="6399" width="4.875" style="345" customWidth="1"/>
    <col min="6400" max="6400" width="30.625" style="345" customWidth="1"/>
    <col min="6401" max="6401" width="17" style="345" customWidth="1"/>
    <col min="6402" max="6402" width="13.5" style="345" customWidth="1"/>
    <col min="6403" max="6403" width="32.125" style="345" customWidth="1"/>
    <col min="6404" max="6404" width="15.5" style="345" customWidth="1"/>
    <col min="6405" max="6405" width="12.25" style="345" customWidth="1"/>
    <col min="6406" max="6654" width="9" style="345"/>
    <col min="6655" max="6655" width="4.875" style="345" customWidth="1"/>
    <col min="6656" max="6656" width="30.625" style="345" customWidth="1"/>
    <col min="6657" max="6657" width="17" style="345" customWidth="1"/>
    <col min="6658" max="6658" width="13.5" style="345" customWidth="1"/>
    <col min="6659" max="6659" width="32.125" style="345" customWidth="1"/>
    <col min="6660" max="6660" width="15.5" style="345" customWidth="1"/>
    <col min="6661" max="6661" width="12.25" style="345" customWidth="1"/>
    <col min="6662" max="6910" width="9" style="345"/>
    <col min="6911" max="6911" width="4.875" style="345" customWidth="1"/>
    <col min="6912" max="6912" width="30.625" style="345" customWidth="1"/>
    <col min="6913" max="6913" width="17" style="345" customWidth="1"/>
    <col min="6914" max="6914" width="13.5" style="345" customWidth="1"/>
    <col min="6915" max="6915" width="32.125" style="345" customWidth="1"/>
    <col min="6916" max="6916" width="15.5" style="345" customWidth="1"/>
    <col min="6917" max="6917" width="12.25" style="345" customWidth="1"/>
    <col min="6918" max="7166" width="9" style="345"/>
    <col min="7167" max="7167" width="4.875" style="345" customWidth="1"/>
    <col min="7168" max="7168" width="30.625" style="345" customWidth="1"/>
    <col min="7169" max="7169" width="17" style="345" customWidth="1"/>
    <col min="7170" max="7170" width="13.5" style="345" customWidth="1"/>
    <col min="7171" max="7171" width="32.125" style="345" customWidth="1"/>
    <col min="7172" max="7172" width="15.5" style="345" customWidth="1"/>
    <col min="7173" max="7173" width="12.25" style="345" customWidth="1"/>
    <col min="7174" max="7422" width="9" style="345"/>
    <col min="7423" max="7423" width="4.875" style="345" customWidth="1"/>
    <col min="7424" max="7424" width="30.625" style="345" customWidth="1"/>
    <col min="7425" max="7425" width="17" style="345" customWidth="1"/>
    <col min="7426" max="7426" width="13.5" style="345" customWidth="1"/>
    <col min="7427" max="7427" width="32.125" style="345" customWidth="1"/>
    <col min="7428" max="7428" width="15.5" style="345" customWidth="1"/>
    <col min="7429" max="7429" width="12.25" style="345" customWidth="1"/>
    <col min="7430" max="7678" width="9" style="345"/>
    <col min="7679" max="7679" width="4.875" style="345" customWidth="1"/>
    <col min="7680" max="7680" width="30.625" style="345" customWidth="1"/>
    <col min="7681" max="7681" width="17" style="345" customWidth="1"/>
    <col min="7682" max="7682" width="13.5" style="345" customWidth="1"/>
    <col min="7683" max="7683" width="32.125" style="345" customWidth="1"/>
    <col min="7684" max="7684" width="15.5" style="345" customWidth="1"/>
    <col min="7685" max="7685" width="12.25" style="345" customWidth="1"/>
    <col min="7686" max="7934" width="9" style="345"/>
    <col min="7935" max="7935" width="4.875" style="345" customWidth="1"/>
    <col min="7936" max="7936" width="30.625" style="345" customWidth="1"/>
    <col min="7937" max="7937" width="17" style="345" customWidth="1"/>
    <col min="7938" max="7938" width="13.5" style="345" customWidth="1"/>
    <col min="7939" max="7939" width="32.125" style="345" customWidth="1"/>
    <col min="7940" max="7940" width="15.5" style="345" customWidth="1"/>
    <col min="7941" max="7941" width="12.25" style="345" customWidth="1"/>
    <col min="7942" max="8190" width="9" style="345"/>
    <col min="8191" max="8191" width="4.875" style="345" customWidth="1"/>
    <col min="8192" max="8192" width="30.625" style="345" customWidth="1"/>
    <col min="8193" max="8193" width="17" style="345" customWidth="1"/>
    <col min="8194" max="8194" width="13.5" style="345" customWidth="1"/>
    <col min="8195" max="8195" width="32.125" style="345" customWidth="1"/>
    <col min="8196" max="8196" width="15.5" style="345" customWidth="1"/>
    <col min="8197" max="8197" width="12.25" style="345" customWidth="1"/>
    <col min="8198" max="8446" width="9" style="345"/>
    <col min="8447" max="8447" width="4.875" style="345" customWidth="1"/>
    <col min="8448" max="8448" width="30.625" style="345" customWidth="1"/>
    <col min="8449" max="8449" width="17" style="345" customWidth="1"/>
    <col min="8450" max="8450" width="13.5" style="345" customWidth="1"/>
    <col min="8451" max="8451" width="32.125" style="345" customWidth="1"/>
    <col min="8452" max="8452" width="15.5" style="345" customWidth="1"/>
    <col min="8453" max="8453" width="12.25" style="345" customWidth="1"/>
    <col min="8454" max="8702" width="9" style="345"/>
    <col min="8703" max="8703" width="4.875" style="345" customWidth="1"/>
    <col min="8704" max="8704" width="30.625" style="345" customWidth="1"/>
    <col min="8705" max="8705" width="17" style="345" customWidth="1"/>
    <col min="8706" max="8706" width="13.5" style="345" customWidth="1"/>
    <col min="8707" max="8707" width="32.125" style="345" customWidth="1"/>
    <col min="8708" max="8708" width="15.5" style="345" customWidth="1"/>
    <col min="8709" max="8709" width="12.25" style="345" customWidth="1"/>
    <col min="8710" max="8958" width="9" style="345"/>
    <col min="8959" max="8959" width="4.875" style="345" customWidth="1"/>
    <col min="8960" max="8960" width="30.625" style="345" customWidth="1"/>
    <col min="8961" max="8961" width="17" style="345" customWidth="1"/>
    <col min="8962" max="8962" width="13.5" style="345" customWidth="1"/>
    <col min="8963" max="8963" width="32.125" style="345" customWidth="1"/>
    <col min="8964" max="8964" width="15.5" style="345" customWidth="1"/>
    <col min="8965" max="8965" width="12.25" style="345" customWidth="1"/>
    <col min="8966" max="9214" width="9" style="345"/>
    <col min="9215" max="9215" width="4.875" style="345" customWidth="1"/>
    <col min="9216" max="9216" width="30.625" style="345" customWidth="1"/>
    <col min="9217" max="9217" width="17" style="345" customWidth="1"/>
    <col min="9218" max="9218" width="13.5" style="345" customWidth="1"/>
    <col min="9219" max="9219" width="32.125" style="345" customWidth="1"/>
    <col min="9220" max="9220" width="15.5" style="345" customWidth="1"/>
    <col min="9221" max="9221" width="12.25" style="345" customWidth="1"/>
    <col min="9222" max="9470" width="9" style="345"/>
    <col min="9471" max="9471" width="4.875" style="345" customWidth="1"/>
    <col min="9472" max="9472" width="30.625" style="345" customWidth="1"/>
    <col min="9473" max="9473" width="17" style="345" customWidth="1"/>
    <col min="9474" max="9474" width="13.5" style="345" customWidth="1"/>
    <col min="9475" max="9475" width="32.125" style="345" customWidth="1"/>
    <col min="9476" max="9476" width="15.5" style="345" customWidth="1"/>
    <col min="9477" max="9477" width="12.25" style="345" customWidth="1"/>
    <col min="9478" max="9726" width="9" style="345"/>
    <col min="9727" max="9727" width="4.875" style="345" customWidth="1"/>
    <col min="9728" max="9728" width="30.625" style="345" customWidth="1"/>
    <col min="9729" max="9729" width="17" style="345" customWidth="1"/>
    <col min="9730" max="9730" width="13.5" style="345" customWidth="1"/>
    <col min="9731" max="9731" width="32.125" style="345" customWidth="1"/>
    <col min="9732" max="9732" width="15.5" style="345" customWidth="1"/>
    <col min="9733" max="9733" width="12.25" style="345" customWidth="1"/>
    <col min="9734" max="9982" width="9" style="345"/>
    <col min="9983" max="9983" width="4.875" style="345" customWidth="1"/>
    <col min="9984" max="9984" width="30.625" style="345" customWidth="1"/>
    <col min="9985" max="9985" width="17" style="345" customWidth="1"/>
    <col min="9986" max="9986" width="13.5" style="345" customWidth="1"/>
    <col min="9987" max="9987" width="32.125" style="345" customWidth="1"/>
    <col min="9988" max="9988" width="15.5" style="345" customWidth="1"/>
    <col min="9989" max="9989" width="12.25" style="345" customWidth="1"/>
    <col min="9990" max="10238" width="9" style="345"/>
    <col min="10239" max="10239" width="4.875" style="345" customWidth="1"/>
    <col min="10240" max="10240" width="30.625" style="345" customWidth="1"/>
    <col min="10241" max="10241" width="17" style="345" customWidth="1"/>
    <col min="10242" max="10242" width="13.5" style="345" customWidth="1"/>
    <col min="10243" max="10243" width="32.125" style="345" customWidth="1"/>
    <col min="10244" max="10244" width="15.5" style="345" customWidth="1"/>
    <col min="10245" max="10245" width="12.25" style="345" customWidth="1"/>
    <col min="10246" max="10494" width="9" style="345"/>
    <col min="10495" max="10495" width="4.875" style="345" customWidth="1"/>
    <col min="10496" max="10496" width="30.625" style="345" customWidth="1"/>
    <col min="10497" max="10497" width="17" style="345" customWidth="1"/>
    <col min="10498" max="10498" width="13.5" style="345" customWidth="1"/>
    <col min="10499" max="10499" width="32.125" style="345" customWidth="1"/>
    <col min="10500" max="10500" width="15.5" style="345" customWidth="1"/>
    <col min="10501" max="10501" width="12.25" style="345" customWidth="1"/>
    <col min="10502" max="10750" width="9" style="345"/>
    <col min="10751" max="10751" width="4.875" style="345" customWidth="1"/>
    <col min="10752" max="10752" width="30.625" style="345" customWidth="1"/>
    <col min="10753" max="10753" width="17" style="345" customWidth="1"/>
    <col min="10754" max="10754" width="13.5" style="345" customWidth="1"/>
    <col min="10755" max="10755" width="32.125" style="345" customWidth="1"/>
    <col min="10756" max="10756" width="15.5" style="345" customWidth="1"/>
    <col min="10757" max="10757" width="12.25" style="345" customWidth="1"/>
    <col min="10758" max="11006" width="9" style="345"/>
    <col min="11007" max="11007" width="4.875" style="345" customWidth="1"/>
    <col min="11008" max="11008" width="30.625" style="345" customWidth="1"/>
    <col min="11009" max="11009" width="17" style="345" customWidth="1"/>
    <col min="11010" max="11010" width="13.5" style="345" customWidth="1"/>
    <col min="11011" max="11011" width="32.125" style="345" customWidth="1"/>
    <col min="11012" max="11012" width="15.5" style="345" customWidth="1"/>
    <col min="11013" max="11013" width="12.25" style="345" customWidth="1"/>
    <col min="11014" max="11262" width="9" style="345"/>
    <col min="11263" max="11263" width="4.875" style="345" customWidth="1"/>
    <col min="11264" max="11264" width="30.625" style="345" customWidth="1"/>
    <col min="11265" max="11265" width="17" style="345" customWidth="1"/>
    <col min="11266" max="11266" width="13.5" style="345" customWidth="1"/>
    <col min="11267" max="11267" width="32.125" style="345" customWidth="1"/>
    <col min="11268" max="11268" width="15.5" style="345" customWidth="1"/>
    <col min="11269" max="11269" width="12.25" style="345" customWidth="1"/>
    <col min="11270" max="11518" width="9" style="345"/>
    <col min="11519" max="11519" width="4.875" style="345" customWidth="1"/>
    <col min="11520" max="11520" width="30.625" style="345" customWidth="1"/>
    <col min="11521" max="11521" width="17" style="345" customWidth="1"/>
    <col min="11522" max="11522" width="13.5" style="345" customWidth="1"/>
    <col min="11523" max="11523" width="32.125" style="345" customWidth="1"/>
    <col min="11524" max="11524" width="15.5" style="345" customWidth="1"/>
    <col min="11525" max="11525" width="12.25" style="345" customWidth="1"/>
    <col min="11526" max="11774" width="9" style="345"/>
    <col min="11775" max="11775" width="4.875" style="345" customWidth="1"/>
    <col min="11776" max="11776" width="30.625" style="345" customWidth="1"/>
    <col min="11777" max="11777" width="17" style="345" customWidth="1"/>
    <col min="11778" max="11778" width="13.5" style="345" customWidth="1"/>
    <col min="11779" max="11779" width="32.125" style="345" customWidth="1"/>
    <col min="11780" max="11780" width="15.5" style="345" customWidth="1"/>
    <col min="11781" max="11781" width="12.25" style="345" customWidth="1"/>
    <col min="11782" max="12030" width="9" style="345"/>
    <col min="12031" max="12031" width="4.875" style="345" customWidth="1"/>
    <col min="12032" max="12032" width="30.625" style="345" customWidth="1"/>
    <col min="12033" max="12033" width="17" style="345" customWidth="1"/>
    <col min="12034" max="12034" width="13.5" style="345" customWidth="1"/>
    <col min="12035" max="12035" width="32.125" style="345" customWidth="1"/>
    <col min="12036" max="12036" width="15.5" style="345" customWidth="1"/>
    <col min="12037" max="12037" width="12.25" style="345" customWidth="1"/>
    <col min="12038" max="12286" width="9" style="345"/>
    <col min="12287" max="12287" width="4.875" style="345" customWidth="1"/>
    <col min="12288" max="12288" width="30.625" style="345" customWidth="1"/>
    <col min="12289" max="12289" width="17" style="345" customWidth="1"/>
    <col min="12290" max="12290" width="13.5" style="345" customWidth="1"/>
    <col min="12291" max="12291" width="32.125" style="345" customWidth="1"/>
    <col min="12292" max="12292" width="15.5" style="345" customWidth="1"/>
    <col min="12293" max="12293" width="12.25" style="345" customWidth="1"/>
    <col min="12294" max="12542" width="9" style="345"/>
    <col min="12543" max="12543" width="4.875" style="345" customWidth="1"/>
    <col min="12544" max="12544" width="30.625" style="345" customWidth="1"/>
    <col min="12545" max="12545" width="17" style="345" customWidth="1"/>
    <col min="12546" max="12546" width="13.5" style="345" customWidth="1"/>
    <col min="12547" max="12547" width="32.125" style="345" customWidth="1"/>
    <col min="12548" max="12548" width="15.5" style="345" customWidth="1"/>
    <col min="12549" max="12549" width="12.25" style="345" customWidth="1"/>
    <col min="12550" max="12798" width="9" style="345"/>
    <col min="12799" max="12799" width="4.875" style="345" customWidth="1"/>
    <col min="12800" max="12800" width="30.625" style="345" customWidth="1"/>
    <col min="12801" max="12801" width="17" style="345" customWidth="1"/>
    <col min="12802" max="12802" width="13.5" style="345" customWidth="1"/>
    <col min="12803" max="12803" width="32.125" style="345" customWidth="1"/>
    <col min="12804" max="12804" width="15.5" style="345" customWidth="1"/>
    <col min="12805" max="12805" width="12.25" style="345" customWidth="1"/>
    <col min="12806" max="13054" width="9" style="345"/>
    <col min="13055" max="13055" width="4.875" style="345" customWidth="1"/>
    <col min="13056" max="13056" width="30.625" style="345" customWidth="1"/>
    <col min="13057" max="13057" width="17" style="345" customWidth="1"/>
    <col min="13058" max="13058" width="13.5" style="345" customWidth="1"/>
    <col min="13059" max="13059" width="32.125" style="345" customWidth="1"/>
    <col min="13060" max="13060" width="15.5" style="345" customWidth="1"/>
    <col min="13061" max="13061" width="12.25" style="345" customWidth="1"/>
    <col min="13062" max="13310" width="9" style="345"/>
    <col min="13311" max="13311" width="4.875" style="345" customWidth="1"/>
    <col min="13312" max="13312" width="30.625" style="345" customWidth="1"/>
    <col min="13313" max="13313" width="17" style="345" customWidth="1"/>
    <col min="13314" max="13314" width="13.5" style="345" customWidth="1"/>
    <col min="13315" max="13315" width="32.125" style="345" customWidth="1"/>
    <col min="13316" max="13316" width="15.5" style="345" customWidth="1"/>
    <col min="13317" max="13317" width="12.25" style="345" customWidth="1"/>
    <col min="13318" max="13566" width="9" style="345"/>
    <col min="13567" max="13567" width="4.875" style="345" customWidth="1"/>
    <col min="13568" max="13568" width="30.625" style="345" customWidth="1"/>
    <col min="13569" max="13569" width="17" style="345" customWidth="1"/>
    <col min="13570" max="13570" width="13.5" style="345" customWidth="1"/>
    <col min="13571" max="13571" width="32.125" style="345" customWidth="1"/>
    <col min="13572" max="13572" width="15.5" style="345" customWidth="1"/>
    <col min="13573" max="13573" width="12.25" style="345" customWidth="1"/>
    <col min="13574" max="13822" width="9" style="345"/>
    <col min="13823" max="13823" width="4.875" style="345" customWidth="1"/>
    <col min="13824" max="13824" width="30.625" style="345" customWidth="1"/>
    <col min="13825" max="13825" width="17" style="345" customWidth="1"/>
    <col min="13826" max="13826" width="13.5" style="345" customWidth="1"/>
    <col min="13827" max="13827" width="32.125" style="345" customWidth="1"/>
    <col min="13828" max="13828" width="15.5" style="345" customWidth="1"/>
    <col min="13829" max="13829" width="12.25" style="345" customWidth="1"/>
    <col min="13830" max="14078" width="9" style="345"/>
    <col min="14079" max="14079" width="4.875" style="345" customWidth="1"/>
    <col min="14080" max="14080" width="30.625" style="345" customWidth="1"/>
    <col min="14081" max="14081" width="17" style="345" customWidth="1"/>
    <col min="14082" max="14082" width="13.5" style="345" customWidth="1"/>
    <col min="14083" max="14083" width="32.125" style="345" customWidth="1"/>
    <col min="14084" max="14084" width="15.5" style="345" customWidth="1"/>
    <col min="14085" max="14085" width="12.25" style="345" customWidth="1"/>
    <col min="14086" max="14334" width="9" style="345"/>
    <col min="14335" max="14335" width="4.875" style="345" customWidth="1"/>
    <col min="14336" max="14336" width="30.625" style="345" customWidth="1"/>
    <col min="14337" max="14337" width="17" style="345" customWidth="1"/>
    <col min="14338" max="14338" width="13.5" style="345" customWidth="1"/>
    <col min="14339" max="14339" width="32.125" style="345" customWidth="1"/>
    <col min="14340" max="14340" width="15.5" style="345" customWidth="1"/>
    <col min="14341" max="14341" width="12.25" style="345" customWidth="1"/>
    <col min="14342" max="14590" width="9" style="345"/>
    <col min="14591" max="14591" width="4.875" style="345" customWidth="1"/>
    <col min="14592" max="14592" width="30.625" style="345" customWidth="1"/>
    <col min="14593" max="14593" width="17" style="345" customWidth="1"/>
    <col min="14594" max="14594" width="13.5" style="345" customWidth="1"/>
    <col min="14595" max="14595" width="32.125" style="345" customWidth="1"/>
    <col min="14596" max="14596" width="15.5" style="345" customWidth="1"/>
    <col min="14597" max="14597" width="12.25" style="345" customWidth="1"/>
    <col min="14598" max="14846" width="9" style="345"/>
    <col min="14847" max="14847" width="4.875" style="345" customWidth="1"/>
    <col min="14848" max="14848" width="30.625" style="345" customWidth="1"/>
    <col min="14849" max="14849" width="17" style="345" customWidth="1"/>
    <col min="14850" max="14850" width="13.5" style="345" customWidth="1"/>
    <col min="14851" max="14851" width="32.125" style="345" customWidth="1"/>
    <col min="14852" max="14852" width="15.5" style="345" customWidth="1"/>
    <col min="14853" max="14853" width="12.25" style="345" customWidth="1"/>
    <col min="14854" max="15102" width="9" style="345"/>
    <col min="15103" max="15103" width="4.875" style="345" customWidth="1"/>
    <col min="15104" max="15104" width="30.625" style="345" customWidth="1"/>
    <col min="15105" max="15105" width="17" style="345" customWidth="1"/>
    <col min="15106" max="15106" width="13.5" style="345" customWidth="1"/>
    <col min="15107" max="15107" width="32.125" style="345" customWidth="1"/>
    <col min="15108" max="15108" width="15.5" style="345" customWidth="1"/>
    <col min="15109" max="15109" width="12.25" style="345" customWidth="1"/>
    <col min="15110" max="15358" width="9" style="345"/>
    <col min="15359" max="15359" width="4.875" style="345" customWidth="1"/>
    <col min="15360" max="15360" width="30.625" style="345" customWidth="1"/>
    <col min="15361" max="15361" width="17" style="345" customWidth="1"/>
    <col min="15362" max="15362" width="13.5" style="345" customWidth="1"/>
    <col min="15363" max="15363" width="32.125" style="345" customWidth="1"/>
    <col min="15364" max="15364" width="15.5" style="345" customWidth="1"/>
    <col min="15365" max="15365" width="12.25" style="345" customWidth="1"/>
    <col min="15366" max="15614" width="9" style="345"/>
    <col min="15615" max="15615" width="4.875" style="345" customWidth="1"/>
    <col min="15616" max="15616" width="30.625" style="345" customWidth="1"/>
    <col min="15617" max="15617" width="17" style="345" customWidth="1"/>
    <col min="15618" max="15618" width="13.5" style="345" customWidth="1"/>
    <col min="15619" max="15619" width="32.125" style="345" customWidth="1"/>
    <col min="15620" max="15620" width="15.5" style="345" customWidth="1"/>
    <col min="15621" max="15621" width="12.25" style="345" customWidth="1"/>
    <col min="15622" max="15870" width="9" style="345"/>
    <col min="15871" max="15871" width="4.875" style="345" customWidth="1"/>
    <col min="15872" max="15872" width="30.625" style="345" customWidth="1"/>
    <col min="15873" max="15873" width="17" style="345" customWidth="1"/>
    <col min="15874" max="15874" width="13.5" style="345" customWidth="1"/>
    <col min="15875" max="15875" width="32.125" style="345" customWidth="1"/>
    <col min="15876" max="15876" width="15.5" style="345" customWidth="1"/>
    <col min="15877" max="15877" width="12.25" style="345" customWidth="1"/>
    <col min="15878" max="16126" width="9" style="345"/>
    <col min="16127" max="16127" width="4.875" style="345" customWidth="1"/>
    <col min="16128" max="16128" width="30.625" style="345" customWidth="1"/>
    <col min="16129" max="16129" width="17" style="345" customWidth="1"/>
    <col min="16130" max="16130" width="13.5" style="345" customWidth="1"/>
    <col min="16131" max="16131" width="32.125" style="345" customWidth="1"/>
    <col min="16132" max="16132" width="15.5" style="345" customWidth="1"/>
    <col min="16133" max="16133" width="12.25" style="345" customWidth="1"/>
    <col min="16134" max="16384" width="9" style="345"/>
  </cols>
  <sheetData>
    <row r="1" spans="1:14" ht="21" customHeight="1">
      <c r="A1" s="411" t="s">
        <v>43</v>
      </c>
      <c r="B1" s="412"/>
      <c r="C1" s="412"/>
      <c r="D1" s="412"/>
      <c r="E1" s="412"/>
      <c r="F1" s="413"/>
      <c r="G1" s="413"/>
      <c r="H1" s="411"/>
      <c r="I1" s="412"/>
      <c r="J1" s="412"/>
      <c r="K1" s="412"/>
      <c r="L1" s="412"/>
      <c r="M1" s="411"/>
      <c r="N1" s="411"/>
    </row>
    <row r="2" spans="1:14" ht="21" customHeight="1">
      <c r="A2" s="414" t="s">
        <v>44</v>
      </c>
      <c r="B2" s="415"/>
      <c r="C2" s="415"/>
      <c r="D2" s="415"/>
      <c r="E2" s="415"/>
      <c r="F2" s="416"/>
      <c r="G2" s="416"/>
      <c r="H2" s="414"/>
      <c r="I2" s="415"/>
      <c r="J2" s="415"/>
      <c r="K2" s="415"/>
      <c r="L2" s="415"/>
      <c r="M2" s="414"/>
      <c r="N2" s="414"/>
    </row>
    <row r="3" spans="1:14" ht="18" customHeight="1">
      <c r="A3" s="348"/>
      <c r="B3" s="349"/>
      <c r="C3" s="349"/>
      <c r="D3" s="349"/>
      <c r="E3" s="349"/>
      <c r="F3" s="350"/>
      <c r="G3" s="350"/>
      <c r="H3" s="348"/>
      <c r="I3" s="349"/>
      <c r="J3" s="349"/>
      <c r="K3" s="349"/>
      <c r="L3" s="349"/>
      <c r="M3" s="348"/>
      <c r="N3" s="365" t="s">
        <v>2</v>
      </c>
    </row>
    <row r="4" spans="1:14" ht="56.25">
      <c r="A4" s="231" t="s">
        <v>3</v>
      </c>
      <c r="B4" s="295" t="s">
        <v>45</v>
      </c>
      <c r="C4" s="295" t="s">
        <v>46</v>
      </c>
      <c r="D4" s="295" t="s">
        <v>47</v>
      </c>
      <c r="E4" s="295" t="s">
        <v>4</v>
      </c>
      <c r="F4" s="351" t="s">
        <v>48</v>
      </c>
      <c r="G4" s="351" t="s">
        <v>49</v>
      </c>
      <c r="H4" s="231" t="s">
        <v>50</v>
      </c>
      <c r="I4" s="295" t="s">
        <v>45</v>
      </c>
      <c r="J4" s="295" t="s">
        <v>46</v>
      </c>
      <c r="K4" s="295" t="s">
        <v>47</v>
      </c>
      <c r="L4" s="295" t="s">
        <v>4</v>
      </c>
      <c r="M4" s="232" t="s">
        <v>48</v>
      </c>
      <c r="N4" s="233" t="s">
        <v>49</v>
      </c>
    </row>
    <row r="5" spans="1:14" ht="15.75" customHeight="1">
      <c r="A5" s="231" t="s">
        <v>51</v>
      </c>
      <c r="B5" s="352">
        <f>B6+B33</f>
        <v>4156.3630000000003</v>
      </c>
      <c r="C5" s="352">
        <f>C6+C33</f>
        <v>0</v>
      </c>
      <c r="D5" s="352">
        <f>D6+D33</f>
        <v>8509.0329999999994</v>
      </c>
      <c r="E5" s="352">
        <f>E6+E33</f>
        <v>8040.76</v>
      </c>
      <c r="F5" s="296">
        <f>ROUND(E5/D5,3)*100</f>
        <v>94.5</v>
      </c>
      <c r="G5" s="296">
        <v>25.78</v>
      </c>
      <c r="H5" s="231" t="s">
        <v>51</v>
      </c>
      <c r="I5" s="352">
        <f>I6+I33</f>
        <v>4156.3599999999997</v>
      </c>
      <c r="J5" s="352">
        <f>J6+J33</f>
        <v>0</v>
      </c>
      <c r="K5" s="352">
        <f>K6+K33</f>
        <v>8509.0300000000007</v>
      </c>
      <c r="L5" s="352">
        <f>L6+L33</f>
        <v>8040.76</v>
      </c>
      <c r="M5" s="296">
        <f>ROUND(L5/K5,3)*100</f>
        <v>94.5</v>
      </c>
      <c r="N5" s="296">
        <v>25.78</v>
      </c>
    </row>
    <row r="6" spans="1:14" ht="15.75" customHeight="1">
      <c r="A6" s="353" t="s">
        <v>52</v>
      </c>
      <c r="B6" s="352">
        <f>B7+B23</f>
        <v>1000.003</v>
      </c>
      <c r="C6" s="352">
        <f>C7+C23</f>
        <v>0</v>
      </c>
      <c r="D6" s="352">
        <f>D7+D23</f>
        <v>1000.003</v>
      </c>
      <c r="E6" s="352">
        <f>E7+E23</f>
        <v>531.72</v>
      </c>
      <c r="F6" s="296">
        <f>ROUND(E6/D6,3)*100</f>
        <v>53.2</v>
      </c>
      <c r="G6" s="296">
        <v>30.8</v>
      </c>
      <c r="H6" s="353" t="s">
        <v>53</v>
      </c>
      <c r="I6" s="352">
        <f>SUM(I7:I32)</f>
        <v>4070.79</v>
      </c>
      <c r="J6" s="352">
        <f>SUM(J7:J32)</f>
        <v>0</v>
      </c>
      <c r="K6" s="352">
        <f>SUM(K7:K29)</f>
        <v>8423.4599999999991</v>
      </c>
      <c r="L6" s="352">
        <f>SUM(L7:L31)</f>
        <v>6603.48</v>
      </c>
      <c r="M6" s="296">
        <f>ROUND(L6/K6,3)*100</f>
        <v>78.400000000000006</v>
      </c>
      <c r="N6" s="296">
        <v>21.59</v>
      </c>
    </row>
    <row r="7" spans="1:14" ht="15.75" customHeight="1">
      <c r="A7" s="299" t="s">
        <v>54</v>
      </c>
      <c r="B7" s="354">
        <f>SUM(B8:B22)</f>
        <v>900.00300000000004</v>
      </c>
      <c r="C7" s="354"/>
      <c r="D7" s="354">
        <f>SUM(D8:D20)</f>
        <v>900.00300000000004</v>
      </c>
      <c r="E7" s="354">
        <f>SUM(E8:E22)</f>
        <v>432.38</v>
      </c>
      <c r="F7" s="354">
        <f t="shared" ref="F7:F19" si="0">ROUND(E7/D7,3)*100</f>
        <v>48</v>
      </c>
      <c r="G7" s="300">
        <v>13.57</v>
      </c>
      <c r="H7" s="355" t="s">
        <v>55</v>
      </c>
      <c r="I7" s="354">
        <v>1349.94</v>
      </c>
      <c r="J7" s="354"/>
      <c r="K7" s="354">
        <v>1458.75</v>
      </c>
      <c r="L7" s="354">
        <v>1306.19</v>
      </c>
      <c r="M7" s="354">
        <f>ROUND(L7/K7,3)*100</f>
        <v>89.5</v>
      </c>
      <c r="N7" s="300">
        <v>2.09</v>
      </c>
    </row>
    <row r="8" spans="1:14" ht="15.75" customHeight="1">
      <c r="A8" s="299" t="s">
        <v>56</v>
      </c>
      <c r="B8" s="218">
        <v>602.45299999999997</v>
      </c>
      <c r="C8" s="302"/>
      <c r="D8" s="218">
        <v>602.45299999999997</v>
      </c>
      <c r="E8" s="302">
        <v>277.02999999999997</v>
      </c>
      <c r="F8" s="354">
        <f t="shared" si="0"/>
        <v>46</v>
      </c>
      <c r="G8" s="300">
        <v>10.46</v>
      </c>
      <c r="H8" s="355" t="s">
        <v>57</v>
      </c>
      <c r="I8" s="354"/>
      <c r="J8" s="302"/>
      <c r="K8" s="354"/>
      <c r="L8" s="302"/>
      <c r="M8" s="354"/>
      <c r="N8" s="300"/>
    </row>
    <row r="9" spans="1:14" ht="15.75" customHeight="1">
      <c r="A9" s="299" t="s">
        <v>58</v>
      </c>
      <c r="B9" s="218">
        <v>92.6</v>
      </c>
      <c r="C9" s="302"/>
      <c r="D9" s="218">
        <v>92.6</v>
      </c>
      <c r="E9" s="302">
        <v>23.17</v>
      </c>
      <c r="F9" s="354">
        <f t="shared" si="0"/>
        <v>25</v>
      </c>
      <c r="G9" s="300">
        <v>-31.67</v>
      </c>
      <c r="H9" s="355" t="s">
        <v>59</v>
      </c>
      <c r="I9" s="354">
        <v>10</v>
      </c>
      <c r="J9" s="302"/>
      <c r="K9" s="354">
        <v>15</v>
      </c>
      <c r="L9" s="302">
        <v>5.1100000000000003</v>
      </c>
      <c r="M9" s="354">
        <f>ROUND(L9/K9,3)*100</f>
        <v>34.1</v>
      </c>
      <c r="N9" s="300">
        <v>100</v>
      </c>
    </row>
    <row r="10" spans="1:14" ht="15.75" customHeight="1">
      <c r="A10" s="299" t="s">
        <v>60</v>
      </c>
      <c r="B10" s="218">
        <v>37.51</v>
      </c>
      <c r="C10" s="302"/>
      <c r="D10" s="218">
        <v>37.51</v>
      </c>
      <c r="E10" s="302">
        <v>17.96</v>
      </c>
      <c r="F10" s="354">
        <f t="shared" si="0"/>
        <v>47.9</v>
      </c>
      <c r="G10" s="300">
        <v>0.84</v>
      </c>
      <c r="H10" s="355" t="s">
        <v>61</v>
      </c>
      <c r="I10" s="354"/>
      <c r="J10" s="302"/>
      <c r="K10" s="354"/>
      <c r="L10" s="302"/>
      <c r="M10" s="354"/>
      <c r="N10" s="300"/>
    </row>
    <row r="11" spans="1:14" ht="15.75" customHeight="1">
      <c r="A11" s="299" t="s">
        <v>62</v>
      </c>
      <c r="B11" s="354"/>
      <c r="C11" s="302"/>
      <c r="D11" s="354"/>
      <c r="E11" s="302"/>
      <c r="F11" s="354"/>
      <c r="G11" s="300"/>
      <c r="H11" s="355" t="s">
        <v>63</v>
      </c>
      <c r="I11" s="354"/>
      <c r="J11" s="302"/>
      <c r="K11" s="354"/>
      <c r="L11" s="302"/>
      <c r="M11" s="354"/>
      <c r="N11" s="300"/>
    </row>
    <row r="12" spans="1:14" ht="15.75" customHeight="1">
      <c r="A12" s="299" t="s">
        <v>64</v>
      </c>
      <c r="B12" s="218">
        <v>113.64</v>
      </c>
      <c r="C12" s="302"/>
      <c r="D12" s="218">
        <v>113.64</v>
      </c>
      <c r="E12" s="302">
        <v>59.13</v>
      </c>
      <c r="F12" s="354">
        <f t="shared" si="0"/>
        <v>52</v>
      </c>
      <c r="G12" s="300">
        <v>12.01</v>
      </c>
      <c r="H12" s="355" t="s">
        <v>65</v>
      </c>
      <c r="I12" s="354"/>
      <c r="J12" s="302"/>
      <c r="K12" s="354"/>
      <c r="L12" s="302"/>
      <c r="M12" s="354"/>
      <c r="N12" s="300"/>
    </row>
    <row r="13" spans="1:14" ht="15.75" customHeight="1">
      <c r="A13" s="299" t="s">
        <v>66</v>
      </c>
      <c r="B13" s="218">
        <v>5.91</v>
      </c>
      <c r="C13" s="302"/>
      <c r="D13" s="218">
        <v>5.91</v>
      </c>
      <c r="E13" s="302">
        <v>2.4500000000000002</v>
      </c>
      <c r="F13" s="354">
        <f t="shared" si="0"/>
        <v>41.5</v>
      </c>
      <c r="G13" s="300">
        <v>13.95</v>
      </c>
      <c r="H13" s="355" t="s">
        <v>67</v>
      </c>
      <c r="I13" s="354">
        <v>139.33000000000001</v>
      </c>
      <c r="J13" s="302"/>
      <c r="K13" s="354">
        <v>189.33</v>
      </c>
      <c r="L13" s="302">
        <v>163.66</v>
      </c>
      <c r="M13" s="354">
        <f t="shared" ref="M13:M19" si="1">ROUND(L13/K13,3)*100</f>
        <v>86.4</v>
      </c>
      <c r="N13" s="300">
        <v>85.68</v>
      </c>
    </row>
    <row r="14" spans="1:14" ht="15.75" customHeight="1">
      <c r="A14" s="299" t="s">
        <v>68</v>
      </c>
      <c r="B14" s="218">
        <v>15.55</v>
      </c>
      <c r="C14" s="302"/>
      <c r="D14" s="218">
        <v>15.55</v>
      </c>
      <c r="E14" s="302">
        <v>7.27</v>
      </c>
      <c r="F14" s="354">
        <f t="shared" si="0"/>
        <v>46.8</v>
      </c>
      <c r="G14" s="300">
        <v>-6.44</v>
      </c>
      <c r="H14" s="355" t="s">
        <v>69</v>
      </c>
      <c r="I14" s="354">
        <v>423.13</v>
      </c>
      <c r="J14" s="302"/>
      <c r="K14" s="354">
        <v>1683.28</v>
      </c>
      <c r="L14" s="302">
        <v>1415.79</v>
      </c>
      <c r="M14" s="354">
        <f t="shared" si="1"/>
        <v>84.1</v>
      </c>
      <c r="N14" s="300">
        <v>-7.37</v>
      </c>
    </row>
    <row r="15" spans="1:14" ht="15.75" customHeight="1">
      <c r="A15" s="299" t="s">
        <v>70</v>
      </c>
      <c r="B15" s="218">
        <v>4.46</v>
      </c>
      <c r="C15" s="302"/>
      <c r="D15" s="218">
        <v>4.46</v>
      </c>
      <c r="E15" s="302">
        <v>6.61</v>
      </c>
      <c r="F15" s="354">
        <f t="shared" si="0"/>
        <v>148.19999999999999</v>
      </c>
      <c r="G15" s="300">
        <v>247.89</v>
      </c>
      <c r="H15" s="355" t="s">
        <v>71</v>
      </c>
      <c r="I15" s="354">
        <v>166.85</v>
      </c>
      <c r="J15" s="302"/>
      <c r="K15" s="354">
        <v>341.22</v>
      </c>
      <c r="L15" s="302">
        <v>319.39999999999998</v>
      </c>
      <c r="M15" s="354">
        <f t="shared" si="1"/>
        <v>93.6</v>
      </c>
      <c r="N15" s="300">
        <v>147.13999999999999</v>
      </c>
    </row>
    <row r="16" spans="1:14" ht="15.75" customHeight="1">
      <c r="A16" s="356" t="s">
        <v>72</v>
      </c>
      <c r="B16" s="218">
        <v>5.76</v>
      </c>
      <c r="C16" s="302"/>
      <c r="D16" s="218">
        <v>5.76</v>
      </c>
      <c r="E16" s="302">
        <v>19.559999999999999</v>
      </c>
      <c r="F16" s="354">
        <f t="shared" si="0"/>
        <v>339.6</v>
      </c>
      <c r="G16" s="300">
        <v>421.6</v>
      </c>
      <c r="H16" s="355" t="s">
        <v>73</v>
      </c>
      <c r="I16" s="354">
        <v>0.06</v>
      </c>
      <c r="J16" s="302"/>
      <c r="K16" s="354">
        <v>36.79</v>
      </c>
      <c r="L16" s="302">
        <v>2.73</v>
      </c>
      <c r="M16" s="354">
        <f t="shared" si="1"/>
        <v>7.4</v>
      </c>
      <c r="N16" s="300">
        <v>-93.68</v>
      </c>
    </row>
    <row r="17" spans="1:14" ht="15.75" customHeight="1">
      <c r="A17" s="299" t="s">
        <v>74</v>
      </c>
      <c r="B17" s="218">
        <v>5.92</v>
      </c>
      <c r="C17" s="302"/>
      <c r="D17" s="218">
        <v>5.92</v>
      </c>
      <c r="E17" s="302">
        <v>4.42</v>
      </c>
      <c r="F17" s="354">
        <f t="shared" si="0"/>
        <v>74.7</v>
      </c>
      <c r="G17" s="300">
        <v>65.540000000000006</v>
      </c>
      <c r="H17" s="355" t="s">
        <v>75</v>
      </c>
      <c r="I17" s="354">
        <v>464.77</v>
      </c>
      <c r="J17" s="302"/>
      <c r="K17" s="354">
        <v>464.77</v>
      </c>
      <c r="L17" s="302">
        <v>452.93</v>
      </c>
      <c r="M17" s="354">
        <f t="shared" si="1"/>
        <v>97.5</v>
      </c>
      <c r="N17" s="300">
        <v>-5.61</v>
      </c>
    </row>
    <row r="18" spans="1:14" ht="15.75" customHeight="1">
      <c r="A18" s="356" t="s">
        <v>76</v>
      </c>
      <c r="B18" s="218">
        <v>14.94</v>
      </c>
      <c r="C18" s="302"/>
      <c r="D18" s="218">
        <v>14.94</v>
      </c>
      <c r="E18" s="302">
        <v>14.45</v>
      </c>
      <c r="F18" s="354">
        <f t="shared" si="0"/>
        <v>96.7</v>
      </c>
      <c r="G18" s="300">
        <v>115.67</v>
      </c>
      <c r="H18" s="355" t="s">
        <v>77</v>
      </c>
      <c r="I18" s="354">
        <v>750.41</v>
      </c>
      <c r="J18" s="302"/>
      <c r="K18" s="354">
        <v>1472.74</v>
      </c>
      <c r="L18" s="302">
        <v>1263.95</v>
      </c>
      <c r="M18" s="354">
        <f t="shared" si="1"/>
        <v>85.8</v>
      </c>
      <c r="N18" s="300">
        <v>66.180000000000007</v>
      </c>
    </row>
    <row r="19" spans="1:14" ht="15.75" customHeight="1">
      <c r="A19" s="356" t="s">
        <v>78</v>
      </c>
      <c r="B19" s="218">
        <v>1.26</v>
      </c>
      <c r="C19" s="302"/>
      <c r="D19" s="218">
        <v>1.26</v>
      </c>
      <c r="E19" s="302">
        <v>0.33</v>
      </c>
      <c r="F19" s="354">
        <f t="shared" si="0"/>
        <v>26.2</v>
      </c>
      <c r="G19" s="300">
        <v>-27.15</v>
      </c>
      <c r="H19" s="355" t="s">
        <v>79</v>
      </c>
      <c r="I19" s="354">
        <v>33</v>
      </c>
      <c r="J19" s="354"/>
      <c r="K19" s="354">
        <v>906.51</v>
      </c>
      <c r="L19" s="354">
        <v>843.81</v>
      </c>
      <c r="M19" s="354">
        <f t="shared" si="1"/>
        <v>93.1</v>
      </c>
      <c r="N19" s="300">
        <v>-13.23</v>
      </c>
    </row>
    <row r="20" spans="1:14" ht="15.75" customHeight="1">
      <c r="A20" s="356" t="s">
        <v>80</v>
      </c>
      <c r="B20" s="354">
        <v>0</v>
      </c>
      <c r="C20" s="354"/>
      <c r="D20" s="354">
        <v>0</v>
      </c>
      <c r="E20" s="354"/>
      <c r="F20" s="354"/>
      <c r="G20" s="300"/>
      <c r="H20" s="355" t="s">
        <v>81</v>
      </c>
      <c r="I20" s="354"/>
      <c r="J20" s="302"/>
      <c r="K20" s="354"/>
      <c r="L20" s="302"/>
      <c r="M20" s="354"/>
      <c r="N20" s="300"/>
    </row>
    <row r="21" spans="1:14" ht="15.75" customHeight="1">
      <c r="A21" s="356"/>
      <c r="B21" s="354">
        <v>0</v>
      </c>
      <c r="C21" s="354"/>
      <c r="D21" s="354"/>
      <c r="E21" s="354"/>
      <c r="F21" s="354"/>
      <c r="G21" s="300"/>
      <c r="H21" s="355" t="s">
        <v>82</v>
      </c>
      <c r="I21" s="354"/>
      <c r="J21" s="302"/>
      <c r="K21" s="354"/>
      <c r="L21" s="302"/>
      <c r="M21" s="354"/>
      <c r="N21" s="300"/>
    </row>
    <row r="22" spans="1:14" ht="15.75" customHeight="1">
      <c r="A22" s="356" t="s">
        <v>83</v>
      </c>
      <c r="B22" s="354">
        <v>0</v>
      </c>
      <c r="C22" s="354"/>
      <c r="D22" s="354"/>
      <c r="E22" s="354"/>
      <c r="F22" s="354"/>
      <c r="G22" s="300"/>
      <c r="H22" s="355" t="s">
        <v>84</v>
      </c>
      <c r="I22" s="354"/>
      <c r="J22" s="302"/>
      <c r="K22" s="354"/>
      <c r="L22" s="302"/>
      <c r="M22" s="354"/>
      <c r="N22" s="300"/>
    </row>
    <row r="23" spans="1:14" ht="15.75" customHeight="1">
      <c r="A23" s="299" t="s">
        <v>85</v>
      </c>
      <c r="B23" s="354">
        <f t="shared" ref="B23:E23" si="2">SUM(B24:B30)</f>
        <v>100</v>
      </c>
      <c r="C23" s="354">
        <f t="shared" si="2"/>
        <v>0</v>
      </c>
      <c r="D23" s="354">
        <f t="shared" si="2"/>
        <v>100</v>
      </c>
      <c r="E23" s="354">
        <f t="shared" si="2"/>
        <v>99.34</v>
      </c>
      <c r="F23" s="354">
        <f>ROUND(E23/D23,3)*100</f>
        <v>99.3</v>
      </c>
      <c r="G23" s="354">
        <v>284.89</v>
      </c>
      <c r="H23" s="355" t="s">
        <v>86</v>
      </c>
      <c r="I23" s="354"/>
      <c r="J23" s="361"/>
      <c r="K23" s="354"/>
      <c r="L23" s="361"/>
      <c r="M23" s="354"/>
      <c r="N23" s="300"/>
    </row>
    <row r="24" spans="1:14" ht="15.75" customHeight="1">
      <c r="A24" s="299" t="s">
        <v>87</v>
      </c>
      <c r="B24" s="354"/>
      <c r="C24" s="354"/>
      <c r="D24" s="354"/>
      <c r="E24" s="354"/>
      <c r="F24" s="354"/>
      <c r="G24" s="300"/>
      <c r="H24" s="355" t="s">
        <v>88</v>
      </c>
      <c r="I24" s="354"/>
      <c r="J24" s="361"/>
      <c r="K24" s="354"/>
      <c r="L24" s="361"/>
      <c r="M24" s="354"/>
      <c r="N24" s="300"/>
    </row>
    <row r="25" spans="1:14" ht="15.75" customHeight="1">
      <c r="A25" s="299" t="s">
        <v>89</v>
      </c>
      <c r="B25" s="218">
        <v>14.92</v>
      </c>
      <c r="C25" s="302"/>
      <c r="D25" s="218">
        <v>14.92</v>
      </c>
      <c r="E25" s="302">
        <v>15.44</v>
      </c>
      <c r="F25" s="354">
        <f>ROUND(E25/D25,3)*100</f>
        <v>103.5</v>
      </c>
      <c r="G25" s="300">
        <v>7.97</v>
      </c>
      <c r="H25" s="355" t="s">
        <v>90</v>
      </c>
      <c r="I25" s="354">
        <v>115.46</v>
      </c>
      <c r="J25" s="361"/>
      <c r="K25" s="354">
        <v>876.25</v>
      </c>
      <c r="L25" s="361">
        <v>803.15</v>
      </c>
      <c r="M25" s="354">
        <f>ROUND(L25/K25,3)*100</f>
        <v>91.7</v>
      </c>
      <c r="N25" s="300">
        <v>541.24</v>
      </c>
    </row>
    <row r="26" spans="1:14" ht="15.75" customHeight="1">
      <c r="A26" s="299" t="s">
        <v>91</v>
      </c>
      <c r="B26" s="354"/>
      <c r="C26" s="302"/>
      <c r="D26" s="354"/>
      <c r="E26" s="302">
        <v>0.41</v>
      </c>
      <c r="F26" s="354"/>
      <c r="G26" s="300">
        <v>-89.19</v>
      </c>
      <c r="H26" s="355" t="s">
        <v>92</v>
      </c>
      <c r="I26" s="354"/>
      <c r="J26" s="361"/>
      <c r="K26" s="354"/>
      <c r="L26" s="361"/>
      <c r="M26" s="354"/>
      <c r="N26" s="300"/>
    </row>
    <row r="27" spans="1:14" ht="15.75" customHeight="1">
      <c r="A27" s="299" t="s">
        <v>93</v>
      </c>
      <c r="B27" s="218">
        <v>8.18</v>
      </c>
      <c r="C27" s="302"/>
      <c r="D27" s="218">
        <v>8.18</v>
      </c>
      <c r="E27" s="302">
        <v>83.49</v>
      </c>
      <c r="F27" s="354">
        <f>ROUND(E27/D27,3)*100</f>
        <v>1020.7</v>
      </c>
      <c r="G27" s="300">
        <v>970.38</v>
      </c>
      <c r="H27" s="355" t="s">
        <v>94</v>
      </c>
      <c r="I27" s="361">
        <v>17.57</v>
      </c>
      <c r="J27" s="361"/>
      <c r="K27" s="354">
        <v>378.55</v>
      </c>
      <c r="L27" s="361">
        <v>26.76</v>
      </c>
      <c r="M27" s="354">
        <f>ROUND(L27/K27,3)*100</f>
        <v>7.1</v>
      </c>
      <c r="N27" s="300">
        <v>62.18</v>
      </c>
    </row>
    <row r="28" spans="1:14" ht="15.75" customHeight="1">
      <c r="A28" s="299" t="s">
        <v>95</v>
      </c>
      <c r="B28" s="354"/>
      <c r="C28" s="302"/>
      <c r="D28" s="354"/>
      <c r="E28" s="302"/>
      <c r="F28" s="354"/>
      <c r="G28" s="300"/>
      <c r="H28" s="355" t="s">
        <v>96</v>
      </c>
      <c r="I28" s="361">
        <v>93.1</v>
      </c>
      <c r="J28" s="361"/>
      <c r="K28" s="354">
        <v>93.1</v>
      </c>
      <c r="L28" s="361"/>
      <c r="M28" s="354">
        <f>ROUND(L28/K28,3)*100</f>
        <v>0</v>
      </c>
      <c r="N28" s="364"/>
    </row>
    <row r="29" spans="1:14" ht="15.75" customHeight="1">
      <c r="A29" s="299" t="s">
        <v>97</v>
      </c>
      <c r="B29" s="354"/>
      <c r="C29" s="302"/>
      <c r="D29" s="354"/>
      <c r="E29" s="302"/>
      <c r="F29" s="354"/>
      <c r="G29" s="300"/>
      <c r="H29" s="355" t="s">
        <v>98</v>
      </c>
      <c r="I29" s="361">
        <v>507.17</v>
      </c>
      <c r="J29" s="361"/>
      <c r="K29" s="354">
        <v>507.17</v>
      </c>
      <c r="L29" s="361"/>
      <c r="M29" s="354">
        <f>ROUND(L29/K29,3)*100</f>
        <v>0</v>
      </c>
      <c r="N29" s="364"/>
    </row>
    <row r="30" spans="1:14" ht="15.75" customHeight="1">
      <c r="A30" s="299" t="s">
        <v>99</v>
      </c>
      <c r="B30" s="218">
        <v>76.900000000000006</v>
      </c>
      <c r="C30" s="302"/>
      <c r="D30" s="218">
        <v>76.900000000000006</v>
      </c>
      <c r="E30" s="302"/>
      <c r="F30" s="354">
        <f>ROUND(E30/D30,3)*100</f>
        <v>0</v>
      </c>
      <c r="G30" s="300"/>
      <c r="H30" s="355" t="s">
        <v>100</v>
      </c>
      <c r="I30" s="361"/>
      <c r="J30" s="361"/>
      <c r="K30" s="354"/>
      <c r="L30" s="361"/>
      <c r="M30" s="354"/>
      <c r="N30" s="364"/>
    </row>
    <row r="31" spans="1:14" ht="15.75" customHeight="1">
      <c r="A31" s="357"/>
      <c r="B31" s="358"/>
      <c r="C31" s="359"/>
      <c r="D31" s="354">
        <f>SUM(B31:C31)</f>
        <v>0</v>
      </c>
      <c r="E31" s="359"/>
      <c r="F31" s="354"/>
      <c r="G31" s="359"/>
      <c r="H31" s="355" t="s">
        <v>101</v>
      </c>
      <c r="I31" s="366"/>
      <c r="J31" s="364"/>
      <c r="K31" s="354"/>
      <c r="L31" s="364"/>
      <c r="M31" s="354"/>
      <c r="N31" s="364"/>
    </row>
    <row r="32" spans="1:14" ht="15.75" customHeight="1">
      <c r="A32" s="357"/>
      <c r="B32" s="358"/>
      <c r="C32" s="359"/>
      <c r="D32" s="354"/>
      <c r="E32" s="359"/>
      <c r="F32" s="354"/>
      <c r="G32" s="359"/>
      <c r="H32" s="355" t="s">
        <v>102</v>
      </c>
      <c r="I32" s="366"/>
      <c r="J32" s="364"/>
      <c r="K32" s="354"/>
      <c r="L32" s="364"/>
      <c r="M32" s="354"/>
      <c r="N32" s="364"/>
    </row>
    <row r="33" spans="1:14" ht="15.75" customHeight="1">
      <c r="A33" s="353" t="s">
        <v>103</v>
      </c>
      <c r="B33" s="352">
        <f>SUM(B34:B38)+B42</f>
        <v>3156.36</v>
      </c>
      <c r="C33" s="352">
        <f>SUM(C34:C38)+C42</f>
        <v>0</v>
      </c>
      <c r="D33" s="352">
        <f>D34+D35+D36+D37+D38+D42</f>
        <v>7509.03</v>
      </c>
      <c r="E33" s="352">
        <f>SUM(E34:E38)+E42</f>
        <v>7509.04</v>
      </c>
      <c r="F33" s="352">
        <f>ROUND(E33/D33,3)*100</f>
        <v>100</v>
      </c>
      <c r="G33" s="352">
        <v>25.44</v>
      </c>
      <c r="H33" s="353" t="s">
        <v>104</v>
      </c>
      <c r="I33" s="352">
        <f>SUM(I34,I35,I36,I39,I40,I44)</f>
        <v>85.57</v>
      </c>
      <c r="J33" s="352">
        <f>SUM(J34,J35,J36,J39,J40,J44)</f>
        <v>0</v>
      </c>
      <c r="K33" s="352">
        <f>K34+K35+K36+K39+K40+K44</f>
        <v>85.57</v>
      </c>
      <c r="L33" s="352">
        <f>SUM(L34,L35,L36,L39,L40,L44)</f>
        <v>1437.28</v>
      </c>
      <c r="M33" s="352">
        <f>ROUND(L33/K33,3)*100</f>
        <v>1679.7</v>
      </c>
      <c r="N33" s="352">
        <v>49.44</v>
      </c>
    </row>
    <row r="34" spans="1:14" ht="15.75" customHeight="1">
      <c r="A34" s="306" t="s">
        <v>105</v>
      </c>
      <c r="B34" s="225">
        <v>2269.9</v>
      </c>
      <c r="C34" s="360"/>
      <c r="D34" s="360">
        <v>6622.57</v>
      </c>
      <c r="E34" s="360">
        <v>6622.57</v>
      </c>
      <c r="F34" s="354">
        <f>ROUND(E34/D34,3)*100</f>
        <v>100</v>
      </c>
      <c r="G34" s="361">
        <v>25.47</v>
      </c>
      <c r="H34" s="306" t="s">
        <v>106</v>
      </c>
      <c r="I34" s="300">
        <v>61.6</v>
      </c>
      <c r="J34" s="360"/>
      <c r="K34" s="354">
        <v>61.6</v>
      </c>
      <c r="L34" s="360">
        <v>99.64</v>
      </c>
      <c r="M34" s="354">
        <f>ROUND(L34/K34,3)*100</f>
        <v>161.80000000000001</v>
      </c>
      <c r="N34" s="361">
        <v>32.25</v>
      </c>
    </row>
    <row r="35" spans="1:14" ht="15.75" customHeight="1">
      <c r="A35" s="306" t="s">
        <v>107</v>
      </c>
      <c r="B35" s="300"/>
      <c r="C35" s="360"/>
      <c r="D35" s="354">
        <f t="shared" ref="D35:D41" si="3">SUM(B35:C35)</f>
        <v>0</v>
      </c>
      <c r="E35" s="360"/>
      <c r="F35" s="354"/>
      <c r="G35" s="361"/>
      <c r="H35" s="306" t="s">
        <v>108</v>
      </c>
      <c r="I35" s="300"/>
      <c r="J35" s="360"/>
      <c r="K35" s="354">
        <f>J35-I35</f>
        <v>0</v>
      </c>
      <c r="L35" s="360"/>
      <c r="M35" s="354"/>
      <c r="N35" s="361"/>
    </row>
    <row r="36" spans="1:14" ht="15.75" customHeight="1">
      <c r="A36" s="306" t="s">
        <v>109</v>
      </c>
      <c r="B36" s="218">
        <v>23.97</v>
      </c>
      <c r="C36" s="360"/>
      <c r="D36" s="354">
        <v>23.97</v>
      </c>
      <c r="E36" s="360">
        <v>23.97</v>
      </c>
      <c r="F36" s="354">
        <f>ROUND(E36/D36,3)*100</f>
        <v>100</v>
      </c>
      <c r="G36" s="361"/>
      <c r="H36" s="306" t="s">
        <v>110</v>
      </c>
      <c r="I36" s="300"/>
      <c r="J36" s="360"/>
      <c r="K36" s="354">
        <f>J36-I36</f>
        <v>0</v>
      </c>
      <c r="L36" s="360"/>
      <c r="M36" s="354"/>
      <c r="N36" s="361"/>
    </row>
    <row r="37" spans="1:14" ht="15.75" customHeight="1">
      <c r="A37" s="306" t="s">
        <v>111</v>
      </c>
      <c r="B37" s="300"/>
      <c r="C37" s="360"/>
      <c r="D37" s="354">
        <f t="shared" si="3"/>
        <v>0</v>
      </c>
      <c r="E37" s="360"/>
      <c r="F37" s="362"/>
      <c r="G37" s="361"/>
      <c r="H37" s="306" t="s">
        <v>112</v>
      </c>
      <c r="I37" s="300"/>
      <c r="J37" s="360"/>
      <c r="K37" s="354">
        <f>J37-I37</f>
        <v>0</v>
      </c>
      <c r="L37" s="360"/>
      <c r="M37" s="354"/>
      <c r="N37" s="361"/>
    </row>
    <row r="38" spans="1:14" ht="15.75" customHeight="1">
      <c r="A38" s="306" t="s">
        <v>113</v>
      </c>
      <c r="B38" s="300"/>
      <c r="C38" s="300"/>
      <c r="D38" s="354">
        <f t="shared" si="3"/>
        <v>0</v>
      </c>
      <c r="E38" s="300"/>
      <c r="F38" s="362"/>
      <c r="G38" s="361"/>
      <c r="H38" s="306" t="s">
        <v>114</v>
      </c>
      <c r="I38" s="300"/>
      <c r="J38" s="300"/>
      <c r="K38" s="354">
        <f>J38-I38</f>
        <v>0</v>
      </c>
      <c r="L38" s="300"/>
      <c r="M38" s="354"/>
      <c r="N38" s="361"/>
    </row>
    <row r="39" spans="1:14" ht="15.75" customHeight="1">
      <c r="A39" s="306" t="s">
        <v>115</v>
      </c>
      <c r="B39" s="300"/>
      <c r="C39" s="360"/>
      <c r="D39" s="354">
        <f t="shared" si="3"/>
        <v>0</v>
      </c>
      <c r="E39" s="360"/>
      <c r="F39" s="362"/>
      <c r="G39" s="361"/>
      <c r="H39" s="306" t="s">
        <v>116</v>
      </c>
      <c r="I39" s="300">
        <v>23.97</v>
      </c>
      <c r="J39" s="360"/>
      <c r="K39" s="354">
        <v>23.97</v>
      </c>
      <c r="L39" s="360">
        <v>183.05</v>
      </c>
      <c r="M39" s="354">
        <f>ROUND(L39/K39,3)*100</f>
        <v>763.7</v>
      </c>
      <c r="N39" s="361">
        <v>663.66</v>
      </c>
    </row>
    <row r="40" spans="1:14" ht="15.75" customHeight="1">
      <c r="A40" s="306" t="s">
        <v>117</v>
      </c>
      <c r="B40" s="300"/>
      <c r="C40" s="360"/>
      <c r="D40" s="354">
        <f t="shared" si="3"/>
        <v>0</v>
      </c>
      <c r="E40" s="360"/>
      <c r="F40" s="362"/>
      <c r="G40" s="361"/>
      <c r="H40" s="306" t="s">
        <v>118</v>
      </c>
      <c r="I40" s="300">
        <f>SUM(I41:I43)</f>
        <v>0</v>
      </c>
      <c r="J40" s="360"/>
      <c r="K40" s="354">
        <f>J40-I40</f>
        <v>0</v>
      </c>
      <c r="L40" s="360"/>
      <c r="M40" s="354"/>
      <c r="N40" s="361"/>
    </row>
    <row r="41" spans="1:14" ht="15.75" customHeight="1">
      <c r="A41" s="301" t="s">
        <v>119</v>
      </c>
      <c r="B41" s="361"/>
      <c r="C41" s="361"/>
      <c r="D41" s="354">
        <f t="shared" si="3"/>
        <v>0</v>
      </c>
      <c r="E41" s="361"/>
      <c r="F41" s="362"/>
      <c r="G41" s="361"/>
      <c r="H41" s="306" t="s">
        <v>120</v>
      </c>
      <c r="I41" s="361"/>
      <c r="J41" s="361"/>
      <c r="K41" s="354">
        <f>J41-I41</f>
        <v>0</v>
      </c>
      <c r="L41" s="361"/>
      <c r="M41" s="354"/>
      <c r="N41" s="361"/>
    </row>
    <row r="42" spans="1:14" ht="15.75" customHeight="1">
      <c r="A42" s="306" t="s">
        <v>121</v>
      </c>
      <c r="B42" s="225">
        <v>862.49</v>
      </c>
      <c r="C42" s="360"/>
      <c r="D42" s="354">
        <v>862.49</v>
      </c>
      <c r="E42" s="360">
        <v>862.5</v>
      </c>
      <c r="F42" s="354">
        <f>ROUND(E42/D42,3)*100</f>
        <v>100</v>
      </c>
      <c r="G42" s="360">
        <v>26.1</v>
      </c>
      <c r="H42" s="306" t="s">
        <v>122</v>
      </c>
      <c r="I42" s="360"/>
      <c r="J42" s="360"/>
      <c r="K42" s="354">
        <f>J42-I42</f>
        <v>0</v>
      </c>
      <c r="L42" s="360"/>
      <c r="M42" s="354"/>
      <c r="N42" s="364"/>
    </row>
    <row r="43" spans="1:14" ht="15.75" customHeight="1">
      <c r="A43" s="363"/>
      <c r="B43" s="364"/>
      <c r="C43" s="364"/>
      <c r="D43" s="364"/>
      <c r="E43" s="364"/>
      <c r="F43" s="300"/>
      <c r="G43" s="364"/>
      <c r="H43" s="306" t="s">
        <v>123</v>
      </c>
      <c r="I43" s="364"/>
      <c r="J43" s="364"/>
      <c r="K43" s="354">
        <f>J43-I43</f>
        <v>0</v>
      </c>
      <c r="L43" s="364"/>
      <c r="M43" s="362"/>
      <c r="N43" s="364"/>
    </row>
    <row r="44" spans="1:14" ht="15.75" customHeight="1">
      <c r="A44" s="363"/>
      <c r="B44" s="364"/>
      <c r="C44" s="364"/>
      <c r="D44" s="364"/>
      <c r="E44" s="364"/>
      <c r="F44" s="300"/>
      <c r="G44" s="364"/>
      <c r="H44" s="306" t="s">
        <v>124</v>
      </c>
      <c r="I44" s="364"/>
      <c r="J44" s="354"/>
      <c r="K44" s="354"/>
      <c r="L44" s="354">
        <v>1154.5899999999999</v>
      </c>
      <c r="M44" s="362"/>
      <c r="N44" s="361">
        <v>33.869999999999997</v>
      </c>
    </row>
    <row r="45" spans="1:14" s="344" customFormat="1" ht="86.25" customHeight="1">
      <c r="A45" s="417" t="s">
        <v>125</v>
      </c>
      <c r="B45" s="418"/>
      <c r="C45" s="418"/>
      <c r="D45" s="418"/>
      <c r="E45" s="418"/>
      <c r="F45" s="419"/>
      <c r="G45" s="419"/>
      <c r="H45" s="417"/>
      <c r="I45" s="418"/>
      <c r="J45" s="418"/>
      <c r="K45" s="418"/>
      <c r="L45" s="418"/>
      <c r="M45" s="417"/>
      <c r="N45" s="417"/>
    </row>
  </sheetData>
  <mergeCells count="3">
    <mergeCell ref="A1:N1"/>
    <mergeCell ref="A2:N2"/>
    <mergeCell ref="A45:N45"/>
  </mergeCells>
  <phoneticPr fontId="85" type="noConversion"/>
  <printOptions horizontalCentered="1"/>
  <pageMargins left="0.44" right="0.45" top="0.39370078740157499" bottom="0" header="0.15748031496063" footer="0.31496062992126"/>
  <pageSetup paperSize="9" scale="60"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sheetPr>
    <pageSetUpPr fitToPage="1"/>
  </sheetPr>
  <dimension ref="A1:D36"/>
  <sheetViews>
    <sheetView workbookViewId="0">
      <selection activeCell="C40" sqref="C40"/>
    </sheetView>
  </sheetViews>
  <sheetFormatPr defaultColWidth="9" defaultRowHeight="13.5"/>
  <cols>
    <col min="1" max="3" width="22.125" customWidth="1"/>
    <col min="4" max="4" width="27" customWidth="1"/>
    <col min="5" max="5" width="28.875" customWidth="1"/>
  </cols>
  <sheetData>
    <row r="1" spans="1:4" ht="89.25" customHeight="1">
      <c r="A1" s="420" t="s">
        <v>509</v>
      </c>
      <c r="B1" s="420"/>
      <c r="C1" s="420"/>
      <c r="D1" s="420"/>
    </row>
    <row r="2" spans="1:4" ht="27" customHeight="1">
      <c r="A2" s="448" t="s">
        <v>510</v>
      </c>
      <c r="B2" s="449"/>
      <c r="C2" s="449"/>
      <c r="D2" s="449"/>
    </row>
    <row r="3" spans="1:4" ht="37.5" customHeight="1">
      <c r="A3" s="449"/>
      <c r="B3" s="449"/>
      <c r="C3" s="449"/>
      <c r="D3" s="449"/>
    </row>
    <row r="4" spans="1:4" ht="27" customHeight="1">
      <c r="A4" s="449"/>
      <c r="B4" s="449"/>
      <c r="C4" s="449"/>
      <c r="D4" s="449"/>
    </row>
    <row r="5" spans="1:4" ht="36.75" customHeight="1">
      <c r="A5" s="449"/>
      <c r="B5" s="449"/>
      <c r="C5" s="449"/>
      <c r="D5" s="449"/>
    </row>
    <row r="6" spans="1:4" ht="36.75" customHeight="1">
      <c r="A6" s="449"/>
      <c r="B6" s="449"/>
      <c r="C6" s="449"/>
      <c r="D6" s="449"/>
    </row>
    <row r="7" spans="1:4" ht="36.75" customHeight="1">
      <c r="A7" s="449"/>
      <c r="B7" s="449"/>
      <c r="C7" s="449"/>
      <c r="D7" s="449"/>
    </row>
    <row r="8" spans="1:4" ht="75" customHeight="1">
      <c r="A8" s="449"/>
      <c r="B8" s="449"/>
      <c r="C8" s="449"/>
      <c r="D8" s="449"/>
    </row>
    <row r="9" spans="1:4" ht="16.5" customHeight="1">
      <c r="A9" s="449"/>
      <c r="B9" s="449"/>
      <c r="C9" s="449"/>
      <c r="D9" s="449"/>
    </row>
    <row r="10" spans="1:4" ht="13.5" customHeight="1">
      <c r="A10" s="449"/>
      <c r="B10" s="449"/>
      <c r="C10" s="449"/>
      <c r="D10" s="449"/>
    </row>
    <row r="11" spans="1:4" ht="27" customHeight="1">
      <c r="A11" s="449"/>
      <c r="B11" s="449"/>
      <c r="C11" s="449"/>
      <c r="D11" s="449"/>
    </row>
    <row r="12" spans="1:4" ht="1.5" customHeight="1">
      <c r="A12" s="449"/>
      <c r="B12" s="449"/>
      <c r="C12" s="449"/>
      <c r="D12" s="449"/>
    </row>
    <row r="13" spans="1:4" ht="14.25" hidden="1" customHeight="1">
      <c r="A13" s="449"/>
      <c r="B13" s="449"/>
      <c r="C13" s="449"/>
      <c r="D13" s="449"/>
    </row>
    <row r="14" spans="1:4" ht="14.25" hidden="1" customHeight="1">
      <c r="A14" s="449"/>
      <c r="B14" s="449"/>
      <c r="C14" s="449"/>
      <c r="D14" s="449"/>
    </row>
    <row r="15" spans="1:4" ht="14.25" hidden="1" customHeight="1">
      <c r="A15" s="449"/>
      <c r="B15" s="449"/>
      <c r="C15" s="449"/>
      <c r="D15" s="449"/>
    </row>
    <row r="16" spans="1:4" ht="14.25" hidden="1" customHeight="1">
      <c r="A16" s="449"/>
      <c r="B16" s="449"/>
      <c r="C16" s="449"/>
      <c r="D16" s="449"/>
    </row>
    <row r="17" spans="1:4" ht="14.25" hidden="1" customHeight="1">
      <c r="A17" s="449"/>
      <c r="B17" s="449"/>
      <c r="C17" s="449"/>
      <c r="D17" s="449"/>
    </row>
    <row r="18" spans="1:4" ht="14.25" hidden="1" customHeight="1">
      <c r="A18" s="449"/>
      <c r="B18" s="449"/>
      <c r="C18" s="449"/>
      <c r="D18" s="449"/>
    </row>
    <row r="19" spans="1:4" ht="14.25" hidden="1" customHeight="1">
      <c r="A19" s="449"/>
      <c r="B19" s="449"/>
      <c r="C19" s="449"/>
      <c r="D19" s="449"/>
    </row>
    <row r="20" spans="1:4" ht="14.25" hidden="1" customHeight="1">
      <c r="A20" s="449"/>
      <c r="B20" s="449"/>
      <c r="C20" s="449"/>
      <c r="D20" s="449"/>
    </row>
    <row r="21" spans="1:4" ht="14.25" hidden="1" customHeight="1">
      <c r="A21" s="449"/>
      <c r="B21" s="449"/>
      <c r="C21" s="449"/>
      <c r="D21" s="449"/>
    </row>
    <row r="22" spans="1:4" ht="14.25" hidden="1" customHeight="1">
      <c r="A22" s="449"/>
      <c r="B22" s="449"/>
      <c r="C22" s="449"/>
      <c r="D22" s="449"/>
    </row>
    <row r="23" spans="1:4" ht="14.25" hidden="1" customHeight="1">
      <c r="A23" s="449"/>
      <c r="B23" s="449"/>
      <c r="C23" s="449"/>
      <c r="D23" s="449"/>
    </row>
    <row r="24" spans="1:4" ht="14.25" hidden="1" customHeight="1">
      <c r="A24" s="449"/>
      <c r="B24" s="449"/>
      <c r="C24" s="449"/>
      <c r="D24" s="449"/>
    </row>
    <row r="25" spans="1:4" ht="14.25" hidden="1" customHeight="1">
      <c r="A25" s="449"/>
      <c r="B25" s="449"/>
      <c r="C25" s="449"/>
      <c r="D25" s="449"/>
    </row>
    <row r="26" spans="1:4" ht="14.25" hidden="1" customHeight="1">
      <c r="A26" s="449"/>
      <c r="B26" s="449"/>
      <c r="C26" s="449"/>
      <c r="D26" s="449"/>
    </row>
    <row r="27" spans="1:4" ht="29.25" hidden="1" customHeight="1">
      <c r="A27" s="449"/>
      <c r="B27" s="449"/>
      <c r="C27" s="449"/>
      <c r="D27" s="449"/>
    </row>
    <row r="28" spans="1:4" ht="14.25" hidden="1" customHeight="1">
      <c r="A28" s="449"/>
      <c r="B28" s="449"/>
      <c r="C28" s="449"/>
      <c r="D28" s="449"/>
    </row>
    <row r="29" spans="1:4" ht="14.25" hidden="1" customHeight="1">
      <c r="A29" s="449"/>
      <c r="B29" s="449"/>
      <c r="C29" s="449"/>
      <c r="D29" s="449"/>
    </row>
    <row r="30" spans="1:4" ht="14.25" hidden="1" customHeight="1">
      <c r="A30" s="449"/>
      <c r="B30" s="449"/>
      <c r="C30" s="449"/>
      <c r="D30" s="449"/>
    </row>
    <row r="31" spans="1:4" ht="14.25" hidden="1" customHeight="1">
      <c r="A31" s="449"/>
      <c r="B31" s="449"/>
      <c r="C31" s="449"/>
      <c r="D31" s="449"/>
    </row>
    <row r="32" spans="1:4" ht="14.25" hidden="1" customHeight="1">
      <c r="A32" s="449"/>
      <c r="B32" s="449"/>
      <c r="C32" s="449"/>
      <c r="D32" s="449"/>
    </row>
    <row r="33" spans="1:4" ht="14.25" hidden="1" customHeight="1">
      <c r="A33" s="449"/>
      <c r="B33" s="449"/>
      <c r="C33" s="449"/>
      <c r="D33" s="449"/>
    </row>
    <row r="34" spans="1:4" ht="14.25" hidden="1" customHeight="1">
      <c r="A34" s="449"/>
      <c r="B34" s="449"/>
      <c r="C34" s="449"/>
      <c r="D34" s="449"/>
    </row>
    <row r="35" spans="1:4" ht="14.25" hidden="1" customHeight="1">
      <c r="A35" s="449"/>
      <c r="B35" s="449"/>
      <c r="C35" s="449"/>
      <c r="D35" s="449"/>
    </row>
    <row r="36" spans="1:4" ht="33" customHeight="1">
      <c r="A36" t="s">
        <v>511</v>
      </c>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5" orientation="portrait"/>
</worksheet>
</file>

<file path=xl/worksheets/sheet31.xml><?xml version="1.0" encoding="utf-8"?>
<worksheet xmlns="http://schemas.openxmlformats.org/spreadsheetml/2006/main" xmlns:r="http://schemas.openxmlformats.org/officeDocument/2006/relationships">
  <dimension ref="A1:B38"/>
  <sheetViews>
    <sheetView topLeftCell="A22" workbookViewId="0">
      <selection activeCell="A43" sqref="A43"/>
    </sheetView>
  </sheetViews>
  <sheetFormatPr defaultColWidth="9" defaultRowHeight="13.5"/>
  <cols>
    <col min="1" max="1" width="56.25" style="38" customWidth="1"/>
    <col min="2" max="2" width="36.5" style="51" customWidth="1"/>
    <col min="3" max="16384" width="9" style="38"/>
  </cols>
  <sheetData>
    <row r="1" spans="1:2" s="50" customFormat="1" ht="18.75">
      <c r="A1" s="440" t="s">
        <v>512</v>
      </c>
      <c r="B1" s="440"/>
    </row>
    <row r="2" spans="1:2" ht="30" customHeight="1">
      <c r="A2" s="492" t="s">
        <v>513</v>
      </c>
      <c r="B2" s="493"/>
    </row>
    <row r="3" spans="1:2" ht="21" customHeight="1">
      <c r="B3" s="42" t="s">
        <v>2</v>
      </c>
    </row>
    <row r="4" spans="1:2" ht="33.75" customHeight="1">
      <c r="A4" s="43" t="s">
        <v>514</v>
      </c>
      <c r="B4" s="52" t="s">
        <v>45</v>
      </c>
    </row>
    <row r="5" spans="1:2" ht="20.25" customHeight="1">
      <c r="A5" s="47" t="s">
        <v>515</v>
      </c>
      <c r="B5" s="53"/>
    </row>
    <row r="6" spans="1:2" ht="20.25" customHeight="1">
      <c r="A6" s="54" t="s">
        <v>516</v>
      </c>
      <c r="B6" s="55"/>
    </row>
    <row r="7" spans="1:2" ht="20.25" customHeight="1">
      <c r="A7" s="54" t="s">
        <v>517</v>
      </c>
      <c r="B7" s="55"/>
    </row>
    <row r="8" spans="1:2" ht="20.25" customHeight="1">
      <c r="A8" s="54" t="s">
        <v>518</v>
      </c>
      <c r="B8" s="55"/>
    </row>
    <row r="9" spans="1:2" ht="20.25" customHeight="1">
      <c r="A9" s="56" t="s">
        <v>519</v>
      </c>
      <c r="B9" s="53"/>
    </row>
    <row r="10" spans="1:2" ht="20.25" customHeight="1">
      <c r="A10" s="54" t="s">
        <v>516</v>
      </c>
      <c r="B10" s="55"/>
    </row>
    <row r="11" spans="1:2" ht="20.25" customHeight="1">
      <c r="A11" s="54" t="s">
        <v>517</v>
      </c>
      <c r="B11" s="55"/>
    </row>
    <row r="12" spans="1:2" ht="20.25" customHeight="1">
      <c r="A12" s="54" t="s">
        <v>518</v>
      </c>
      <c r="B12" s="55"/>
    </row>
    <row r="13" spans="1:2" ht="20.25" customHeight="1">
      <c r="A13" s="47" t="s">
        <v>520</v>
      </c>
      <c r="B13" s="53"/>
    </row>
    <row r="14" spans="1:2" ht="20.25" customHeight="1">
      <c r="A14" s="54" t="s">
        <v>516</v>
      </c>
      <c r="B14" s="55"/>
    </row>
    <row r="15" spans="1:2" ht="20.25" customHeight="1">
      <c r="A15" s="54" t="s">
        <v>517</v>
      </c>
      <c r="B15" s="55"/>
    </row>
    <row r="16" spans="1:2" ht="20.25" customHeight="1">
      <c r="A16" s="54" t="s">
        <v>518</v>
      </c>
      <c r="B16" s="55"/>
    </row>
    <row r="17" spans="1:2" ht="20.25" customHeight="1">
      <c r="A17" s="47" t="s">
        <v>521</v>
      </c>
      <c r="B17" s="53"/>
    </row>
    <row r="18" spans="1:2" ht="20.25" customHeight="1">
      <c r="A18" s="54" t="s">
        <v>516</v>
      </c>
      <c r="B18" s="55"/>
    </row>
    <row r="19" spans="1:2" ht="20.25" customHeight="1">
      <c r="A19" s="54" t="s">
        <v>517</v>
      </c>
      <c r="B19" s="55"/>
    </row>
    <row r="20" spans="1:2" ht="20.25" customHeight="1">
      <c r="A20" s="54" t="s">
        <v>518</v>
      </c>
      <c r="B20" s="55"/>
    </row>
    <row r="21" spans="1:2" ht="20.25" customHeight="1">
      <c r="A21" s="47" t="s">
        <v>522</v>
      </c>
      <c r="B21" s="53"/>
    </row>
    <row r="22" spans="1:2" ht="20.25" customHeight="1">
      <c r="A22" s="54" t="s">
        <v>516</v>
      </c>
      <c r="B22" s="55"/>
    </row>
    <row r="23" spans="1:2" ht="20.25" customHeight="1">
      <c r="A23" s="54" t="s">
        <v>517</v>
      </c>
      <c r="B23" s="55"/>
    </row>
    <row r="24" spans="1:2" ht="20.25" customHeight="1">
      <c r="A24" s="54" t="s">
        <v>518</v>
      </c>
      <c r="B24" s="55"/>
    </row>
    <row r="25" spans="1:2" ht="20.25" customHeight="1">
      <c r="A25" s="47" t="s">
        <v>523</v>
      </c>
      <c r="B25" s="53"/>
    </row>
    <row r="26" spans="1:2" ht="20.25" customHeight="1">
      <c r="A26" s="54" t="s">
        <v>516</v>
      </c>
      <c r="B26" s="55"/>
    </row>
    <row r="27" spans="1:2" ht="20.25" customHeight="1">
      <c r="A27" s="54" t="s">
        <v>517</v>
      </c>
      <c r="B27" s="55"/>
    </row>
    <row r="28" spans="1:2" ht="20.25" customHeight="1">
      <c r="A28" s="54" t="s">
        <v>518</v>
      </c>
      <c r="B28" s="55"/>
    </row>
    <row r="29" spans="1:2" ht="20.25" customHeight="1">
      <c r="A29" s="47" t="s">
        <v>524</v>
      </c>
      <c r="B29" s="53"/>
    </row>
    <row r="30" spans="1:2" ht="20.25" customHeight="1">
      <c r="A30" s="54" t="s">
        <v>516</v>
      </c>
      <c r="B30" s="55"/>
    </row>
    <row r="31" spans="1:2" ht="20.25" customHeight="1">
      <c r="A31" s="54" t="s">
        <v>517</v>
      </c>
      <c r="B31" s="55"/>
    </row>
    <row r="32" spans="1:2" ht="20.25" customHeight="1">
      <c r="A32" s="54" t="s">
        <v>518</v>
      </c>
      <c r="B32" s="55"/>
    </row>
    <row r="33" spans="1:2" ht="20.25" customHeight="1">
      <c r="A33" s="45"/>
      <c r="B33" s="57"/>
    </row>
    <row r="34" spans="1:2" ht="20.25" customHeight="1">
      <c r="A34" s="49" t="s">
        <v>525</v>
      </c>
      <c r="B34" s="53"/>
    </row>
    <row r="35" spans="1:2" ht="20.25" customHeight="1">
      <c r="A35" s="54" t="s">
        <v>516</v>
      </c>
      <c r="B35" s="55"/>
    </row>
    <row r="36" spans="1:2" ht="20.25" customHeight="1">
      <c r="A36" s="54" t="s">
        <v>517</v>
      </c>
      <c r="B36" s="55"/>
    </row>
    <row r="37" spans="1:2" ht="20.25" customHeight="1">
      <c r="A37" s="54" t="s">
        <v>518</v>
      </c>
      <c r="B37" s="55"/>
    </row>
    <row r="38" spans="1:2" ht="21" customHeight="1">
      <c r="A38" s="38" t="s">
        <v>263</v>
      </c>
    </row>
  </sheetData>
  <mergeCells count="2">
    <mergeCell ref="A1:B1"/>
    <mergeCell ref="A2:B2"/>
  </mergeCells>
  <phoneticPr fontId="85"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2"/>
  <sheetViews>
    <sheetView topLeftCell="A4" workbookViewId="0">
      <selection activeCell="G18" sqref="G18"/>
    </sheetView>
  </sheetViews>
  <sheetFormatPr defaultColWidth="9" defaultRowHeight="13.5"/>
  <cols>
    <col min="1" max="1" width="65.5" style="38" customWidth="1"/>
    <col min="2" max="2" width="35.75" style="38" customWidth="1"/>
    <col min="3" max="16384" width="9" style="38"/>
  </cols>
  <sheetData>
    <row r="1" spans="1:2" ht="27" customHeight="1">
      <c r="A1" s="440" t="s">
        <v>526</v>
      </c>
      <c r="B1" s="440"/>
    </row>
    <row r="2" spans="1:2" ht="28.5">
      <c r="A2" s="492" t="s">
        <v>527</v>
      </c>
      <c r="B2" s="493"/>
    </row>
    <row r="3" spans="1:2" ht="29.25" customHeight="1">
      <c r="A3" s="41"/>
      <c r="B3" s="42" t="s">
        <v>2</v>
      </c>
    </row>
    <row r="4" spans="1:2" ht="29.25" customHeight="1">
      <c r="A4" s="43" t="s">
        <v>514</v>
      </c>
      <c r="B4" s="44" t="s">
        <v>45</v>
      </c>
    </row>
    <row r="5" spans="1:2" ht="29.25" customHeight="1">
      <c r="A5" s="47" t="s">
        <v>528</v>
      </c>
      <c r="B5" s="48"/>
    </row>
    <row r="6" spans="1:2" ht="29.25" customHeight="1">
      <c r="A6" s="45" t="s">
        <v>529</v>
      </c>
      <c r="B6" s="46"/>
    </row>
    <row r="7" spans="1:2" ht="29.25" customHeight="1">
      <c r="A7" s="47" t="s">
        <v>530</v>
      </c>
      <c r="B7" s="48"/>
    </row>
    <row r="8" spans="1:2" ht="29.25" customHeight="1">
      <c r="A8" s="45" t="s">
        <v>529</v>
      </c>
      <c r="B8" s="46"/>
    </row>
    <row r="9" spans="1:2" ht="29.25" customHeight="1">
      <c r="A9" s="47" t="s">
        <v>531</v>
      </c>
      <c r="B9" s="48"/>
    </row>
    <row r="10" spans="1:2" ht="29.25" customHeight="1">
      <c r="A10" s="45" t="s">
        <v>529</v>
      </c>
      <c r="B10" s="46"/>
    </row>
    <row r="11" spans="1:2" ht="29.25" customHeight="1">
      <c r="A11" s="47" t="s">
        <v>532</v>
      </c>
      <c r="B11" s="48"/>
    </row>
    <row r="12" spans="1:2" ht="29.25" customHeight="1">
      <c r="A12" s="45" t="s">
        <v>533</v>
      </c>
      <c r="B12" s="46"/>
    </row>
    <row r="13" spans="1:2" ht="29.25" customHeight="1">
      <c r="A13" s="47" t="s">
        <v>534</v>
      </c>
      <c r="B13" s="48"/>
    </row>
    <row r="14" spans="1:2" ht="29.25" customHeight="1">
      <c r="A14" s="45" t="s">
        <v>533</v>
      </c>
      <c r="B14" s="46"/>
    </row>
    <row r="15" spans="1:2" ht="29.25" customHeight="1">
      <c r="A15" s="47" t="s">
        <v>535</v>
      </c>
      <c r="B15" s="48"/>
    </row>
    <row r="16" spans="1:2" ht="29.25" customHeight="1">
      <c r="A16" s="45" t="s">
        <v>536</v>
      </c>
      <c r="B16" s="46"/>
    </row>
    <row r="17" spans="1:2" ht="29.25" customHeight="1">
      <c r="A17" s="47" t="s">
        <v>537</v>
      </c>
      <c r="B17" s="48"/>
    </row>
    <row r="18" spans="1:2" ht="29.25" customHeight="1">
      <c r="A18" s="45" t="s">
        <v>538</v>
      </c>
      <c r="B18" s="46"/>
    </row>
    <row r="19" spans="1:2" ht="29.25" customHeight="1">
      <c r="A19" s="45"/>
      <c r="B19" s="46"/>
    </row>
    <row r="20" spans="1:2" ht="29.25" customHeight="1">
      <c r="A20" s="49" t="s">
        <v>539</v>
      </c>
      <c r="B20" s="48"/>
    </row>
    <row r="21" spans="1:2" ht="29.25" customHeight="1">
      <c r="A21" s="43" t="s">
        <v>540</v>
      </c>
      <c r="B21" s="46"/>
    </row>
    <row r="22" spans="1:2" ht="23.1" customHeight="1">
      <c r="A22" s="38" t="s">
        <v>263</v>
      </c>
    </row>
  </sheetData>
  <mergeCells count="2">
    <mergeCell ref="A1:B1"/>
    <mergeCell ref="A2:B2"/>
  </mergeCells>
  <phoneticPr fontId="85"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2"/>
  <sheetViews>
    <sheetView workbookViewId="0">
      <selection activeCell="I17" sqref="I17"/>
    </sheetView>
  </sheetViews>
  <sheetFormatPr defaultColWidth="9" defaultRowHeight="13.5"/>
  <cols>
    <col min="1" max="1" width="61.5" style="39" customWidth="1"/>
    <col min="2" max="2" width="33.25" style="39" customWidth="1"/>
    <col min="3" max="16384" width="9" style="39"/>
  </cols>
  <sheetData>
    <row r="1" spans="1:2" ht="29.25" customHeight="1">
      <c r="A1" s="440" t="s">
        <v>541</v>
      </c>
      <c r="B1" s="440"/>
    </row>
    <row r="2" spans="1:2" ht="28.5" customHeight="1">
      <c r="A2" s="494" t="s">
        <v>542</v>
      </c>
      <c r="B2" s="495"/>
    </row>
    <row r="3" spans="1:2" ht="23.25" customHeight="1">
      <c r="A3" s="41"/>
      <c r="B3" s="42" t="s">
        <v>2</v>
      </c>
    </row>
    <row r="4" spans="1:2" s="38" customFormat="1" ht="33" customHeight="1">
      <c r="A4" s="43" t="s">
        <v>514</v>
      </c>
      <c r="B4" s="44" t="s">
        <v>45</v>
      </c>
    </row>
    <row r="5" spans="1:2" s="38" customFormat="1" ht="27.75" customHeight="1">
      <c r="A5" s="45" t="s">
        <v>543</v>
      </c>
      <c r="B5" s="46"/>
    </row>
    <row r="6" spans="1:2" s="38" customFormat="1" ht="27.75" customHeight="1">
      <c r="A6" s="45" t="s">
        <v>544</v>
      </c>
      <c r="B6" s="46"/>
    </row>
    <row r="7" spans="1:2" s="38" customFormat="1" ht="27.75" customHeight="1">
      <c r="A7" s="45" t="s">
        <v>545</v>
      </c>
      <c r="B7" s="46"/>
    </row>
    <row r="8" spans="1:2" s="38" customFormat="1" ht="27.75" customHeight="1">
      <c r="A8" s="45" t="s">
        <v>546</v>
      </c>
      <c r="B8" s="46"/>
    </row>
    <row r="9" spans="1:2" s="38" customFormat="1" ht="27.75" customHeight="1">
      <c r="A9" s="45" t="s">
        <v>547</v>
      </c>
      <c r="B9" s="46"/>
    </row>
    <row r="10" spans="1:2" s="38" customFormat="1" ht="27.75" customHeight="1">
      <c r="A10" s="45" t="s">
        <v>548</v>
      </c>
      <c r="B10" s="46"/>
    </row>
    <row r="11" spans="1:2" s="38" customFormat="1" ht="27.75" customHeight="1">
      <c r="A11" s="45" t="s">
        <v>549</v>
      </c>
      <c r="B11" s="46"/>
    </row>
    <row r="12" spans="1:2" s="38" customFormat="1" ht="27.75" customHeight="1">
      <c r="A12" s="45" t="s">
        <v>550</v>
      </c>
      <c r="B12" s="46"/>
    </row>
    <row r="13" spans="1:2" s="38" customFormat="1" ht="27.75" customHeight="1">
      <c r="A13" s="45" t="s">
        <v>551</v>
      </c>
      <c r="B13" s="46"/>
    </row>
    <row r="14" spans="1:2" s="38" customFormat="1" ht="27.75" customHeight="1">
      <c r="A14" s="45" t="s">
        <v>552</v>
      </c>
      <c r="B14" s="46"/>
    </row>
    <row r="15" spans="1:2" s="38" customFormat="1" ht="27.75" customHeight="1">
      <c r="A15" s="45" t="s">
        <v>553</v>
      </c>
      <c r="B15" s="46"/>
    </row>
    <row r="16" spans="1:2" s="38" customFormat="1" ht="27.75" customHeight="1">
      <c r="A16" s="45" t="s">
        <v>554</v>
      </c>
      <c r="B16" s="46"/>
    </row>
    <row r="17" spans="1:2" s="38" customFormat="1" ht="27.75" customHeight="1">
      <c r="A17" s="45" t="s">
        <v>555</v>
      </c>
      <c r="B17" s="46"/>
    </row>
    <row r="18" spans="1:2" s="38" customFormat="1" ht="27.75" customHeight="1">
      <c r="A18" s="45" t="s">
        <v>556</v>
      </c>
      <c r="B18" s="46"/>
    </row>
    <row r="19" spans="1:2" s="38" customFormat="1" ht="27.75" customHeight="1">
      <c r="A19" s="45"/>
      <c r="B19" s="46"/>
    </row>
    <row r="20" spans="1:2" s="38" customFormat="1" ht="27.75" customHeight="1">
      <c r="A20" s="43" t="s">
        <v>557</v>
      </c>
      <c r="B20" s="46"/>
    </row>
    <row r="21" spans="1:2" s="38" customFormat="1" ht="27.75" customHeight="1">
      <c r="A21" s="43" t="s">
        <v>558</v>
      </c>
      <c r="B21" s="46"/>
    </row>
    <row r="22" spans="1:2">
      <c r="A22" s="39" t="s">
        <v>263</v>
      </c>
    </row>
  </sheetData>
  <mergeCells count="2">
    <mergeCell ref="A1:B1"/>
    <mergeCell ref="A2:B2"/>
  </mergeCells>
  <phoneticPr fontId="85"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workbookViewId="0">
      <selection activeCell="H22" sqref="H22"/>
    </sheetView>
  </sheetViews>
  <sheetFormatPr defaultColWidth="9" defaultRowHeight="13.5"/>
  <cols>
    <col min="1" max="4" width="23.625" customWidth="1"/>
    <col min="5" max="5" width="28.875" customWidth="1"/>
  </cols>
  <sheetData>
    <row r="1" spans="1:4" ht="72" customHeight="1">
      <c r="A1" s="420" t="s">
        <v>559</v>
      </c>
      <c r="B1" s="420"/>
      <c r="C1" s="420"/>
      <c r="D1" s="420"/>
    </row>
    <row r="2" spans="1:4" ht="13.5" customHeight="1">
      <c r="A2" s="461" t="s">
        <v>560</v>
      </c>
      <c r="B2" s="462"/>
      <c r="C2" s="462"/>
      <c r="D2" s="462"/>
    </row>
    <row r="3" spans="1:4" ht="13.5" customHeight="1">
      <c r="A3" s="462"/>
      <c r="B3" s="462"/>
      <c r="C3" s="462"/>
      <c r="D3" s="462"/>
    </row>
    <row r="4" spans="1:4" ht="13.5" customHeight="1">
      <c r="A4" s="462"/>
      <c r="B4" s="462"/>
      <c r="C4" s="462"/>
      <c r="D4" s="462"/>
    </row>
    <row r="5" spans="1:4" ht="13.5" customHeight="1">
      <c r="A5" s="462"/>
      <c r="B5" s="462"/>
      <c r="C5" s="462"/>
      <c r="D5" s="462"/>
    </row>
    <row r="6" spans="1:4" ht="13.5" customHeight="1">
      <c r="A6" s="462"/>
      <c r="B6" s="462"/>
      <c r="C6" s="462"/>
      <c r="D6" s="462"/>
    </row>
    <row r="7" spans="1:4" ht="13.5" customHeight="1">
      <c r="A7" s="462"/>
      <c r="B7" s="462"/>
      <c r="C7" s="462"/>
      <c r="D7" s="462"/>
    </row>
    <row r="8" spans="1:4" ht="13.5" customHeight="1">
      <c r="A8" s="462"/>
      <c r="B8" s="462"/>
      <c r="C8" s="462"/>
      <c r="D8" s="462"/>
    </row>
    <row r="9" spans="1:4" ht="13.5" customHeight="1">
      <c r="A9" s="462"/>
      <c r="B9" s="462"/>
      <c r="C9" s="462"/>
      <c r="D9" s="462"/>
    </row>
    <row r="10" spans="1:4" ht="13.5" customHeight="1">
      <c r="A10" s="462"/>
      <c r="B10" s="462"/>
      <c r="C10" s="462"/>
      <c r="D10" s="462"/>
    </row>
    <row r="11" spans="1:4" ht="13.5" customHeight="1">
      <c r="A11" s="462"/>
      <c r="B11" s="462"/>
      <c r="C11" s="462"/>
      <c r="D11" s="462"/>
    </row>
    <row r="12" spans="1:4" ht="13.5" customHeight="1">
      <c r="A12" s="462"/>
      <c r="B12" s="462"/>
      <c r="C12" s="462"/>
      <c r="D12" s="462"/>
    </row>
    <row r="13" spans="1:4" ht="13.5" customHeight="1">
      <c r="A13" s="462"/>
      <c r="B13" s="462"/>
      <c r="C13" s="462"/>
      <c r="D13" s="462"/>
    </row>
    <row r="14" spans="1:4" ht="13.5" customHeight="1">
      <c r="A14" s="462"/>
      <c r="B14" s="462"/>
      <c r="C14" s="462"/>
      <c r="D14" s="462"/>
    </row>
    <row r="15" spans="1:4" ht="13.5" customHeight="1">
      <c r="A15" s="462"/>
      <c r="B15" s="462"/>
      <c r="C15" s="462"/>
      <c r="D15" s="462"/>
    </row>
    <row r="16" spans="1:4" ht="13.5" customHeight="1">
      <c r="A16" s="462"/>
      <c r="B16" s="462"/>
      <c r="C16" s="462"/>
      <c r="D16" s="462"/>
    </row>
    <row r="17" spans="1:4" ht="13.5" customHeight="1">
      <c r="A17" s="462"/>
      <c r="B17" s="462"/>
      <c r="C17" s="462"/>
      <c r="D17" s="462"/>
    </row>
    <row r="18" spans="1:4" ht="13.5" customHeight="1">
      <c r="A18" s="462"/>
      <c r="B18" s="462"/>
      <c r="C18" s="462"/>
      <c r="D18" s="462"/>
    </row>
    <row r="19" spans="1:4" ht="13.5" customHeight="1">
      <c r="A19" s="462"/>
      <c r="B19" s="462"/>
      <c r="C19" s="462"/>
      <c r="D19" s="462"/>
    </row>
    <row r="20" spans="1:4" ht="13.5" customHeight="1">
      <c r="A20" s="462"/>
      <c r="B20" s="462"/>
      <c r="C20" s="462"/>
      <c r="D20" s="462"/>
    </row>
    <row r="21" spans="1:4" ht="13.5" customHeight="1">
      <c r="A21" s="462"/>
      <c r="B21" s="462"/>
      <c r="C21" s="462"/>
      <c r="D21" s="462"/>
    </row>
    <row r="22" spans="1:4" ht="13.5" customHeight="1">
      <c r="A22" s="462"/>
      <c r="B22" s="462"/>
      <c r="C22" s="462"/>
      <c r="D22" s="462"/>
    </row>
    <row r="23" spans="1:4" ht="13.5" customHeight="1">
      <c r="A23" s="462"/>
      <c r="B23" s="462"/>
      <c r="C23" s="462"/>
      <c r="D23" s="462"/>
    </row>
    <row r="24" spans="1:4" ht="13.5" customHeight="1">
      <c r="A24" s="462"/>
      <c r="B24" s="462"/>
      <c r="C24" s="462"/>
      <c r="D24" s="462"/>
    </row>
    <row r="25" spans="1:4" ht="13.5" customHeight="1">
      <c r="A25" s="462"/>
      <c r="B25" s="462"/>
      <c r="C25" s="462"/>
      <c r="D25" s="462"/>
    </row>
    <row r="26" spans="1:4" ht="13.5" customHeight="1">
      <c r="A26" s="462"/>
      <c r="B26" s="462"/>
      <c r="C26" s="462"/>
      <c r="D26" s="462"/>
    </row>
    <row r="27" spans="1:4" ht="13.5" customHeight="1">
      <c r="A27" s="462"/>
      <c r="B27" s="462"/>
      <c r="C27" s="462"/>
      <c r="D27" s="462"/>
    </row>
    <row r="28" spans="1:4" ht="13.5" customHeight="1">
      <c r="A28" s="462"/>
      <c r="B28" s="462"/>
      <c r="C28" s="462"/>
      <c r="D28" s="462"/>
    </row>
    <row r="29" spans="1:4" ht="13.5" customHeight="1">
      <c r="A29" s="462"/>
      <c r="B29" s="462"/>
      <c r="C29" s="462"/>
      <c r="D29" s="462"/>
    </row>
    <row r="30" spans="1:4" ht="13.5" customHeight="1">
      <c r="A30" s="462"/>
      <c r="B30" s="462"/>
      <c r="C30" s="462"/>
      <c r="D30" s="462"/>
    </row>
    <row r="31" spans="1:4" ht="13.5" customHeight="1">
      <c r="A31" s="462"/>
      <c r="B31" s="462"/>
      <c r="C31" s="462"/>
      <c r="D31" s="462"/>
    </row>
    <row r="32" spans="1:4" ht="13.5" customHeight="1">
      <c r="A32" s="462"/>
      <c r="B32" s="462"/>
      <c r="C32" s="462"/>
      <c r="D32" s="462"/>
    </row>
    <row r="33" spans="1:4" ht="13.5" customHeight="1">
      <c r="A33" s="462"/>
      <c r="B33" s="462"/>
      <c r="C33" s="462"/>
      <c r="D33" s="462"/>
    </row>
    <row r="34" spans="1:4" ht="13.5" customHeight="1">
      <c r="A34" s="462"/>
      <c r="B34" s="462"/>
      <c r="C34" s="462"/>
      <c r="D34" s="462"/>
    </row>
    <row r="35" spans="1:4" ht="13.5" customHeight="1">
      <c r="A35" s="462"/>
      <c r="B35" s="462"/>
      <c r="C35" s="462"/>
      <c r="D35" s="462"/>
    </row>
    <row r="36" spans="1:4" ht="26.1" customHeight="1">
      <c r="A36" t="s">
        <v>561</v>
      </c>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4" fitToHeight="0" orientation="portrait"/>
</worksheet>
</file>

<file path=xl/worksheets/sheet35.xml><?xml version="1.0" encoding="utf-8"?>
<worksheet xmlns="http://schemas.openxmlformats.org/spreadsheetml/2006/main" xmlns:r="http://schemas.openxmlformats.org/officeDocument/2006/relationships">
  <dimension ref="A1:G29"/>
  <sheetViews>
    <sheetView zoomScale="115" zoomScaleNormal="115" workbookViewId="0">
      <pane ySplit="6" topLeftCell="A7" activePane="bottomLeft" state="frozen"/>
      <selection pane="bottomLeft" activeCell="A29" sqref="A29"/>
    </sheetView>
  </sheetViews>
  <sheetFormatPr defaultColWidth="10" defaultRowHeight="13.5"/>
  <cols>
    <col min="1" max="1" width="26.125" style="20" customWidth="1"/>
    <col min="2" max="7" width="11.375" style="20" customWidth="1"/>
    <col min="8" max="9" width="9.75" style="20" customWidth="1"/>
    <col min="10" max="16384" width="10" style="20"/>
  </cols>
  <sheetData>
    <row r="1" spans="1:7" s="18" customFormat="1" ht="27.2" customHeight="1">
      <c r="A1" s="411" t="s">
        <v>562</v>
      </c>
      <c r="B1" s="411"/>
    </row>
    <row r="2" spans="1:7" s="19" customFormat="1" ht="28.7" customHeight="1">
      <c r="A2" s="498" t="s">
        <v>563</v>
      </c>
      <c r="B2" s="498"/>
      <c r="C2" s="498"/>
      <c r="D2" s="498"/>
      <c r="E2" s="498"/>
      <c r="F2" s="498"/>
      <c r="G2" s="498"/>
    </row>
    <row r="3" spans="1:7" ht="14.25" customHeight="1">
      <c r="A3" s="27"/>
      <c r="B3" s="27"/>
      <c r="G3" s="22" t="s">
        <v>564</v>
      </c>
    </row>
    <row r="4" spans="1:7" ht="14.25" customHeight="1">
      <c r="A4" s="497" t="s">
        <v>565</v>
      </c>
      <c r="B4" s="497" t="s">
        <v>566</v>
      </c>
      <c r="C4" s="497"/>
      <c r="D4" s="497"/>
      <c r="E4" s="497" t="s">
        <v>567</v>
      </c>
      <c r="F4" s="497"/>
      <c r="G4" s="497"/>
    </row>
    <row r="5" spans="1:7" ht="14.25" customHeight="1">
      <c r="A5" s="497"/>
      <c r="B5" s="33"/>
      <c r="C5" s="32" t="s">
        <v>568</v>
      </c>
      <c r="D5" s="32" t="s">
        <v>569</v>
      </c>
      <c r="E5" s="33"/>
      <c r="F5" s="32" t="s">
        <v>568</v>
      </c>
      <c r="G5" s="32" t="s">
        <v>569</v>
      </c>
    </row>
    <row r="6" spans="1:7" ht="13.5" customHeight="1">
      <c r="A6" s="32" t="s">
        <v>570</v>
      </c>
      <c r="B6" s="32" t="s">
        <v>571</v>
      </c>
      <c r="C6" s="32" t="s">
        <v>572</v>
      </c>
      <c r="D6" s="32" t="s">
        <v>573</v>
      </c>
      <c r="E6" s="32" t="s">
        <v>574</v>
      </c>
      <c r="F6" s="32" t="s">
        <v>575</v>
      </c>
      <c r="G6" s="32" t="s">
        <v>576</v>
      </c>
    </row>
    <row r="7" spans="1:7" ht="13.5" customHeight="1">
      <c r="A7" s="32" t="s">
        <v>577</v>
      </c>
      <c r="B7" s="32"/>
      <c r="C7" s="32"/>
      <c r="D7" s="32"/>
      <c r="E7" s="32"/>
      <c r="F7" s="32"/>
      <c r="G7" s="32"/>
    </row>
    <row r="8" spans="1:7" ht="13.5" customHeight="1">
      <c r="A8" s="32" t="s">
        <v>578</v>
      </c>
      <c r="B8" s="32"/>
      <c r="C8" s="32"/>
      <c r="D8" s="32"/>
      <c r="E8" s="32"/>
      <c r="F8" s="32"/>
      <c r="G8" s="32"/>
    </row>
    <row r="9" spans="1:7" ht="13.5" customHeight="1">
      <c r="A9" s="32" t="s">
        <v>579</v>
      </c>
      <c r="B9" s="32"/>
      <c r="C9" s="32"/>
      <c r="D9" s="32"/>
      <c r="E9" s="32"/>
      <c r="F9" s="32"/>
      <c r="G9" s="32"/>
    </row>
    <row r="10" spans="1:7" ht="13.5" customHeight="1">
      <c r="A10" s="34"/>
      <c r="B10" s="35"/>
      <c r="C10" s="35"/>
      <c r="D10" s="35"/>
      <c r="E10" s="35"/>
      <c r="F10" s="35"/>
      <c r="G10" s="35"/>
    </row>
    <row r="11" spans="1:7" ht="13.5" customHeight="1">
      <c r="A11" s="36"/>
      <c r="B11" s="37"/>
      <c r="C11" s="37"/>
      <c r="D11" s="37"/>
      <c r="E11" s="37"/>
      <c r="F11" s="37"/>
      <c r="G11" s="37"/>
    </row>
    <row r="12" spans="1:7" ht="13.5" customHeight="1">
      <c r="A12" s="36"/>
      <c r="B12" s="37"/>
      <c r="C12" s="37"/>
      <c r="D12" s="37"/>
      <c r="E12" s="37"/>
      <c r="F12" s="37"/>
      <c r="G12" s="37"/>
    </row>
    <row r="13" spans="1:7" ht="13.5" customHeight="1">
      <c r="A13" s="36"/>
      <c r="B13" s="37"/>
      <c r="C13" s="37"/>
      <c r="D13" s="37"/>
      <c r="E13" s="37"/>
      <c r="F13" s="37"/>
      <c r="G13" s="37"/>
    </row>
    <row r="14" spans="1:7" ht="13.5" customHeight="1">
      <c r="A14" s="36"/>
      <c r="B14" s="37"/>
      <c r="C14" s="37"/>
      <c r="D14" s="37"/>
      <c r="E14" s="37"/>
      <c r="F14" s="37"/>
      <c r="G14" s="37"/>
    </row>
    <row r="15" spans="1:7" ht="13.5" customHeight="1">
      <c r="A15" s="36"/>
      <c r="B15" s="37"/>
      <c r="C15" s="37"/>
      <c r="D15" s="37"/>
      <c r="E15" s="37"/>
      <c r="F15" s="37"/>
      <c r="G15" s="37"/>
    </row>
    <row r="16" spans="1:7" ht="13.5" customHeight="1">
      <c r="A16" s="36"/>
      <c r="B16" s="37"/>
      <c r="C16" s="37"/>
      <c r="D16" s="37"/>
      <c r="E16" s="37"/>
      <c r="F16" s="37"/>
      <c r="G16" s="37"/>
    </row>
    <row r="17" spans="1:7" ht="13.5" customHeight="1">
      <c r="A17" s="36"/>
      <c r="B17" s="37"/>
      <c r="C17" s="37"/>
      <c r="D17" s="37"/>
      <c r="E17" s="37"/>
      <c r="F17" s="37"/>
      <c r="G17" s="37"/>
    </row>
    <row r="18" spans="1:7" ht="13.5" customHeight="1">
      <c r="A18" s="36"/>
      <c r="B18" s="37"/>
      <c r="C18" s="37"/>
      <c r="D18" s="37"/>
      <c r="E18" s="37"/>
      <c r="F18" s="37"/>
      <c r="G18" s="37"/>
    </row>
    <row r="19" spans="1:7" ht="13.5" customHeight="1">
      <c r="A19" s="36"/>
      <c r="B19" s="37"/>
      <c r="C19" s="37"/>
      <c r="D19" s="37"/>
      <c r="E19" s="37"/>
      <c r="F19" s="37"/>
      <c r="G19" s="37"/>
    </row>
    <row r="20" spans="1:7" ht="13.5" customHeight="1">
      <c r="A20" s="36"/>
      <c r="B20" s="37"/>
      <c r="C20" s="37"/>
      <c r="D20" s="37"/>
      <c r="E20" s="37"/>
      <c r="F20" s="37"/>
      <c r="G20" s="37"/>
    </row>
    <row r="21" spans="1:7" ht="13.5" customHeight="1">
      <c r="A21" s="36"/>
      <c r="B21" s="37"/>
      <c r="C21" s="37"/>
      <c r="D21" s="37"/>
      <c r="E21" s="37"/>
      <c r="F21" s="37"/>
      <c r="G21" s="37"/>
    </row>
    <row r="22" spans="1:7" ht="13.5" customHeight="1">
      <c r="A22" s="36"/>
      <c r="B22" s="37"/>
      <c r="C22" s="37"/>
      <c r="D22" s="37"/>
      <c r="E22" s="37"/>
      <c r="F22" s="37"/>
      <c r="G22" s="37"/>
    </row>
    <row r="23" spans="1:7" ht="13.5" customHeight="1">
      <c r="A23" s="36"/>
      <c r="B23" s="37"/>
      <c r="C23" s="37"/>
      <c r="D23" s="37"/>
      <c r="E23" s="37"/>
      <c r="F23" s="37"/>
      <c r="G23" s="37"/>
    </row>
    <row r="24" spans="1:7" ht="13.5" customHeight="1">
      <c r="A24" s="36"/>
      <c r="B24" s="37"/>
      <c r="C24" s="37"/>
      <c r="D24" s="37"/>
      <c r="E24" s="37"/>
      <c r="F24" s="37"/>
      <c r="G24" s="37"/>
    </row>
    <row r="25" spans="1:7" ht="13.5" customHeight="1">
      <c r="A25" s="36"/>
      <c r="B25" s="37"/>
      <c r="C25" s="37"/>
      <c r="D25" s="37"/>
      <c r="E25" s="37"/>
      <c r="F25" s="37"/>
      <c r="G25" s="37"/>
    </row>
    <row r="26" spans="1:7" ht="13.5" customHeight="1">
      <c r="A26" s="36"/>
      <c r="B26" s="37"/>
      <c r="C26" s="37"/>
      <c r="D26" s="37"/>
      <c r="E26" s="37"/>
      <c r="F26" s="37"/>
      <c r="G26" s="37"/>
    </row>
    <row r="27" spans="1:7">
      <c r="A27" s="499" t="s">
        <v>580</v>
      </c>
      <c r="B27" s="499"/>
      <c r="C27" s="499"/>
      <c r="D27" s="499"/>
      <c r="E27" s="499"/>
      <c r="F27" s="499"/>
      <c r="G27" s="499"/>
    </row>
    <row r="28" spans="1:7">
      <c r="A28" s="496" t="s">
        <v>581</v>
      </c>
      <c r="B28" s="496"/>
      <c r="C28" s="496"/>
      <c r="D28" s="496"/>
      <c r="E28" s="496"/>
      <c r="F28" s="496"/>
      <c r="G28" s="496"/>
    </row>
    <row r="29" spans="1:7">
      <c r="A29" s="20" t="s">
        <v>263</v>
      </c>
    </row>
  </sheetData>
  <mergeCells count="7">
    <mergeCell ref="A28:G28"/>
    <mergeCell ref="A4:A5"/>
    <mergeCell ref="A1:B1"/>
    <mergeCell ref="A2:G2"/>
    <mergeCell ref="B4:D4"/>
    <mergeCell ref="E4:G4"/>
    <mergeCell ref="A27:G27"/>
  </mergeCells>
  <phoneticPr fontId="85"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5"/>
  <sheetViews>
    <sheetView topLeftCell="A7" workbookViewId="0">
      <selection activeCell="C22" sqref="C22"/>
    </sheetView>
  </sheetViews>
  <sheetFormatPr defaultColWidth="10" defaultRowHeight="13.5"/>
  <cols>
    <col min="1" max="1" width="54.75" style="20" customWidth="1"/>
    <col min="2" max="3" width="21.125" style="20" customWidth="1"/>
    <col min="4" max="16384" width="10" style="20"/>
  </cols>
  <sheetData>
    <row r="1" spans="1:3" s="31" customFormat="1" ht="26.25" customHeight="1">
      <c r="A1" s="28" t="s">
        <v>582</v>
      </c>
    </row>
    <row r="2" spans="1:3" s="19" customFormat="1" ht="28.7" customHeight="1">
      <c r="A2" s="498" t="s">
        <v>583</v>
      </c>
      <c r="B2" s="498"/>
      <c r="C2" s="498"/>
    </row>
    <row r="3" spans="1:3" ht="14.25" customHeight="1">
      <c r="A3" s="27"/>
      <c r="B3" s="27"/>
      <c r="C3" s="22" t="s">
        <v>564</v>
      </c>
    </row>
    <row r="4" spans="1:3" ht="46.5" customHeight="1">
      <c r="A4" s="23" t="s">
        <v>584</v>
      </c>
      <c r="B4" s="23" t="s">
        <v>45</v>
      </c>
      <c r="C4" s="23" t="s">
        <v>4</v>
      </c>
    </row>
    <row r="5" spans="1:3" ht="56.25" customHeight="1">
      <c r="A5" s="29" t="s">
        <v>585</v>
      </c>
      <c r="B5" s="30"/>
      <c r="C5" s="30"/>
    </row>
    <row r="6" spans="1:3" ht="56.25" customHeight="1">
      <c r="A6" s="29" t="s">
        <v>586</v>
      </c>
      <c r="B6" s="30"/>
      <c r="C6" s="30"/>
    </row>
    <row r="7" spans="1:3" ht="56.25" customHeight="1">
      <c r="A7" s="29" t="s">
        <v>587</v>
      </c>
      <c r="B7" s="30"/>
      <c r="C7" s="30"/>
    </row>
    <row r="8" spans="1:3" ht="56.25" customHeight="1">
      <c r="A8" s="29" t="s">
        <v>588</v>
      </c>
      <c r="B8" s="30"/>
      <c r="C8" s="30"/>
    </row>
    <row r="9" spans="1:3" ht="56.25" customHeight="1">
      <c r="A9" s="29" t="s">
        <v>589</v>
      </c>
      <c r="B9" s="30"/>
      <c r="C9" s="30"/>
    </row>
    <row r="10" spans="1:3" ht="56.25" customHeight="1">
      <c r="A10" s="29" t="s">
        <v>590</v>
      </c>
      <c r="B10" s="30"/>
      <c r="C10" s="30"/>
    </row>
    <row r="11" spans="1:3" ht="56.25" customHeight="1">
      <c r="A11" s="29" t="s">
        <v>591</v>
      </c>
      <c r="B11" s="30"/>
      <c r="C11" s="30"/>
    </row>
    <row r="12" spans="1:3" ht="56.25" customHeight="1">
      <c r="A12" s="29" t="s">
        <v>592</v>
      </c>
      <c r="B12" s="30"/>
      <c r="C12" s="30"/>
    </row>
    <row r="13" spans="1:3" ht="56.25" customHeight="1">
      <c r="A13" s="29" t="s">
        <v>593</v>
      </c>
      <c r="B13" s="30"/>
      <c r="C13" s="30"/>
    </row>
    <row r="14" spans="1:3" ht="38.25" customHeight="1">
      <c r="A14" s="496" t="s">
        <v>594</v>
      </c>
      <c r="B14" s="496"/>
      <c r="C14" s="496"/>
    </row>
    <row r="15" spans="1:3">
      <c r="A15" s="20" t="s">
        <v>263</v>
      </c>
    </row>
  </sheetData>
  <mergeCells count="2">
    <mergeCell ref="A2:C2"/>
    <mergeCell ref="A14:C14"/>
  </mergeCells>
  <phoneticPr fontId="8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3"/>
  <sheetViews>
    <sheetView workbookViewId="0">
      <selection activeCell="L8" sqref="L8"/>
    </sheetView>
  </sheetViews>
  <sheetFormatPr defaultColWidth="10" defaultRowHeight="13.5"/>
  <cols>
    <col min="1" max="1" width="49" style="20" customWidth="1"/>
    <col min="2" max="3" width="23.25" style="20" customWidth="1"/>
    <col min="4" max="4" width="9.75" style="20" customWidth="1"/>
    <col min="5" max="16384" width="10" style="20"/>
  </cols>
  <sheetData>
    <row r="1" spans="1:3" s="18" customFormat="1" ht="18" customHeight="1">
      <c r="A1" s="28" t="s">
        <v>595</v>
      </c>
    </row>
    <row r="2" spans="1:3" s="19" customFormat="1" ht="48" customHeight="1">
      <c r="A2" s="498" t="s">
        <v>596</v>
      </c>
      <c r="B2" s="498"/>
      <c r="C2" s="498"/>
    </row>
    <row r="3" spans="1:3" ht="33" customHeight="1">
      <c r="A3" s="27"/>
      <c r="B3" s="27"/>
      <c r="C3" s="22" t="s">
        <v>564</v>
      </c>
    </row>
    <row r="4" spans="1:3" ht="66.75" customHeight="1">
      <c r="A4" s="23" t="s">
        <v>584</v>
      </c>
      <c r="B4" s="23" t="s">
        <v>45</v>
      </c>
      <c r="C4" s="23" t="s">
        <v>4</v>
      </c>
    </row>
    <row r="5" spans="1:3" ht="58.5" customHeight="1">
      <c r="A5" s="29" t="s">
        <v>597</v>
      </c>
      <c r="B5" s="30"/>
      <c r="C5" s="30"/>
    </row>
    <row r="6" spans="1:3" ht="58.5" customHeight="1">
      <c r="A6" s="29" t="s">
        <v>598</v>
      </c>
      <c r="B6" s="30"/>
      <c r="C6" s="30"/>
    </row>
    <row r="7" spans="1:3" ht="58.5" customHeight="1">
      <c r="A7" s="29" t="s">
        <v>599</v>
      </c>
      <c r="B7" s="30"/>
      <c r="C7" s="30"/>
    </row>
    <row r="8" spans="1:3" ht="58.5" customHeight="1">
      <c r="A8" s="29" t="s">
        <v>600</v>
      </c>
      <c r="B8" s="30"/>
      <c r="C8" s="30"/>
    </row>
    <row r="9" spans="1:3" ht="58.5" customHeight="1">
      <c r="A9" s="29" t="s">
        <v>601</v>
      </c>
      <c r="B9" s="30"/>
      <c r="C9" s="30"/>
    </row>
    <row r="10" spans="1:3" ht="58.5" customHeight="1">
      <c r="A10" s="29" t="s">
        <v>602</v>
      </c>
      <c r="B10" s="30"/>
      <c r="C10" s="30"/>
    </row>
    <row r="11" spans="1:3" ht="58.5" customHeight="1">
      <c r="A11" s="29" t="s">
        <v>603</v>
      </c>
      <c r="B11" s="30"/>
      <c r="C11" s="30"/>
    </row>
    <row r="12" spans="1:3" ht="33" customHeight="1">
      <c r="A12" s="496" t="s">
        <v>604</v>
      </c>
      <c r="B12" s="496"/>
      <c r="C12" s="496"/>
    </row>
    <row r="13" spans="1:3">
      <c r="A13" s="20" t="s">
        <v>263</v>
      </c>
    </row>
  </sheetData>
  <mergeCells count="2">
    <mergeCell ref="A2:C2"/>
    <mergeCell ref="A12:C12"/>
  </mergeCells>
  <phoneticPr fontId="8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7"/>
  <sheetViews>
    <sheetView workbookViewId="0">
      <pane ySplit="4" topLeftCell="A14" activePane="bottomLeft" state="frozen"/>
      <selection pane="bottomLeft" activeCell="H24" sqref="H24"/>
    </sheetView>
  </sheetViews>
  <sheetFormatPr defaultColWidth="10" defaultRowHeight="13.5"/>
  <cols>
    <col min="1" max="1" width="33.375" style="20" customWidth="1"/>
    <col min="2" max="2" width="16.75" style="20" customWidth="1"/>
    <col min="3" max="4" width="21" style="20" customWidth="1"/>
    <col min="5" max="5" width="9.75" style="20" customWidth="1"/>
    <col min="6" max="16384" width="10" style="20"/>
  </cols>
  <sheetData>
    <row r="1" spans="1:4" s="18" customFormat="1" ht="24" customHeight="1">
      <c r="A1" s="21" t="s">
        <v>605</v>
      </c>
    </row>
    <row r="2" spans="1:4" s="19" customFormat="1" ht="28.7" customHeight="1">
      <c r="A2" s="498" t="s">
        <v>606</v>
      </c>
      <c r="B2" s="498"/>
      <c r="C2" s="498"/>
      <c r="D2" s="498"/>
    </row>
    <row r="3" spans="1:4" ht="14.25" customHeight="1">
      <c r="D3" s="22" t="s">
        <v>564</v>
      </c>
    </row>
    <row r="4" spans="1:4" ht="28.5" customHeight="1">
      <c r="A4" s="23" t="s">
        <v>584</v>
      </c>
      <c r="B4" s="23" t="s">
        <v>607</v>
      </c>
      <c r="C4" s="23" t="s">
        <v>608</v>
      </c>
      <c r="D4" s="23" t="s">
        <v>609</v>
      </c>
    </row>
    <row r="5" spans="1:4" ht="28.5" customHeight="1">
      <c r="A5" s="24" t="s">
        <v>610</v>
      </c>
      <c r="B5" s="25" t="s">
        <v>611</v>
      </c>
      <c r="C5" s="25"/>
      <c r="D5" s="26"/>
    </row>
    <row r="6" spans="1:4" ht="28.5" customHeight="1">
      <c r="A6" s="24" t="s">
        <v>612</v>
      </c>
      <c r="B6" s="25" t="s">
        <v>572</v>
      </c>
      <c r="C6" s="25"/>
      <c r="D6" s="26"/>
    </row>
    <row r="7" spans="1:4" ht="28.5" customHeight="1">
      <c r="A7" s="24" t="s">
        <v>613</v>
      </c>
      <c r="B7" s="25" t="s">
        <v>573</v>
      </c>
      <c r="C7" s="25"/>
      <c r="D7" s="26"/>
    </row>
    <row r="8" spans="1:4" ht="28.5" customHeight="1">
      <c r="A8" s="24" t="s">
        <v>614</v>
      </c>
      <c r="B8" s="25" t="s">
        <v>615</v>
      </c>
      <c r="C8" s="25"/>
      <c r="D8" s="26"/>
    </row>
    <row r="9" spans="1:4" ht="28.5" customHeight="1">
      <c r="A9" s="24" t="s">
        <v>613</v>
      </c>
      <c r="B9" s="25" t="s">
        <v>575</v>
      </c>
      <c r="C9" s="25"/>
      <c r="D9" s="26"/>
    </row>
    <row r="10" spans="1:4" ht="28.5" customHeight="1">
      <c r="A10" s="24" t="s">
        <v>616</v>
      </c>
      <c r="B10" s="25" t="s">
        <v>617</v>
      </c>
      <c r="C10" s="25"/>
      <c r="D10" s="26"/>
    </row>
    <row r="11" spans="1:4" ht="28.5" customHeight="1">
      <c r="A11" s="24" t="s">
        <v>612</v>
      </c>
      <c r="B11" s="25" t="s">
        <v>618</v>
      </c>
      <c r="C11" s="25"/>
      <c r="D11" s="26"/>
    </row>
    <row r="12" spans="1:4" ht="28.5" customHeight="1">
      <c r="A12" s="24" t="s">
        <v>614</v>
      </c>
      <c r="B12" s="25" t="s">
        <v>619</v>
      </c>
      <c r="C12" s="25"/>
      <c r="D12" s="26"/>
    </row>
    <row r="13" spans="1:4" ht="28.5" customHeight="1">
      <c r="A13" s="24" t="s">
        <v>620</v>
      </c>
      <c r="B13" s="25" t="s">
        <v>621</v>
      </c>
      <c r="C13" s="25"/>
      <c r="D13" s="26"/>
    </row>
    <row r="14" spans="1:4" ht="28.5" customHeight="1">
      <c r="A14" s="24" t="s">
        <v>612</v>
      </c>
      <c r="B14" s="25" t="s">
        <v>622</v>
      </c>
      <c r="C14" s="25"/>
      <c r="D14" s="26"/>
    </row>
    <row r="15" spans="1:4" ht="28.5" customHeight="1">
      <c r="A15" s="24" t="s">
        <v>614</v>
      </c>
      <c r="B15" s="25" t="s">
        <v>623</v>
      </c>
      <c r="C15" s="25"/>
      <c r="D15" s="26"/>
    </row>
    <row r="16" spans="1:4" ht="28.5" customHeight="1">
      <c r="A16" s="24" t="s">
        <v>624</v>
      </c>
      <c r="B16" s="25" t="s">
        <v>625</v>
      </c>
      <c r="C16" s="25"/>
      <c r="D16" s="26"/>
    </row>
    <row r="17" spans="1:4" ht="28.5" customHeight="1">
      <c r="A17" s="24" t="s">
        <v>612</v>
      </c>
      <c r="B17" s="25" t="s">
        <v>626</v>
      </c>
      <c r="C17" s="25"/>
      <c r="D17" s="26"/>
    </row>
    <row r="18" spans="1:4" ht="28.5" customHeight="1">
      <c r="A18" s="24" t="s">
        <v>627</v>
      </c>
      <c r="B18" s="25"/>
      <c r="C18" s="25"/>
      <c r="D18" s="26"/>
    </row>
    <row r="19" spans="1:4" ht="28.5" customHeight="1">
      <c r="A19" s="24" t="s">
        <v>628</v>
      </c>
      <c r="B19" s="25" t="s">
        <v>629</v>
      </c>
      <c r="C19" s="25"/>
      <c r="D19" s="26"/>
    </row>
    <row r="20" spans="1:4" ht="28.5" customHeight="1">
      <c r="A20" s="24" t="s">
        <v>614</v>
      </c>
      <c r="B20" s="25" t="s">
        <v>630</v>
      </c>
      <c r="C20" s="25"/>
      <c r="D20" s="26"/>
    </row>
    <row r="21" spans="1:4" ht="28.5" customHeight="1">
      <c r="A21" s="24" t="s">
        <v>627</v>
      </c>
      <c r="B21" s="25"/>
      <c r="C21" s="25"/>
      <c r="D21" s="26"/>
    </row>
    <row r="22" spans="1:4" ht="28.5" customHeight="1">
      <c r="A22" s="24" t="s">
        <v>631</v>
      </c>
      <c r="B22" s="25" t="s">
        <v>632</v>
      </c>
      <c r="C22" s="25"/>
      <c r="D22" s="26"/>
    </row>
    <row r="23" spans="1:4" ht="28.5" customHeight="1">
      <c r="A23" s="24" t="s">
        <v>633</v>
      </c>
      <c r="B23" s="25" t="s">
        <v>634</v>
      </c>
      <c r="C23" s="25"/>
      <c r="D23" s="26"/>
    </row>
    <row r="24" spans="1:4" ht="28.5" customHeight="1">
      <c r="A24" s="24" t="s">
        <v>612</v>
      </c>
      <c r="B24" s="25" t="s">
        <v>635</v>
      </c>
      <c r="C24" s="25"/>
      <c r="D24" s="26"/>
    </row>
    <row r="25" spans="1:4" ht="28.5" customHeight="1">
      <c r="A25" s="24" t="s">
        <v>614</v>
      </c>
      <c r="B25" s="25" t="s">
        <v>636</v>
      </c>
      <c r="C25" s="25"/>
      <c r="D25" s="26"/>
    </row>
    <row r="26" spans="1:4" ht="43.5" customHeight="1">
      <c r="A26" s="496" t="s">
        <v>637</v>
      </c>
      <c r="B26" s="496"/>
      <c r="C26" s="496"/>
      <c r="D26" s="496"/>
    </row>
    <row r="27" spans="1:4">
      <c r="A27" s="20" t="s">
        <v>263</v>
      </c>
    </row>
  </sheetData>
  <mergeCells count="2">
    <mergeCell ref="A2:D2"/>
    <mergeCell ref="A26:D26"/>
  </mergeCells>
  <phoneticPr fontId="8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2"/>
  <sheetViews>
    <sheetView workbookViewId="0">
      <selection activeCell="I11" sqref="I11"/>
    </sheetView>
  </sheetViews>
  <sheetFormatPr defaultColWidth="10" defaultRowHeight="13.5"/>
  <cols>
    <col min="1" max="1" width="35" style="12" customWidth="1"/>
    <col min="2" max="5" width="15.125" style="12" customWidth="1"/>
    <col min="6" max="6" width="9.75" style="12" customWidth="1"/>
    <col min="7" max="16384" width="10" style="12"/>
  </cols>
  <sheetData>
    <row r="1" spans="1:5" s="10" customFormat="1" ht="21" customHeight="1">
      <c r="A1" s="13" t="s">
        <v>638</v>
      </c>
      <c r="B1" s="14"/>
      <c r="C1" s="14"/>
      <c r="D1" s="14"/>
    </row>
    <row r="2" spans="1:5" s="11" customFormat="1" ht="28.7" customHeight="1">
      <c r="A2" s="500" t="s">
        <v>639</v>
      </c>
      <c r="B2" s="500"/>
      <c r="C2" s="500"/>
      <c r="D2" s="500"/>
      <c r="E2" s="500"/>
    </row>
    <row r="3" spans="1:5" ht="14.25" customHeight="1">
      <c r="A3" s="501" t="s">
        <v>564</v>
      </c>
      <c r="B3" s="501"/>
      <c r="C3" s="501"/>
      <c r="D3" s="501"/>
      <c r="E3" s="501"/>
    </row>
    <row r="4" spans="1:5" ht="57.75" customHeight="1">
      <c r="A4" s="15" t="s">
        <v>514</v>
      </c>
      <c r="B4" s="15" t="s">
        <v>607</v>
      </c>
      <c r="C4" s="15" t="s">
        <v>608</v>
      </c>
      <c r="D4" s="15" t="s">
        <v>609</v>
      </c>
      <c r="E4" s="15" t="s">
        <v>640</v>
      </c>
    </row>
    <row r="5" spans="1:5" ht="57.75" customHeight="1">
      <c r="A5" s="16" t="s">
        <v>641</v>
      </c>
      <c r="B5" s="17" t="s">
        <v>571</v>
      </c>
      <c r="C5" s="16"/>
      <c r="D5" s="16"/>
      <c r="E5" s="17"/>
    </row>
    <row r="6" spans="1:5" ht="57.75" customHeight="1">
      <c r="A6" s="16" t="s">
        <v>642</v>
      </c>
      <c r="B6" s="17" t="s">
        <v>572</v>
      </c>
      <c r="C6" s="16"/>
      <c r="D6" s="16"/>
      <c r="E6" s="17"/>
    </row>
    <row r="7" spans="1:5" ht="57.75" customHeight="1">
      <c r="A7" s="16" t="s">
        <v>643</v>
      </c>
      <c r="B7" s="17" t="s">
        <v>573</v>
      </c>
      <c r="C7" s="16"/>
      <c r="D7" s="16"/>
      <c r="E7" s="17"/>
    </row>
    <row r="8" spans="1:5" ht="57.75" customHeight="1">
      <c r="A8" s="16" t="s">
        <v>644</v>
      </c>
      <c r="B8" s="17" t="s">
        <v>574</v>
      </c>
      <c r="C8" s="16"/>
      <c r="D8" s="16"/>
      <c r="E8" s="17"/>
    </row>
    <row r="9" spans="1:5" ht="57.75" customHeight="1">
      <c r="A9" s="16" t="s">
        <v>642</v>
      </c>
      <c r="B9" s="17" t="s">
        <v>575</v>
      </c>
      <c r="C9" s="16"/>
      <c r="D9" s="16"/>
      <c r="E9" s="17"/>
    </row>
    <row r="10" spans="1:5" ht="57.75" customHeight="1">
      <c r="A10" s="16" t="s">
        <v>643</v>
      </c>
      <c r="B10" s="17" t="s">
        <v>576</v>
      </c>
      <c r="C10" s="16"/>
      <c r="D10" s="16"/>
      <c r="E10" s="17"/>
    </row>
    <row r="11" spans="1:5" ht="41.45" customHeight="1">
      <c r="A11" s="502" t="s">
        <v>645</v>
      </c>
      <c r="B11" s="502"/>
      <c r="C11" s="502"/>
      <c r="D11" s="502"/>
      <c r="E11" s="502"/>
    </row>
    <row r="12" spans="1:5">
      <c r="A12" s="12" t="s">
        <v>263</v>
      </c>
    </row>
  </sheetData>
  <mergeCells count="3">
    <mergeCell ref="A2:E2"/>
    <mergeCell ref="A3:E3"/>
    <mergeCell ref="A11:E11"/>
  </mergeCells>
  <phoneticPr fontId="85"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tabSelected="1"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420" t="s">
        <v>126</v>
      </c>
      <c r="B1" s="420"/>
      <c r="C1" s="420"/>
      <c r="D1" s="420"/>
    </row>
    <row r="2" spans="1:4" ht="13.5" customHeight="1">
      <c r="A2" s="421" t="s">
        <v>659</v>
      </c>
      <c r="B2" s="422"/>
      <c r="C2" s="422"/>
      <c r="D2" s="422"/>
    </row>
    <row r="3" spans="1:4" ht="13.5" customHeight="1">
      <c r="A3" s="422"/>
      <c r="B3" s="422"/>
      <c r="C3" s="422"/>
      <c r="D3" s="422"/>
    </row>
    <row r="4" spans="1:4" ht="13.5" customHeight="1">
      <c r="A4" s="422"/>
      <c r="B4" s="422"/>
      <c r="C4" s="422"/>
      <c r="D4" s="422"/>
    </row>
    <row r="5" spans="1:4" ht="13.5" customHeight="1">
      <c r="A5" s="422"/>
      <c r="B5" s="422"/>
      <c r="C5" s="422"/>
      <c r="D5" s="422"/>
    </row>
    <row r="6" spans="1:4" ht="13.5" customHeight="1">
      <c r="A6" s="422"/>
      <c r="B6" s="422"/>
      <c r="C6" s="422"/>
      <c r="D6" s="422"/>
    </row>
    <row r="7" spans="1:4" ht="13.5" customHeight="1">
      <c r="A7" s="422"/>
      <c r="B7" s="422"/>
      <c r="C7" s="422"/>
      <c r="D7" s="422"/>
    </row>
    <row r="8" spans="1:4" ht="13.5" customHeight="1">
      <c r="A8" s="422"/>
      <c r="B8" s="422"/>
      <c r="C8" s="422"/>
      <c r="D8" s="422"/>
    </row>
    <row r="9" spans="1:4" ht="13.5" customHeight="1">
      <c r="A9" s="422"/>
      <c r="B9" s="422"/>
      <c r="C9" s="422"/>
      <c r="D9" s="422"/>
    </row>
    <row r="10" spans="1:4" ht="13.5" customHeight="1">
      <c r="A10" s="422"/>
      <c r="B10" s="422"/>
      <c r="C10" s="422"/>
      <c r="D10" s="422"/>
    </row>
    <row r="11" spans="1:4" ht="13.5" customHeight="1">
      <c r="A11" s="422"/>
      <c r="B11" s="422"/>
      <c r="C11" s="422"/>
      <c r="D11" s="422"/>
    </row>
    <row r="12" spans="1:4" ht="13.5" customHeight="1">
      <c r="A12" s="422"/>
      <c r="B12" s="422"/>
      <c r="C12" s="422"/>
      <c r="D12" s="422"/>
    </row>
    <row r="13" spans="1:4" ht="13.5" customHeight="1">
      <c r="A13" s="422"/>
      <c r="B13" s="422"/>
      <c r="C13" s="422"/>
      <c r="D13" s="422"/>
    </row>
    <row r="14" spans="1:4" ht="13.5" customHeight="1">
      <c r="A14" s="422"/>
      <c r="B14" s="422"/>
      <c r="C14" s="422"/>
      <c r="D14" s="422"/>
    </row>
    <row r="15" spans="1:4" ht="13.5" customHeight="1">
      <c r="A15" s="422"/>
      <c r="B15" s="422"/>
      <c r="C15" s="422"/>
      <c r="D15" s="422"/>
    </row>
    <row r="16" spans="1:4" ht="13.5" customHeight="1">
      <c r="A16" s="422"/>
      <c r="B16" s="422"/>
      <c r="C16" s="422"/>
      <c r="D16" s="422"/>
    </row>
    <row r="17" spans="1:4" ht="13.5" customHeight="1">
      <c r="A17" s="422"/>
      <c r="B17" s="422"/>
      <c r="C17" s="422"/>
      <c r="D17" s="422"/>
    </row>
    <row r="18" spans="1:4" ht="13.5" customHeight="1">
      <c r="A18" s="422"/>
      <c r="B18" s="422"/>
      <c r="C18" s="422"/>
      <c r="D18" s="422"/>
    </row>
    <row r="19" spans="1:4" ht="13.5" customHeight="1">
      <c r="A19" s="422"/>
      <c r="B19" s="422"/>
      <c r="C19" s="422"/>
      <c r="D19" s="422"/>
    </row>
    <row r="20" spans="1:4" ht="13.5" customHeight="1">
      <c r="A20" s="422"/>
      <c r="B20" s="422"/>
      <c r="C20" s="422"/>
      <c r="D20" s="422"/>
    </row>
    <row r="21" spans="1:4" ht="13.5" customHeight="1">
      <c r="A21" s="422"/>
      <c r="B21" s="422"/>
      <c r="C21" s="422"/>
      <c r="D21" s="422"/>
    </row>
    <row r="22" spans="1:4" ht="13.5" customHeight="1">
      <c r="A22" s="422"/>
      <c r="B22" s="422"/>
      <c r="C22" s="422"/>
      <c r="D22" s="422"/>
    </row>
    <row r="23" spans="1:4" ht="13.5" customHeight="1">
      <c r="A23" s="422"/>
      <c r="B23" s="422"/>
      <c r="C23" s="422"/>
      <c r="D23" s="422"/>
    </row>
    <row r="24" spans="1:4" ht="13.5" customHeight="1">
      <c r="A24" s="422"/>
      <c r="B24" s="422"/>
      <c r="C24" s="422"/>
      <c r="D24" s="422"/>
    </row>
    <row r="25" spans="1:4" ht="13.5" customHeight="1">
      <c r="A25" s="422"/>
      <c r="B25" s="422"/>
      <c r="C25" s="422"/>
      <c r="D25" s="422"/>
    </row>
    <row r="26" spans="1:4" ht="13.5" customHeight="1">
      <c r="A26" s="422"/>
      <c r="B26" s="422"/>
      <c r="C26" s="422"/>
      <c r="D26" s="422"/>
    </row>
    <row r="27" spans="1:4" ht="13.5" customHeight="1">
      <c r="A27" s="422"/>
      <c r="B27" s="422"/>
      <c r="C27" s="422"/>
      <c r="D27" s="422"/>
    </row>
    <row r="28" spans="1:4" ht="13.5" customHeight="1">
      <c r="A28" s="422"/>
      <c r="B28" s="422"/>
      <c r="C28" s="422"/>
      <c r="D28" s="422"/>
    </row>
    <row r="29" spans="1:4" ht="13.5" customHeight="1">
      <c r="A29" s="422"/>
      <c r="B29" s="422"/>
      <c r="C29" s="422"/>
      <c r="D29" s="422"/>
    </row>
    <row r="30" spans="1:4" ht="13.5" customHeight="1">
      <c r="A30" s="422"/>
      <c r="B30" s="422"/>
      <c r="C30" s="422"/>
      <c r="D30" s="422"/>
    </row>
    <row r="31" spans="1:4" ht="13.5" customHeight="1">
      <c r="A31" s="422"/>
      <c r="B31" s="422"/>
      <c r="C31" s="422"/>
      <c r="D31" s="422"/>
    </row>
    <row r="32" spans="1:4" ht="13.5" customHeight="1">
      <c r="A32" s="422"/>
      <c r="B32" s="422"/>
      <c r="C32" s="422"/>
      <c r="D32" s="422"/>
    </row>
    <row r="33" spans="1:4" ht="13.5" customHeight="1">
      <c r="A33" s="422"/>
      <c r="B33" s="422"/>
      <c r="C33" s="422"/>
      <c r="D33" s="422"/>
    </row>
    <row r="34" spans="1:4" ht="13.5" customHeight="1">
      <c r="A34" s="422"/>
      <c r="B34" s="422"/>
      <c r="C34" s="422"/>
      <c r="D34" s="422"/>
    </row>
    <row r="35" spans="1:4" ht="13.5" customHeight="1">
      <c r="A35" s="422"/>
      <c r="B35" s="422"/>
      <c r="C35" s="422"/>
      <c r="D35" s="422"/>
    </row>
  </sheetData>
  <mergeCells count="2">
    <mergeCell ref="A1:D1"/>
    <mergeCell ref="A2:D35"/>
  </mergeCells>
  <phoneticPr fontId="85"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9"/>
  <sheetViews>
    <sheetView workbookViewId="0">
      <pane ySplit="4" topLeftCell="A5" activePane="bottomLeft" state="frozen"/>
      <selection pane="bottomLeft" activeCell="D12" sqref="D12"/>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411" t="s">
        <v>646</v>
      </c>
      <c r="B1" s="411"/>
    </row>
    <row r="2" spans="1:6" s="2" customFormat="1" ht="28.7" customHeight="1">
      <c r="A2" s="503" t="s">
        <v>647</v>
      </c>
      <c r="B2" s="503"/>
      <c r="C2" s="503"/>
      <c r="D2" s="503"/>
      <c r="E2" s="503"/>
      <c r="F2" s="503"/>
    </row>
    <row r="3" spans="1:6" ht="14.25" customHeight="1">
      <c r="A3" s="504" t="s">
        <v>564</v>
      </c>
      <c r="B3" s="504"/>
      <c r="C3" s="504"/>
      <c r="D3" s="504"/>
      <c r="E3" s="504"/>
      <c r="F3" s="504"/>
    </row>
    <row r="4" spans="1:6" ht="62.25" customHeight="1">
      <c r="A4" s="5" t="s">
        <v>648</v>
      </c>
      <c r="B4" s="5" t="s">
        <v>649</v>
      </c>
      <c r="C4" s="5" t="s">
        <v>650</v>
      </c>
      <c r="D4" s="5" t="s">
        <v>651</v>
      </c>
      <c r="E4" s="5" t="s">
        <v>652</v>
      </c>
      <c r="F4" s="5" t="s">
        <v>653</v>
      </c>
    </row>
    <row r="5" spans="1:6" ht="62.25" customHeight="1">
      <c r="A5" s="6">
        <v>1</v>
      </c>
      <c r="B5" s="5"/>
      <c r="C5" s="7" t="s">
        <v>654</v>
      </c>
      <c r="D5" s="5"/>
      <c r="E5" s="6" t="s">
        <v>655</v>
      </c>
      <c r="F5" s="5"/>
    </row>
    <row r="6" spans="1:6" ht="62.25" customHeight="1">
      <c r="A6" s="6">
        <v>2</v>
      </c>
      <c r="B6" s="5"/>
      <c r="C6" s="7" t="s">
        <v>656</v>
      </c>
      <c r="D6" s="5"/>
      <c r="E6" s="6" t="s">
        <v>657</v>
      </c>
      <c r="F6" s="5"/>
    </row>
    <row r="7" spans="1:6" ht="62.25" customHeight="1">
      <c r="A7" s="6">
        <v>3</v>
      </c>
      <c r="B7" s="8"/>
      <c r="C7" s="8"/>
      <c r="D7" s="8"/>
      <c r="E7" s="8"/>
      <c r="F7" s="9"/>
    </row>
    <row r="8" spans="1:6" ht="33" customHeight="1">
      <c r="A8" s="505" t="s">
        <v>658</v>
      </c>
      <c r="B8" s="505"/>
      <c r="C8" s="505"/>
      <c r="D8" s="505"/>
      <c r="E8" s="505"/>
      <c r="F8" s="505"/>
    </row>
    <row r="9" spans="1:6">
      <c r="A9" s="3" t="s">
        <v>263</v>
      </c>
    </row>
  </sheetData>
  <mergeCells count="4">
    <mergeCell ref="A1:B1"/>
    <mergeCell ref="A2:F2"/>
    <mergeCell ref="A3:F3"/>
    <mergeCell ref="A8:F8"/>
  </mergeCells>
  <phoneticPr fontId="8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5" type="noConversion"/>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sheetPr>
    <tabColor rgb="FF00FF00"/>
  </sheetPr>
  <dimension ref="A1:J125"/>
  <sheetViews>
    <sheetView showZeros="0" topLeftCell="A2" workbookViewId="0">
      <selection activeCell="A123" sqref="A2:B123"/>
    </sheetView>
  </sheetViews>
  <sheetFormatPr defaultColWidth="21.5" defaultRowHeight="21.95" customHeight="1"/>
  <cols>
    <col min="1" max="1" width="56.625" style="167" customWidth="1"/>
    <col min="2" max="2" width="26.25" style="337" customWidth="1"/>
    <col min="3" max="3" width="8.25" style="338" customWidth="1"/>
    <col min="4" max="10" width="21.5" style="338"/>
    <col min="11" max="16384" width="21.5" style="167"/>
  </cols>
  <sheetData>
    <row r="1" spans="1:10" ht="21.95" customHeight="1">
      <c r="A1" s="411" t="s">
        <v>127</v>
      </c>
      <c r="B1" s="423"/>
    </row>
    <row r="2" spans="1:10" s="166" customFormat="1" ht="21.95" customHeight="1">
      <c r="A2" s="424" t="s">
        <v>128</v>
      </c>
      <c r="B2" s="425"/>
      <c r="C2" s="339"/>
      <c r="D2" s="339"/>
      <c r="E2" s="339"/>
      <c r="F2" s="339"/>
      <c r="G2" s="339"/>
      <c r="H2" s="339"/>
      <c r="I2" s="339"/>
      <c r="J2" s="339"/>
    </row>
    <row r="3" spans="1:10" s="166" customFormat="1" ht="18.75" customHeight="1">
      <c r="A3" s="114"/>
      <c r="B3" s="340"/>
      <c r="C3" s="339"/>
      <c r="D3" s="339"/>
      <c r="E3" s="339"/>
      <c r="F3" s="339"/>
      <c r="G3" s="339"/>
      <c r="H3" s="339"/>
      <c r="I3" s="339"/>
      <c r="J3" s="339"/>
    </row>
    <row r="4" spans="1:10" ht="24" customHeight="1">
      <c r="A4" s="426" t="s">
        <v>2</v>
      </c>
      <c r="B4" s="427"/>
    </row>
    <row r="5" spans="1:10" ht="20.100000000000001" customHeight="1">
      <c r="A5" s="150" t="s">
        <v>129</v>
      </c>
      <c r="B5" s="341" t="s">
        <v>4</v>
      </c>
    </row>
    <row r="6" spans="1:10" ht="20.100000000000001" customHeight="1">
      <c r="A6" s="342" t="s">
        <v>53</v>
      </c>
      <c r="B6" s="343">
        <f>B7+B25+B28+B34+B65+B79+B84+B96+B107+B112+B118</f>
        <v>6603.482</v>
      </c>
    </row>
    <row r="7" spans="1:10" ht="16.5" customHeight="1">
      <c r="A7" s="199" t="s">
        <v>55</v>
      </c>
      <c r="B7" s="185">
        <f>B8+B11+B15+B17+B19+B21+B23</f>
        <v>1306.192</v>
      </c>
    </row>
    <row r="8" spans="1:10" ht="16.5" customHeight="1">
      <c r="A8" s="200" t="s">
        <v>130</v>
      </c>
      <c r="B8" s="185">
        <f>SUM(B9:B10)</f>
        <v>28.4</v>
      </c>
    </row>
    <row r="9" spans="1:10" ht="16.5" customHeight="1">
      <c r="A9" s="201" t="s">
        <v>131</v>
      </c>
      <c r="B9" s="185">
        <v>16.37</v>
      </c>
    </row>
    <row r="10" spans="1:10" ht="16.5" customHeight="1">
      <c r="A10" s="201" t="s">
        <v>132</v>
      </c>
      <c r="B10" s="185">
        <v>12.03</v>
      </c>
    </row>
    <row r="11" spans="1:10" ht="16.5" customHeight="1">
      <c r="A11" s="200" t="s">
        <v>133</v>
      </c>
      <c r="B11" s="185">
        <f>SUM(B12:B14)</f>
        <v>877.27</v>
      </c>
    </row>
    <row r="12" spans="1:10" ht="16.5" customHeight="1">
      <c r="A12" s="201" t="s">
        <v>131</v>
      </c>
      <c r="B12" s="185">
        <v>441.6</v>
      </c>
    </row>
    <row r="13" spans="1:10" ht="16.5" customHeight="1">
      <c r="A13" s="201" t="s">
        <v>132</v>
      </c>
      <c r="B13" s="185">
        <v>403.88</v>
      </c>
    </row>
    <row r="14" spans="1:10" ht="16.5" customHeight="1">
      <c r="A14" s="201" t="s">
        <v>134</v>
      </c>
      <c r="B14" s="185">
        <v>31.79</v>
      </c>
    </row>
    <row r="15" spans="1:10" ht="16.5" customHeight="1">
      <c r="A15" s="200" t="s">
        <v>135</v>
      </c>
      <c r="B15" s="185">
        <f>SUM(B16)</f>
        <v>123.56</v>
      </c>
    </row>
    <row r="16" spans="1:10" ht="16.5" customHeight="1">
      <c r="A16" s="201" t="s">
        <v>131</v>
      </c>
      <c r="B16" s="185">
        <v>123.56</v>
      </c>
    </row>
    <row r="17" spans="1:2" ht="16.5" customHeight="1">
      <c r="A17" s="200" t="s">
        <v>136</v>
      </c>
      <c r="B17" s="185">
        <f>SUM(B18)</f>
        <v>13.51</v>
      </c>
    </row>
    <row r="18" spans="1:2" ht="16.5" customHeight="1">
      <c r="A18" s="201" t="s">
        <v>131</v>
      </c>
      <c r="B18" s="185">
        <v>13.51</v>
      </c>
    </row>
    <row r="19" spans="1:2" ht="16.5" customHeight="1">
      <c r="A19" s="200" t="s">
        <v>137</v>
      </c>
      <c r="B19" s="185">
        <f>SUM(B20)</f>
        <v>32.72</v>
      </c>
    </row>
    <row r="20" spans="1:2" ht="16.5" customHeight="1">
      <c r="A20" s="201" t="s">
        <v>138</v>
      </c>
      <c r="B20" s="185">
        <v>32.72</v>
      </c>
    </row>
    <row r="21" spans="1:2" ht="16.5" customHeight="1">
      <c r="A21" s="200" t="s">
        <v>139</v>
      </c>
      <c r="B21" s="185">
        <f>SUM(B22)</f>
        <v>216.52199999999999</v>
      </c>
    </row>
    <row r="22" spans="1:2" ht="16.5" customHeight="1">
      <c r="A22" s="201" t="s">
        <v>131</v>
      </c>
      <c r="B22" s="185">
        <v>216.52199999999999</v>
      </c>
    </row>
    <row r="23" spans="1:2" ht="16.5" customHeight="1">
      <c r="A23" s="200" t="s">
        <v>140</v>
      </c>
      <c r="B23" s="185">
        <f>SUM(B24)</f>
        <v>14.21</v>
      </c>
    </row>
    <row r="24" spans="1:2" ht="16.5" customHeight="1">
      <c r="A24" s="201" t="s">
        <v>141</v>
      </c>
      <c r="B24" s="185">
        <v>14.21</v>
      </c>
    </row>
    <row r="25" spans="1:2" ht="16.5" customHeight="1">
      <c r="A25" s="199" t="s">
        <v>59</v>
      </c>
      <c r="B25" s="185">
        <v>5.1100000000000003</v>
      </c>
    </row>
    <row r="26" spans="1:2" ht="16.5" customHeight="1">
      <c r="A26" s="199" t="s">
        <v>142</v>
      </c>
      <c r="B26" s="185">
        <v>5.1100000000000003</v>
      </c>
    </row>
    <row r="27" spans="1:2" ht="16.5" customHeight="1">
      <c r="A27" s="199" t="s">
        <v>143</v>
      </c>
      <c r="B27" s="185">
        <v>5.1100000000000003</v>
      </c>
    </row>
    <row r="28" spans="1:2" ht="16.5" customHeight="1">
      <c r="A28" s="199" t="s">
        <v>67</v>
      </c>
      <c r="B28" s="185">
        <f>B29+B32</f>
        <v>163.66</v>
      </c>
    </row>
    <row r="29" spans="1:2" ht="16.5" customHeight="1">
      <c r="A29" s="200" t="s">
        <v>144</v>
      </c>
      <c r="B29" s="185">
        <f>SUM(B30:B31)</f>
        <v>124.46</v>
      </c>
    </row>
    <row r="30" spans="1:2" ht="16.5" customHeight="1">
      <c r="A30" s="201" t="s">
        <v>145</v>
      </c>
      <c r="B30" s="185">
        <v>3.23</v>
      </c>
    </row>
    <row r="31" spans="1:2" ht="16.5" customHeight="1">
      <c r="A31" s="201" t="s">
        <v>146</v>
      </c>
      <c r="B31" s="185">
        <v>121.23</v>
      </c>
    </row>
    <row r="32" spans="1:2" ht="16.5" customHeight="1">
      <c r="A32" s="200" t="s">
        <v>147</v>
      </c>
      <c r="B32" s="185">
        <f>SUM(B33)</f>
        <v>39.200000000000003</v>
      </c>
    </row>
    <row r="33" spans="1:2" ht="16.5" customHeight="1">
      <c r="A33" s="201" t="s">
        <v>148</v>
      </c>
      <c r="B33" s="185">
        <v>39.200000000000003</v>
      </c>
    </row>
    <row r="34" spans="1:2" ht="16.5" customHeight="1">
      <c r="A34" s="199" t="s">
        <v>69</v>
      </c>
      <c r="B34" s="185">
        <f>B35+B38+B44+B50+B53+B55+B58+B61+B63+B40</f>
        <v>1415.79</v>
      </c>
    </row>
    <row r="35" spans="1:2" ht="16.5" customHeight="1">
      <c r="A35" s="200" t="s">
        <v>149</v>
      </c>
      <c r="B35" s="185">
        <f>SUM(B36:B37)</f>
        <v>45.32</v>
      </c>
    </row>
    <row r="36" spans="1:2" ht="16.5" customHeight="1">
      <c r="A36" s="201" t="s">
        <v>150</v>
      </c>
      <c r="B36" s="185">
        <v>40.549999999999997</v>
      </c>
    </row>
    <row r="37" spans="1:2" ht="16.5" customHeight="1">
      <c r="A37" s="201" t="s">
        <v>151</v>
      </c>
      <c r="B37" s="185">
        <v>4.7699999999999996</v>
      </c>
    </row>
    <row r="38" spans="1:2" ht="16.5" customHeight="1">
      <c r="A38" s="200" t="s">
        <v>152</v>
      </c>
      <c r="B38" s="185">
        <f>SUM(B39)</f>
        <v>41.29</v>
      </c>
    </row>
    <row r="39" spans="1:2" ht="16.5" customHeight="1">
      <c r="A39" s="201" t="s">
        <v>153</v>
      </c>
      <c r="B39" s="185">
        <v>41.29</v>
      </c>
    </row>
    <row r="40" spans="1:2" ht="16.5" customHeight="1">
      <c r="A40" s="200" t="s">
        <v>154</v>
      </c>
      <c r="B40" s="185">
        <f>SUM(B41:B43)</f>
        <v>307.48</v>
      </c>
    </row>
    <row r="41" spans="1:2" ht="16.5" customHeight="1">
      <c r="A41" s="201" t="s">
        <v>155</v>
      </c>
      <c r="B41" s="185">
        <v>128.46</v>
      </c>
    </row>
    <row r="42" spans="1:2" ht="16.5" customHeight="1">
      <c r="A42" s="201" t="s">
        <v>156</v>
      </c>
      <c r="B42" s="185">
        <v>69.19</v>
      </c>
    </row>
    <row r="43" spans="1:2" ht="16.5" customHeight="1">
      <c r="A43" s="201" t="s">
        <v>157</v>
      </c>
      <c r="B43" s="185">
        <v>109.83</v>
      </c>
    </row>
    <row r="44" spans="1:2" ht="16.5" customHeight="1">
      <c r="A44" s="200" t="s">
        <v>158</v>
      </c>
      <c r="B44" s="185">
        <f>SUM(B45:B49)</f>
        <v>550.58000000000004</v>
      </c>
    </row>
    <row r="45" spans="1:2" ht="16.5" customHeight="1">
      <c r="A45" s="201" t="s">
        <v>159</v>
      </c>
      <c r="B45" s="185">
        <v>51</v>
      </c>
    </row>
    <row r="46" spans="1:2" ht="16.5" customHeight="1">
      <c r="A46" s="201" t="s">
        <v>160</v>
      </c>
      <c r="B46" s="185">
        <v>330.69</v>
      </c>
    </row>
    <row r="47" spans="1:2" ht="16.5" customHeight="1">
      <c r="A47" s="201" t="s">
        <v>161</v>
      </c>
      <c r="B47" s="185">
        <v>141.76</v>
      </c>
    </row>
    <row r="48" spans="1:2" ht="16.5" customHeight="1">
      <c r="A48" s="201" t="s">
        <v>162</v>
      </c>
      <c r="B48" s="185">
        <v>8.51</v>
      </c>
    </row>
    <row r="49" spans="1:2" ht="16.5" customHeight="1">
      <c r="A49" s="201" t="s">
        <v>163</v>
      </c>
      <c r="B49" s="185">
        <v>18.62</v>
      </c>
    </row>
    <row r="50" spans="1:2" ht="16.5" customHeight="1">
      <c r="A50" s="200" t="s">
        <v>164</v>
      </c>
      <c r="B50" s="185">
        <f>SUM(B51:B52)</f>
        <v>7.43</v>
      </c>
    </row>
    <row r="51" spans="1:2" ht="16.5" customHeight="1">
      <c r="A51" s="201" t="s">
        <v>165</v>
      </c>
      <c r="B51" s="185">
        <v>2.63</v>
      </c>
    </row>
    <row r="52" spans="1:2" ht="16.5" customHeight="1">
      <c r="A52" s="201" t="s">
        <v>166</v>
      </c>
      <c r="B52" s="185">
        <v>4.8</v>
      </c>
    </row>
    <row r="53" spans="1:2" ht="16.5" customHeight="1">
      <c r="A53" s="200" t="s">
        <v>167</v>
      </c>
      <c r="B53" s="185">
        <f>SUM(B54)</f>
        <v>87.26</v>
      </c>
    </row>
    <row r="54" spans="1:2" ht="16.5" customHeight="1">
      <c r="A54" s="201" t="s">
        <v>168</v>
      </c>
      <c r="B54" s="185">
        <v>87.26</v>
      </c>
    </row>
    <row r="55" spans="1:2" ht="16.5" customHeight="1">
      <c r="A55" s="200" t="s">
        <v>169</v>
      </c>
      <c r="B55" s="185">
        <f>SUM(B56:B57)</f>
        <v>314.85000000000002</v>
      </c>
    </row>
    <row r="56" spans="1:2" ht="16.5" customHeight="1">
      <c r="A56" s="201" t="s">
        <v>170</v>
      </c>
      <c r="B56" s="185">
        <v>57.82</v>
      </c>
    </row>
    <row r="57" spans="1:2" ht="16.5" customHeight="1">
      <c r="A57" s="201" t="s">
        <v>171</v>
      </c>
      <c r="B57" s="185">
        <v>257.02999999999997</v>
      </c>
    </row>
    <row r="58" spans="1:2" ht="16.5" customHeight="1">
      <c r="A58" s="200" t="s">
        <v>172</v>
      </c>
      <c r="B58" s="185">
        <f>SUM(B59:B60)</f>
        <v>9.42</v>
      </c>
    </row>
    <row r="59" spans="1:2" ht="16.5" customHeight="1">
      <c r="A59" s="201" t="s">
        <v>173</v>
      </c>
      <c r="B59" s="185">
        <v>8.0299999999999994</v>
      </c>
    </row>
    <row r="60" spans="1:2" ht="16.5" customHeight="1">
      <c r="A60" s="201" t="s">
        <v>174</v>
      </c>
      <c r="B60" s="185">
        <v>1.39</v>
      </c>
    </row>
    <row r="61" spans="1:2" ht="16.5" customHeight="1">
      <c r="A61" s="200" t="s">
        <v>175</v>
      </c>
      <c r="B61" s="185">
        <f>SUM(B62)</f>
        <v>46.31</v>
      </c>
    </row>
    <row r="62" spans="1:2" ht="16.5" customHeight="1">
      <c r="A62" s="201" t="s">
        <v>176</v>
      </c>
      <c r="B62" s="185">
        <v>46.31</v>
      </c>
    </row>
    <row r="63" spans="1:2" ht="16.5" customHeight="1">
      <c r="A63" s="200" t="s">
        <v>177</v>
      </c>
      <c r="B63" s="185">
        <f>SUM(B64)</f>
        <v>5.85</v>
      </c>
    </row>
    <row r="64" spans="1:2" ht="16.5" customHeight="1">
      <c r="A64" s="201" t="s">
        <v>177</v>
      </c>
      <c r="B64" s="185">
        <v>5.85</v>
      </c>
    </row>
    <row r="65" spans="1:2" ht="16.5" customHeight="1">
      <c r="A65" s="199" t="s">
        <v>71</v>
      </c>
      <c r="B65" s="185">
        <f>B66+B68+B70+B75+B77</f>
        <v>319.39999999999998</v>
      </c>
    </row>
    <row r="66" spans="1:2" ht="16.5" customHeight="1">
      <c r="A66" s="200" t="s">
        <v>178</v>
      </c>
      <c r="B66" s="185">
        <f>SUM(B67)</f>
        <v>68.45</v>
      </c>
    </row>
    <row r="67" spans="1:2" ht="16.5" customHeight="1">
      <c r="A67" s="201" t="s">
        <v>131</v>
      </c>
      <c r="B67" s="185">
        <v>68.45</v>
      </c>
    </row>
    <row r="68" spans="1:2" ht="16.5" customHeight="1">
      <c r="A68" s="200" t="s">
        <v>179</v>
      </c>
      <c r="B68" s="185">
        <f>SUM(B69)</f>
        <v>84.51</v>
      </c>
    </row>
    <row r="69" spans="1:2" ht="16.5" customHeight="1">
      <c r="A69" s="201" t="s">
        <v>180</v>
      </c>
      <c r="B69" s="185">
        <v>84.51</v>
      </c>
    </row>
    <row r="70" spans="1:2" ht="16.5" customHeight="1">
      <c r="A70" s="200" t="s">
        <v>181</v>
      </c>
      <c r="B70" s="185">
        <f>SUM(B71:B74)</f>
        <v>129.44999999999999</v>
      </c>
    </row>
    <row r="71" spans="1:2" ht="16.5" customHeight="1">
      <c r="A71" s="201" t="s">
        <v>182</v>
      </c>
      <c r="B71" s="185">
        <v>27.28</v>
      </c>
    </row>
    <row r="72" spans="1:2" ht="16.5" customHeight="1">
      <c r="A72" s="201" t="s">
        <v>183</v>
      </c>
      <c r="B72" s="185">
        <v>59.29</v>
      </c>
    </row>
    <row r="73" spans="1:2" ht="16.5" customHeight="1">
      <c r="A73" s="201" t="s">
        <v>184</v>
      </c>
      <c r="B73" s="185">
        <v>32.090000000000003</v>
      </c>
    </row>
    <row r="74" spans="1:2" ht="16.5" customHeight="1">
      <c r="A74" s="201" t="s">
        <v>185</v>
      </c>
      <c r="B74" s="185">
        <v>10.79</v>
      </c>
    </row>
    <row r="75" spans="1:2" ht="16.5" customHeight="1">
      <c r="A75" s="200" t="s">
        <v>186</v>
      </c>
      <c r="B75" s="185">
        <f>SUM(B76)</f>
        <v>12.89</v>
      </c>
    </row>
    <row r="76" spans="1:2" ht="16.5" customHeight="1">
      <c r="A76" s="201" t="s">
        <v>187</v>
      </c>
      <c r="B76" s="185">
        <v>12.89</v>
      </c>
    </row>
    <row r="77" spans="1:2" ht="16.5" customHeight="1">
      <c r="A77" s="200" t="s">
        <v>188</v>
      </c>
      <c r="B77" s="185">
        <f>SUM(B78)</f>
        <v>24.1</v>
      </c>
    </row>
    <row r="78" spans="1:2" ht="16.5" customHeight="1">
      <c r="A78" s="201" t="s">
        <v>188</v>
      </c>
      <c r="B78" s="185">
        <v>24.1</v>
      </c>
    </row>
    <row r="79" spans="1:2" ht="16.5" customHeight="1">
      <c r="A79" s="199" t="s">
        <v>73</v>
      </c>
      <c r="B79" s="185">
        <f>B80+B82</f>
        <v>2.73</v>
      </c>
    </row>
    <row r="80" spans="1:2" ht="16.5" customHeight="1">
      <c r="A80" s="200" t="s">
        <v>189</v>
      </c>
      <c r="B80" s="185">
        <f>SUM(B81)</f>
        <v>1.23</v>
      </c>
    </row>
    <row r="81" spans="1:2" ht="16.5" customHeight="1">
      <c r="A81" s="201" t="s">
        <v>190</v>
      </c>
      <c r="B81" s="185">
        <v>1.23</v>
      </c>
    </row>
    <row r="82" spans="1:2" ht="16.5" customHeight="1">
      <c r="A82" s="200" t="s">
        <v>191</v>
      </c>
      <c r="B82" s="185">
        <f>SUM(B83)</f>
        <v>1.5</v>
      </c>
    </row>
    <row r="83" spans="1:2" ht="16.5" customHeight="1">
      <c r="A83" s="201" t="s">
        <v>191</v>
      </c>
      <c r="B83" s="185">
        <v>1.5</v>
      </c>
    </row>
    <row r="84" spans="1:2" ht="16.5" customHeight="1">
      <c r="A84" s="199" t="s">
        <v>75</v>
      </c>
      <c r="B84" s="185">
        <f>B85+B88+B90+B92+B94</f>
        <v>452.93</v>
      </c>
    </row>
    <row r="85" spans="1:2" ht="16.5" customHeight="1">
      <c r="A85" s="200" t="s">
        <v>192</v>
      </c>
      <c r="B85" s="185">
        <v>71.75</v>
      </c>
    </row>
    <row r="86" spans="1:2" ht="16.5" customHeight="1">
      <c r="A86" s="201" t="s">
        <v>131</v>
      </c>
      <c r="B86" s="185">
        <v>39.909999999999997</v>
      </c>
    </row>
    <row r="87" spans="1:2" ht="16.5" customHeight="1">
      <c r="A87" s="201" t="s">
        <v>193</v>
      </c>
      <c r="B87" s="185">
        <v>31.84</v>
      </c>
    </row>
    <row r="88" spans="1:2" ht="16.5" customHeight="1">
      <c r="A88" s="200" t="s">
        <v>194</v>
      </c>
      <c r="B88" s="185">
        <f>SUM(B89)</f>
        <v>28.37</v>
      </c>
    </row>
    <row r="89" spans="1:2" ht="16.5" customHeight="1">
      <c r="A89" s="201" t="s">
        <v>194</v>
      </c>
      <c r="B89" s="185">
        <v>28.37</v>
      </c>
    </row>
    <row r="90" spans="1:2" ht="16.5" customHeight="1">
      <c r="A90" s="200" t="s">
        <v>195</v>
      </c>
      <c r="B90" s="185">
        <f>SUM(B91)</f>
        <v>199.34</v>
      </c>
    </row>
    <row r="91" spans="1:2" ht="16.5" customHeight="1">
      <c r="A91" s="201" t="s">
        <v>196</v>
      </c>
      <c r="B91" s="185">
        <v>199.34</v>
      </c>
    </row>
    <row r="92" spans="1:2" ht="16.5" customHeight="1">
      <c r="A92" s="200" t="s">
        <v>197</v>
      </c>
      <c r="B92" s="185">
        <f>SUM(B93)</f>
        <v>47.03</v>
      </c>
    </row>
    <row r="93" spans="1:2" ht="16.5" customHeight="1">
      <c r="A93" s="201" t="s">
        <v>197</v>
      </c>
      <c r="B93" s="185">
        <v>47.03</v>
      </c>
    </row>
    <row r="94" spans="1:2" ht="16.5" customHeight="1">
      <c r="A94" s="200" t="s">
        <v>198</v>
      </c>
      <c r="B94" s="185">
        <f>SUM(B95)</f>
        <v>106.44</v>
      </c>
    </row>
    <row r="95" spans="1:2" ht="16.5" customHeight="1">
      <c r="A95" s="201" t="s">
        <v>198</v>
      </c>
      <c r="B95" s="185">
        <v>106.44</v>
      </c>
    </row>
    <row r="96" spans="1:2" ht="16.5" customHeight="1">
      <c r="A96" s="199" t="s">
        <v>77</v>
      </c>
      <c r="B96" s="185">
        <f>B97+B99+B102+B104</f>
        <v>1263.95</v>
      </c>
    </row>
    <row r="97" spans="1:2" ht="16.5" customHeight="1">
      <c r="A97" s="200" t="s">
        <v>199</v>
      </c>
      <c r="B97" s="185">
        <f>SUM(B98)</f>
        <v>327.83</v>
      </c>
    </row>
    <row r="98" spans="1:2" ht="16.5" customHeight="1">
      <c r="A98" s="201" t="s">
        <v>176</v>
      </c>
      <c r="B98" s="185">
        <v>327.83</v>
      </c>
    </row>
    <row r="99" spans="1:2" ht="16.5" customHeight="1">
      <c r="A99" s="200" t="s">
        <v>200</v>
      </c>
      <c r="B99" s="185">
        <f>SUM(B100:B101)</f>
        <v>25</v>
      </c>
    </row>
    <row r="100" spans="1:2" ht="16.5" customHeight="1">
      <c r="A100" s="201" t="s">
        <v>201</v>
      </c>
      <c r="B100" s="185">
        <v>10</v>
      </c>
    </row>
    <row r="101" spans="1:2" ht="16.5" customHeight="1">
      <c r="A101" s="201" t="s">
        <v>202</v>
      </c>
      <c r="B101" s="185">
        <v>15</v>
      </c>
    </row>
    <row r="102" spans="1:2" ht="16.5" customHeight="1">
      <c r="A102" s="200" t="s">
        <v>203</v>
      </c>
      <c r="B102" s="185">
        <f>SUM(B103)</f>
        <v>250.65</v>
      </c>
    </row>
    <row r="103" spans="1:2" ht="16.5" customHeight="1">
      <c r="A103" s="201" t="s">
        <v>204</v>
      </c>
      <c r="B103" s="185">
        <v>250.65</v>
      </c>
    </row>
    <row r="104" spans="1:2" ht="16.5" customHeight="1">
      <c r="A104" s="200" t="s">
        <v>205</v>
      </c>
      <c r="B104" s="185">
        <f>SUM(B105:B106)</f>
        <v>660.47</v>
      </c>
    </row>
    <row r="105" spans="1:2" ht="16.5" customHeight="1">
      <c r="A105" s="201" t="s">
        <v>206</v>
      </c>
      <c r="B105" s="185">
        <v>259.88</v>
      </c>
    </row>
    <row r="106" spans="1:2" ht="16.5" customHeight="1">
      <c r="A106" s="201" t="s">
        <v>207</v>
      </c>
      <c r="B106" s="185">
        <v>400.59</v>
      </c>
    </row>
    <row r="107" spans="1:2" ht="16.5" customHeight="1">
      <c r="A107" s="199" t="s">
        <v>79</v>
      </c>
      <c r="B107" s="185">
        <f>B108+B110</f>
        <v>843.81</v>
      </c>
    </row>
    <row r="108" spans="1:2" ht="16.5" customHeight="1">
      <c r="A108" s="200" t="s">
        <v>208</v>
      </c>
      <c r="B108" s="185">
        <f>SUM(B109)</f>
        <v>33.549999999999997</v>
      </c>
    </row>
    <row r="109" spans="1:2" ht="16.5" customHeight="1">
      <c r="A109" s="201" t="s">
        <v>209</v>
      </c>
      <c r="B109" s="185">
        <v>33.549999999999997</v>
      </c>
    </row>
    <row r="110" spans="1:2" ht="16.5" customHeight="1">
      <c r="A110" s="200" t="s">
        <v>210</v>
      </c>
      <c r="B110" s="185">
        <f>SUM(B111)</f>
        <v>810.26</v>
      </c>
    </row>
    <row r="111" spans="1:2" ht="16.5" customHeight="1">
      <c r="A111" s="201" t="s">
        <v>211</v>
      </c>
      <c r="B111" s="185">
        <v>810.26</v>
      </c>
    </row>
    <row r="112" spans="1:2" ht="16.5" customHeight="1">
      <c r="A112" s="199" t="s">
        <v>90</v>
      </c>
      <c r="B112" s="185">
        <f>B113+B116</f>
        <v>803.15</v>
      </c>
    </row>
    <row r="113" spans="1:10" ht="20.100000000000001" customHeight="1">
      <c r="A113" s="200" t="s">
        <v>212</v>
      </c>
      <c r="B113" s="185">
        <f>SUM(B114:B115)</f>
        <v>664.28</v>
      </c>
    </row>
    <row r="114" spans="1:10" ht="16.5" customHeight="1">
      <c r="A114" s="201" t="s">
        <v>213</v>
      </c>
      <c r="B114" s="185">
        <v>357.35</v>
      </c>
    </row>
    <row r="115" spans="1:10" ht="16.5" customHeight="1">
      <c r="A115" s="201" t="s">
        <v>214</v>
      </c>
      <c r="B115" s="185">
        <v>306.93</v>
      </c>
    </row>
    <row r="116" spans="1:10" ht="16.5" customHeight="1">
      <c r="A116" s="200" t="s">
        <v>215</v>
      </c>
      <c r="B116" s="185">
        <f>SUM(B117)</f>
        <v>138.87</v>
      </c>
    </row>
    <row r="117" spans="1:10" ht="16.5" customHeight="1">
      <c r="A117" s="201" t="s">
        <v>216</v>
      </c>
      <c r="B117" s="185">
        <v>138.87</v>
      </c>
    </row>
    <row r="118" spans="1:10" ht="16.5" customHeight="1">
      <c r="A118" s="199" t="s">
        <v>94</v>
      </c>
      <c r="B118" s="185">
        <f>B119+B121</f>
        <v>26.76</v>
      </c>
    </row>
    <row r="119" spans="1:10" ht="16.5" customHeight="1">
      <c r="A119" s="200" t="s">
        <v>217</v>
      </c>
      <c r="B119" s="185">
        <f>SUM(B120)</f>
        <v>17.16</v>
      </c>
    </row>
    <row r="120" spans="1:10" ht="16.5" customHeight="1">
      <c r="A120" s="201" t="s">
        <v>131</v>
      </c>
      <c r="B120" s="185">
        <v>17.16</v>
      </c>
    </row>
    <row r="121" spans="1:10" ht="16.5" customHeight="1">
      <c r="A121" s="200" t="s">
        <v>218</v>
      </c>
      <c r="B121" s="185">
        <f>SUM(B122)</f>
        <v>9.6</v>
      </c>
    </row>
    <row r="122" spans="1:10" ht="16.5" customHeight="1">
      <c r="A122" s="201" t="s">
        <v>219</v>
      </c>
      <c r="B122" s="185">
        <v>9.6</v>
      </c>
    </row>
    <row r="123" spans="1:10" ht="36.75" customHeight="1">
      <c r="A123" s="428" t="s">
        <v>220</v>
      </c>
      <c r="B123" s="429"/>
      <c r="C123" s="167"/>
      <c r="D123" s="167"/>
      <c r="E123" s="167"/>
      <c r="F123" s="167"/>
      <c r="G123" s="167"/>
      <c r="H123" s="167"/>
      <c r="I123" s="167"/>
      <c r="J123" s="167"/>
    </row>
    <row r="125" spans="1:10" ht="21.95" customHeight="1">
      <c r="B125" s="337" t="s">
        <v>221</v>
      </c>
    </row>
  </sheetData>
  <mergeCells count="4">
    <mergeCell ref="A1:B1"/>
    <mergeCell ref="A2:B2"/>
    <mergeCell ref="A4:B4"/>
    <mergeCell ref="A123:B123"/>
  </mergeCells>
  <phoneticPr fontId="85"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85"/>
  <sheetViews>
    <sheetView showZeros="0" workbookViewId="0">
      <selection activeCell="G20" sqref="G20"/>
    </sheetView>
  </sheetViews>
  <sheetFormatPr defaultColWidth="9" defaultRowHeight="14.25"/>
  <cols>
    <col min="1" max="1" width="41.625" style="154" customWidth="1"/>
    <col min="2" max="2" width="13.125" style="321" customWidth="1"/>
    <col min="3" max="3" width="41" style="155" customWidth="1"/>
    <col min="4" max="4" width="13.25" style="322" customWidth="1"/>
    <col min="5" max="5" width="9" style="155" customWidth="1"/>
    <col min="6" max="6" width="25.25" style="155" customWidth="1"/>
    <col min="7" max="16384" width="9" style="155"/>
  </cols>
  <sheetData>
    <row r="1" spans="1:8" ht="20.25" customHeight="1">
      <c r="A1" s="411" t="s">
        <v>222</v>
      </c>
      <c r="B1" s="412"/>
      <c r="C1" s="411"/>
      <c r="D1" s="412"/>
    </row>
    <row r="2" spans="1:8" ht="38.25" customHeight="1">
      <c r="A2" s="424" t="s">
        <v>223</v>
      </c>
      <c r="B2" s="430"/>
      <c r="C2" s="424"/>
      <c r="D2" s="430"/>
    </row>
    <row r="3" spans="1:8" ht="20.25" customHeight="1">
      <c r="A3" s="323"/>
      <c r="B3" s="324"/>
      <c r="D3" s="325" t="s">
        <v>2</v>
      </c>
    </row>
    <row r="4" spans="1:8" ht="24" customHeight="1">
      <c r="A4" s="150" t="s">
        <v>224</v>
      </c>
      <c r="B4" s="326" t="s">
        <v>4</v>
      </c>
      <c r="C4" s="150" t="s">
        <v>129</v>
      </c>
      <c r="D4" s="326" t="s">
        <v>4</v>
      </c>
    </row>
    <row r="5" spans="1:8" ht="19.5" customHeight="1">
      <c r="A5" s="157" t="s">
        <v>225</v>
      </c>
      <c r="B5" s="327">
        <f>SUM(B6,B10)</f>
        <v>6622.57</v>
      </c>
      <c r="C5" s="157" t="s">
        <v>226</v>
      </c>
      <c r="D5" s="328">
        <f>SUM(D6,D10)</f>
        <v>0</v>
      </c>
    </row>
    <row r="6" spans="1:8" ht="19.5" customHeight="1">
      <c r="A6" s="160" t="s">
        <v>227</v>
      </c>
      <c r="B6" s="327">
        <f>SUM(B7:B9)</f>
        <v>2479.81</v>
      </c>
      <c r="C6" s="160" t="s">
        <v>228</v>
      </c>
      <c r="D6" s="328">
        <f>SUM(D7:D8)</f>
        <v>0</v>
      </c>
    </row>
    <row r="7" spans="1:8" ht="17.25" customHeight="1">
      <c r="A7" s="160" t="s">
        <v>229</v>
      </c>
      <c r="B7" s="329">
        <v>1697</v>
      </c>
      <c r="C7" s="160" t="s">
        <v>230</v>
      </c>
      <c r="D7" s="330"/>
      <c r="H7" s="331"/>
    </row>
    <row r="8" spans="1:8" ht="17.25" customHeight="1">
      <c r="A8" s="332" t="s">
        <v>231</v>
      </c>
      <c r="B8" s="333">
        <v>95</v>
      </c>
      <c r="C8" s="160" t="s">
        <v>232</v>
      </c>
      <c r="D8" s="330"/>
      <c r="H8" s="331"/>
    </row>
    <row r="9" spans="1:8" ht="17.25" customHeight="1">
      <c r="A9" s="332" t="s">
        <v>233</v>
      </c>
      <c r="B9" s="333">
        <v>687.81</v>
      </c>
      <c r="C9" s="160" t="s">
        <v>234</v>
      </c>
      <c r="D9" s="334"/>
      <c r="H9" s="331"/>
    </row>
    <row r="10" spans="1:8" ht="17.25" customHeight="1">
      <c r="A10" s="160" t="s">
        <v>235</v>
      </c>
      <c r="B10" s="329">
        <f>SUM(B11:B30)</f>
        <v>4142.76</v>
      </c>
      <c r="C10" s="160" t="s">
        <v>236</v>
      </c>
      <c r="D10" s="334">
        <f>SUM(D11:D30)</f>
        <v>0</v>
      </c>
      <c r="H10" s="331"/>
    </row>
    <row r="11" spans="1:8" ht="17.25" customHeight="1">
      <c r="A11" s="160" t="s">
        <v>237</v>
      </c>
      <c r="B11" s="329">
        <v>47.81</v>
      </c>
      <c r="C11" s="160" t="s">
        <v>237</v>
      </c>
      <c r="D11" s="334"/>
      <c r="H11" s="331"/>
    </row>
    <row r="12" spans="1:8" ht="17.25" customHeight="1">
      <c r="A12" s="160" t="s">
        <v>238</v>
      </c>
      <c r="B12" s="329">
        <v>5</v>
      </c>
      <c r="C12" s="160" t="s">
        <v>238</v>
      </c>
      <c r="D12" s="330"/>
      <c r="H12" s="331"/>
    </row>
    <row r="13" spans="1:8" ht="17.25" customHeight="1">
      <c r="A13" s="160" t="s">
        <v>239</v>
      </c>
      <c r="B13" s="329"/>
      <c r="C13" s="160" t="s">
        <v>239</v>
      </c>
      <c r="D13" s="330"/>
      <c r="H13" s="331"/>
    </row>
    <row r="14" spans="1:8" ht="17.25" customHeight="1">
      <c r="A14" s="160" t="s">
        <v>240</v>
      </c>
      <c r="B14" s="329"/>
      <c r="C14" s="160" t="s">
        <v>240</v>
      </c>
      <c r="D14" s="330"/>
      <c r="H14" s="331"/>
    </row>
    <row r="15" spans="1:8" ht="17.25" customHeight="1">
      <c r="A15" s="160" t="s">
        <v>241</v>
      </c>
      <c r="B15" s="329"/>
      <c r="C15" s="160" t="s">
        <v>241</v>
      </c>
      <c r="D15" s="330"/>
      <c r="H15" s="331"/>
    </row>
    <row r="16" spans="1:8" ht="17.25" customHeight="1">
      <c r="A16" s="160" t="s">
        <v>242</v>
      </c>
      <c r="B16" s="329">
        <v>50</v>
      </c>
      <c r="C16" s="160" t="s">
        <v>242</v>
      </c>
      <c r="D16" s="330"/>
      <c r="H16" s="331"/>
    </row>
    <row r="17" spans="1:8" ht="17.25" customHeight="1">
      <c r="A17" s="160" t="s">
        <v>243</v>
      </c>
      <c r="B17" s="329">
        <v>1260.1500000000001</v>
      </c>
      <c r="C17" s="160" t="s">
        <v>243</v>
      </c>
      <c r="D17" s="330"/>
      <c r="H17" s="331"/>
    </row>
    <row r="18" spans="1:8" ht="17.25" customHeight="1">
      <c r="A18" s="160" t="s">
        <v>244</v>
      </c>
      <c r="B18" s="329">
        <v>174.37</v>
      </c>
      <c r="C18" s="160" t="s">
        <v>244</v>
      </c>
      <c r="D18" s="330"/>
      <c r="H18" s="331"/>
    </row>
    <row r="19" spans="1:8" ht="17.25" customHeight="1">
      <c r="A19" s="160" t="s">
        <v>245</v>
      </c>
      <c r="B19" s="329">
        <v>2.73</v>
      </c>
      <c r="C19" s="160" t="s">
        <v>245</v>
      </c>
      <c r="D19" s="330"/>
      <c r="H19" s="331"/>
    </row>
    <row r="20" spans="1:8" ht="17.25" customHeight="1">
      <c r="A20" s="160" t="s">
        <v>246</v>
      </c>
      <c r="B20" s="329"/>
      <c r="C20" s="332" t="s">
        <v>246</v>
      </c>
      <c r="D20" s="330"/>
      <c r="H20" s="331"/>
    </row>
    <row r="21" spans="1:8" ht="17.25" customHeight="1">
      <c r="A21" s="160" t="s">
        <v>247</v>
      </c>
      <c r="B21" s="329">
        <v>607.41999999999996</v>
      </c>
      <c r="C21" s="332" t="s">
        <v>247</v>
      </c>
      <c r="D21" s="330"/>
    </row>
    <row r="22" spans="1:8" ht="17.25" customHeight="1">
      <c r="A22" s="160" t="s">
        <v>248</v>
      </c>
      <c r="B22" s="329">
        <v>873.51</v>
      </c>
      <c r="C22" s="332" t="s">
        <v>248</v>
      </c>
      <c r="D22" s="330"/>
    </row>
    <row r="23" spans="1:8" ht="17.25" customHeight="1">
      <c r="A23" s="160" t="s">
        <v>249</v>
      </c>
      <c r="B23" s="329"/>
      <c r="C23" s="332" t="s">
        <v>249</v>
      </c>
      <c r="D23" s="330"/>
    </row>
    <row r="24" spans="1:8" ht="17.25" customHeight="1">
      <c r="A24" s="160" t="s">
        <v>250</v>
      </c>
      <c r="B24" s="329"/>
      <c r="C24" s="332" t="s">
        <v>250</v>
      </c>
      <c r="D24" s="330"/>
    </row>
    <row r="25" spans="1:8" ht="17.25" customHeight="1">
      <c r="A25" s="160" t="s">
        <v>251</v>
      </c>
      <c r="B25" s="329"/>
      <c r="C25" s="160" t="s">
        <v>251</v>
      </c>
      <c r="D25" s="330"/>
    </row>
    <row r="26" spans="1:8" ht="17.25" customHeight="1">
      <c r="A26" s="160" t="s">
        <v>252</v>
      </c>
      <c r="B26" s="329"/>
      <c r="C26" s="160" t="s">
        <v>252</v>
      </c>
      <c r="D26" s="330"/>
    </row>
    <row r="27" spans="1:8" ht="17.25" customHeight="1">
      <c r="A27" s="160" t="s">
        <v>253</v>
      </c>
      <c r="B27" s="329">
        <v>760.79</v>
      </c>
      <c r="C27" s="332" t="s">
        <v>253</v>
      </c>
      <c r="D27" s="330"/>
    </row>
    <row r="28" spans="1:8" ht="17.25" customHeight="1">
      <c r="A28" s="160" t="s">
        <v>254</v>
      </c>
      <c r="B28" s="329"/>
      <c r="C28" s="332" t="s">
        <v>254</v>
      </c>
      <c r="D28" s="330"/>
    </row>
    <row r="29" spans="1:8" ht="17.25" customHeight="1">
      <c r="A29" s="160" t="s">
        <v>255</v>
      </c>
      <c r="B29" s="329">
        <v>360.98</v>
      </c>
      <c r="C29" s="160" t="s">
        <v>255</v>
      </c>
      <c r="D29" s="330"/>
    </row>
    <row r="30" spans="1:8" ht="17.25" customHeight="1">
      <c r="A30" s="160" t="s">
        <v>256</v>
      </c>
      <c r="B30" s="329"/>
      <c r="C30" s="332" t="s">
        <v>256</v>
      </c>
      <c r="D30" s="330"/>
    </row>
    <row r="31" spans="1:8" ht="17.25" customHeight="1">
      <c r="A31" s="160"/>
      <c r="B31" s="329"/>
      <c r="C31" s="160" t="s">
        <v>83</v>
      </c>
      <c r="D31" s="330"/>
    </row>
    <row r="32" spans="1:8" ht="17.25" customHeight="1">
      <c r="A32" s="431" t="s">
        <v>257</v>
      </c>
      <c r="B32" s="432"/>
      <c r="C32" s="431"/>
      <c r="D32" s="432"/>
    </row>
    <row r="33" spans="3:4" ht="20.100000000000001" customHeight="1">
      <c r="C33" s="335"/>
      <c r="D33" s="336"/>
    </row>
    <row r="34" spans="3:4" ht="20.100000000000001" customHeight="1"/>
    <row r="35" spans="3:4" ht="20.100000000000001" customHeight="1"/>
    <row r="36" spans="3:4" ht="20.100000000000001" customHeight="1"/>
    <row r="37" spans="3:4" ht="20.100000000000001" customHeight="1"/>
    <row r="38" spans="3:4" ht="20.100000000000001" customHeight="1"/>
    <row r="39" spans="3:4" ht="20.100000000000001" customHeight="1"/>
    <row r="40" spans="3:4" ht="20.100000000000001" customHeight="1"/>
    <row r="41" spans="3:4" ht="20.100000000000001" customHeight="1"/>
    <row r="42" spans="3:4" ht="20.100000000000001" customHeight="1"/>
    <row r="43" spans="3:4" ht="20.100000000000001" customHeight="1"/>
    <row r="44" spans="3:4" ht="20.100000000000001" customHeight="1"/>
    <row r="45" spans="3:4" ht="20.100000000000001" customHeight="1"/>
    <row r="46" spans="3:4" ht="20.100000000000001" customHeight="1"/>
    <row r="47" spans="3:4" ht="20.100000000000001" customHeight="1"/>
    <row r="48" spans="3: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sheetData>
  <mergeCells count="3">
    <mergeCell ref="A1:D1"/>
    <mergeCell ref="A2:D2"/>
    <mergeCell ref="A32:D32"/>
  </mergeCells>
  <phoneticPr fontId="85"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30"/>
  <sheetViews>
    <sheetView zoomScale="130" zoomScaleNormal="130" workbookViewId="0">
      <selection activeCell="A30" sqref="A30"/>
    </sheetView>
  </sheetViews>
  <sheetFormatPr defaultColWidth="9" defaultRowHeight="13.5"/>
  <cols>
    <col min="1" max="1" width="9.875" style="149" customWidth="1"/>
    <col min="2" max="4" width="26.75" style="149" customWidth="1"/>
    <col min="5" max="16384" width="9" style="149"/>
  </cols>
  <sheetData>
    <row r="1" spans="1:4" ht="18.75">
      <c r="A1" s="411" t="s">
        <v>258</v>
      </c>
      <c r="B1" s="411"/>
      <c r="C1" s="411"/>
      <c r="D1" s="411"/>
    </row>
    <row r="2" spans="1:4" ht="25.5" customHeight="1">
      <c r="A2" s="424" t="s">
        <v>259</v>
      </c>
      <c r="B2" s="424"/>
      <c r="C2" s="424"/>
      <c r="D2" s="424"/>
    </row>
    <row r="3" spans="1:4" ht="20.25" customHeight="1">
      <c r="A3" s="435" t="s">
        <v>260</v>
      </c>
      <c r="B3" s="435"/>
      <c r="C3" s="435"/>
      <c r="D3" s="435"/>
    </row>
    <row r="4" spans="1:4" ht="14.25" customHeight="1">
      <c r="A4" s="138"/>
      <c r="B4" s="138"/>
      <c r="C4" s="138"/>
      <c r="D4" s="315" t="s">
        <v>2</v>
      </c>
    </row>
    <row r="5" spans="1:4" ht="32.25" customHeight="1">
      <c r="A5" s="436" t="s">
        <v>261</v>
      </c>
      <c r="B5" s="436"/>
      <c r="C5" s="318" t="s">
        <v>45</v>
      </c>
      <c r="D5" s="141" t="s">
        <v>4</v>
      </c>
    </row>
    <row r="6" spans="1:4" s="148" customFormat="1" ht="14.25" customHeight="1">
      <c r="A6" s="157" t="s">
        <v>262</v>
      </c>
      <c r="B6" s="157"/>
      <c r="C6" s="319"/>
      <c r="D6" s="319"/>
    </row>
    <row r="7" spans="1:4" s="148" customFormat="1" ht="14.25" customHeight="1">
      <c r="A7" s="437"/>
      <c r="B7" s="438"/>
      <c r="C7" s="320"/>
      <c r="D7" s="320"/>
    </row>
    <row r="8" spans="1:4" s="148" customFormat="1" ht="14.25" customHeight="1">
      <c r="A8" s="433"/>
      <c r="B8" s="434"/>
      <c r="C8" s="320"/>
      <c r="D8" s="320"/>
    </row>
    <row r="9" spans="1:4" s="148" customFormat="1" ht="14.25" customHeight="1">
      <c r="A9" s="433"/>
      <c r="B9" s="434"/>
      <c r="C9" s="320"/>
      <c r="D9" s="320"/>
    </row>
    <row r="10" spans="1:4" ht="14.25" customHeight="1">
      <c r="A10" s="433"/>
      <c r="B10" s="434"/>
      <c r="C10" s="320"/>
      <c r="D10" s="320"/>
    </row>
    <row r="11" spans="1:4" s="148" customFormat="1" ht="14.25" customHeight="1">
      <c r="A11" s="433"/>
      <c r="B11" s="434"/>
      <c r="C11" s="320"/>
      <c r="D11" s="320"/>
    </row>
    <row r="12" spans="1:4" ht="14.25" customHeight="1">
      <c r="A12" s="433"/>
      <c r="B12" s="434"/>
      <c r="C12" s="320"/>
      <c r="D12" s="320"/>
    </row>
    <row r="13" spans="1:4" ht="14.25" customHeight="1">
      <c r="A13" s="433"/>
      <c r="B13" s="434"/>
      <c r="C13" s="320"/>
      <c r="D13" s="320"/>
    </row>
    <row r="14" spans="1:4" ht="14.25" customHeight="1">
      <c r="A14" s="433"/>
      <c r="B14" s="434"/>
      <c r="C14" s="320"/>
      <c r="D14" s="320"/>
    </row>
    <row r="15" spans="1:4" ht="14.25" customHeight="1">
      <c r="A15" s="433"/>
      <c r="B15" s="434"/>
      <c r="C15" s="320"/>
      <c r="D15" s="320"/>
    </row>
    <row r="16" spans="1:4" ht="14.25" customHeight="1">
      <c r="A16" s="433"/>
      <c r="B16" s="434"/>
      <c r="C16" s="320"/>
      <c r="D16" s="320"/>
    </row>
    <row r="17" spans="1:4" ht="14.25" customHeight="1">
      <c r="A17" s="433"/>
      <c r="B17" s="434"/>
      <c r="C17" s="320"/>
      <c r="D17" s="320"/>
    </row>
    <row r="18" spans="1:4" ht="14.25" customHeight="1">
      <c r="A18" s="433"/>
      <c r="B18" s="434"/>
      <c r="C18" s="320"/>
      <c r="D18" s="320"/>
    </row>
    <row r="19" spans="1:4" s="148" customFormat="1" ht="14.25" customHeight="1">
      <c r="A19" s="433"/>
      <c r="B19" s="434"/>
      <c r="C19" s="320"/>
      <c r="D19" s="320"/>
    </row>
    <row r="20" spans="1:4" s="148" customFormat="1" ht="14.25" customHeight="1">
      <c r="A20" s="433"/>
      <c r="B20" s="434"/>
      <c r="C20" s="320"/>
      <c r="D20" s="320"/>
    </row>
    <row r="21" spans="1:4" s="148" customFormat="1" ht="14.25" customHeight="1">
      <c r="A21" s="433"/>
      <c r="B21" s="434"/>
      <c r="C21" s="320"/>
      <c r="D21" s="320"/>
    </row>
    <row r="22" spans="1:4" s="148" customFormat="1" ht="14.25" customHeight="1">
      <c r="A22" s="433"/>
      <c r="B22" s="434"/>
      <c r="C22" s="320"/>
      <c r="D22" s="320"/>
    </row>
    <row r="23" spans="1:4" s="148" customFormat="1" ht="14.25" customHeight="1">
      <c r="A23" s="433"/>
      <c r="B23" s="434"/>
      <c r="C23" s="320"/>
      <c r="D23" s="320"/>
    </row>
    <row r="24" spans="1:4" s="148" customFormat="1" ht="14.25" customHeight="1">
      <c r="A24" s="433"/>
      <c r="B24" s="434"/>
      <c r="C24" s="320"/>
      <c r="D24" s="320"/>
    </row>
    <row r="25" spans="1:4" s="148" customFormat="1" ht="14.25" customHeight="1">
      <c r="A25" s="433"/>
      <c r="B25" s="434"/>
      <c r="C25" s="320"/>
      <c r="D25" s="320"/>
    </row>
    <row r="26" spans="1:4" s="148" customFormat="1" ht="14.25" customHeight="1">
      <c r="A26" s="433"/>
      <c r="B26" s="434"/>
      <c r="C26" s="320"/>
      <c r="D26" s="320"/>
    </row>
    <row r="27" spans="1:4" s="148" customFormat="1" ht="14.25" customHeight="1">
      <c r="A27" s="433"/>
      <c r="B27" s="434"/>
      <c r="C27" s="320"/>
      <c r="D27" s="320"/>
    </row>
    <row r="28" spans="1:4" s="148" customFormat="1" ht="14.25" customHeight="1">
      <c r="A28" s="433"/>
      <c r="B28" s="434"/>
      <c r="C28" s="320"/>
      <c r="D28" s="320"/>
    </row>
    <row r="29" spans="1:4" s="148" customFormat="1" ht="14.25" customHeight="1">
      <c r="A29" s="433"/>
      <c r="B29" s="434"/>
      <c r="C29" s="320"/>
      <c r="D29" s="320"/>
    </row>
    <row r="30" spans="1:4">
      <c r="A30" s="149" t="s">
        <v>263</v>
      </c>
    </row>
  </sheetData>
  <mergeCells count="27">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8:B28"/>
    <mergeCell ref="A29:B29"/>
    <mergeCell ref="A23:B23"/>
    <mergeCell ref="A24:B24"/>
    <mergeCell ref="A25:B25"/>
    <mergeCell ref="A26:B26"/>
    <mergeCell ref="A27:B27"/>
  </mergeCells>
  <phoneticPr fontId="85"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15"/>
  <sheetViews>
    <sheetView showZeros="0" topLeftCell="A4" zoomScale="130" zoomScaleNormal="130" workbookViewId="0">
      <selection activeCell="F23" sqref="F23"/>
    </sheetView>
  </sheetViews>
  <sheetFormatPr defaultColWidth="10" defaultRowHeight="13.5"/>
  <cols>
    <col min="1" max="1" width="56.625" style="313" customWidth="1"/>
    <col min="2" max="3" width="20.125" style="137" customWidth="1"/>
    <col min="4" max="16384" width="10" style="137"/>
  </cols>
  <sheetData>
    <row r="1" spans="1:3" ht="18.75">
      <c r="A1" s="411" t="s">
        <v>264</v>
      </c>
      <c r="B1" s="411"/>
      <c r="C1" s="411"/>
    </row>
    <row r="2" spans="1:3" ht="24">
      <c r="A2" s="424" t="s">
        <v>259</v>
      </c>
      <c r="B2" s="424"/>
      <c r="C2" s="424"/>
    </row>
    <row r="3" spans="1:3">
      <c r="A3" s="435" t="s">
        <v>265</v>
      </c>
      <c r="B3" s="435"/>
      <c r="C3" s="435"/>
    </row>
    <row r="4" spans="1:3" ht="20.25" customHeight="1">
      <c r="A4" s="314"/>
      <c r="B4" s="315"/>
      <c r="C4" s="315" t="s">
        <v>2</v>
      </c>
    </row>
    <row r="5" spans="1:3" ht="24" customHeight="1">
      <c r="A5" s="140"/>
      <c r="B5" s="141" t="s">
        <v>45</v>
      </c>
      <c r="C5" s="141" t="s">
        <v>4</v>
      </c>
    </row>
    <row r="6" spans="1:3" ht="24" customHeight="1">
      <c r="A6" s="157" t="s">
        <v>266</v>
      </c>
      <c r="B6" s="141"/>
      <c r="C6" s="141"/>
    </row>
    <row r="7" spans="1:3" ht="20.100000000000001" customHeight="1">
      <c r="A7" s="144"/>
      <c r="B7" s="316"/>
      <c r="C7" s="316"/>
    </row>
    <row r="8" spans="1:3" ht="20.100000000000001" customHeight="1">
      <c r="A8" s="144"/>
      <c r="B8" s="316"/>
      <c r="C8" s="316"/>
    </row>
    <row r="9" spans="1:3" ht="20.100000000000001" customHeight="1">
      <c r="A9" s="144"/>
      <c r="B9" s="316"/>
      <c r="C9" s="316"/>
    </row>
    <row r="10" spans="1:3" ht="20.100000000000001" customHeight="1">
      <c r="A10" s="144"/>
      <c r="B10" s="316"/>
      <c r="C10" s="316"/>
    </row>
    <row r="11" spans="1:3" ht="20.100000000000001" customHeight="1">
      <c r="A11" s="144"/>
      <c r="B11" s="316"/>
      <c r="C11" s="316"/>
    </row>
    <row r="12" spans="1:3" ht="20.100000000000001" customHeight="1">
      <c r="A12" s="144"/>
      <c r="B12" s="316"/>
      <c r="C12" s="316"/>
    </row>
    <row r="13" spans="1:3" ht="20.100000000000001" customHeight="1">
      <c r="A13" s="144"/>
      <c r="B13" s="316"/>
      <c r="C13" s="316"/>
    </row>
    <row r="14" spans="1:3" ht="20.100000000000001" customHeight="1">
      <c r="A14" s="144"/>
      <c r="B14" s="316"/>
      <c r="C14" s="316"/>
    </row>
    <row r="15" spans="1:3" ht="18.75" customHeight="1">
      <c r="A15" s="144"/>
      <c r="B15" s="316"/>
      <c r="C15" s="316"/>
    </row>
    <row r="16" spans="1:3" ht="20.100000000000001" customHeight="1">
      <c r="A16" s="144"/>
      <c r="B16" s="316"/>
      <c r="C16" s="316"/>
    </row>
    <row r="17" spans="1:3" ht="20.100000000000001" customHeight="1">
      <c r="A17" s="317"/>
      <c r="B17" s="316"/>
      <c r="C17" s="316"/>
    </row>
    <row r="18" spans="1:3" ht="20.100000000000001" customHeight="1">
      <c r="A18" s="317"/>
      <c r="B18" s="316"/>
      <c r="C18" s="316"/>
    </row>
    <row r="19" spans="1:3" ht="20.100000000000001" customHeight="1">
      <c r="A19" s="317"/>
      <c r="B19" s="316"/>
      <c r="C19" s="316"/>
    </row>
    <row r="20" spans="1:3" ht="20.100000000000001" customHeight="1">
      <c r="A20" s="317"/>
      <c r="B20" s="316"/>
      <c r="C20" s="316"/>
    </row>
    <row r="21" spans="1:3" ht="20.100000000000001" customHeight="1">
      <c r="A21" s="317"/>
      <c r="B21" s="316"/>
      <c r="C21" s="316"/>
    </row>
    <row r="22" spans="1:3" ht="20.100000000000001" customHeight="1">
      <c r="A22" s="317"/>
      <c r="B22" s="316"/>
      <c r="C22" s="316"/>
    </row>
    <row r="23" spans="1:3" ht="20.100000000000001" customHeight="1">
      <c r="A23" s="317"/>
      <c r="B23" s="316"/>
      <c r="C23" s="316"/>
    </row>
    <row r="24" spans="1:3" ht="20.100000000000001" customHeight="1">
      <c r="A24" s="146"/>
      <c r="B24" s="316"/>
      <c r="C24" s="316"/>
    </row>
    <row r="25" spans="1:3" ht="49.5" customHeight="1">
      <c r="A25" s="439" t="s">
        <v>267</v>
      </c>
      <c r="B25" s="439"/>
      <c r="C25" s="439"/>
    </row>
    <row r="26" spans="1:3" ht="20.100000000000001" customHeight="1">
      <c r="A26" s="313" t="s">
        <v>263</v>
      </c>
    </row>
    <row r="27" spans="1:3" ht="20.100000000000001" customHeight="1">
      <c r="A27" s="137"/>
    </row>
    <row r="28" spans="1:3" ht="20.100000000000001" customHeight="1">
      <c r="A28" s="137"/>
    </row>
    <row r="29" spans="1:3" ht="20.100000000000001" customHeight="1">
      <c r="A29" s="137"/>
    </row>
    <row r="30" spans="1:3" ht="20.100000000000001" customHeight="1">
      <c r="A30" s="137"/>
    </row>
    <row r="31" spans="1:3" ht="20.100000000000001" customHeight="1">
      <c r="A31" s="137"/>
    </row>
    <row r="32" spans="1:3" ht="20.100000000000001" customHeight="1">
      <c r="A32" s="137"/>
    </row>
    <row r="33" spans="1:1" ht="20.100000000000001" customHeight="1">
      <c r="A33" s="137"/>
    </row>
    <row r="34" spans="1:1" ht="20.100000000000001" customHeight="1">
      <c r="A34" s="137"/>
    </row>
    <row r="35" spans="1:1" ht="20.100000000000001" customHeight="1">
      <c r="A35" s="137"/>
    </row>
    <row r="36" spans="1:1" ht="20.100000000000001" customHeight="1">
      <c r="A36" s="137"/>
    </row>
    <row r="37" spans="1:1" ht="20.100000000000001" customHeight="1">
      <c r="A37" s="137"/>
    </row>
    <row r="38" spans="1:1" ht="20.100000000000001" customHeight="1">
      <c r="A38" s="137"/>
    </row>
    <row r="39" spans="1:1" ht="20.100000000000001" customHeight="1">
      <c r="A39" s="137"/>
    </row>
    <row r="40" spans="1:1" ht="20.100000000000001" customHeight="1">
      <c r="A40" s="137"/>
    </row>
    <row r="41" spans="1:1" ht="20.100000000000001" customHeight="1">
      <c r="A41" s="137"/>
    </row>
    <row r="42" spans="1:1" ht="20.100000000000001" customHeight="1">
      <c r="A42" s="137"/>
    </row>
    <row r="43" spans="1:1" ht="20.100000000000001" customHeight="1">
      <c r="A43" s="137"/>
    </row>
    <row r="44" spans="1:1" ht="20.100000000000001" customHeight="1">
      <c r="A44" s="137"/>
    </row>
    <row r="45" spans="1:1" ht="20.100000000000001" customHeight="1">
      <c r="A45" s="137"/>
    </row>
    <row r="46" spans="1:1" ht="20.100000000000001" customHeight="1">
      <c r="A46" s="137"/>
    </row>
    <row r="47" spans="1:1" ht="20.100000000000001" customHeight="1">
      <c r="A47" s="137"/>
    </row>
    <row r="48" spans="1:1">
      <c r="A48" s="137"/>
    </row>
    <row r="49" spans="1:1">
      <c r="A49" s="137"/>
    </row>
    <row r="50" spans="1:1">
      <c r="A50" s="137"/>
    </row>
    <row r="51" spans="1:1">
      <c r="A51" s="137"/>
    </row>
    <row r="52" spans="1:1">
      <c r="A52" s="137"/>
    </row>
    <row r="53" spans="1:1">
      <c r="A53" s="137"/>
    </row>
    <row r="54" spans="1:1">
      <c r="A54" s="137"/>
    </row>
    <row r="55" spans="1:1">
      <c r="A55" s="137"/>
    </row>
    <row r="56" spans="1:1">
      <c r="A56" s="137"/>
    </row>
    <row r="57" spans="1:1">
      <c r="A57" s="137"/>
    </row>
    <row r="58" spans="1:1">
      <c r="A58" s="137"/>
    </row>
    <row r="59" spans="1:1">
      <c r="A59" s="137"/>
    </row>
    <row r="60" spans="1:1">
      <c r="A60" s="137"/>
    </row>
    <row r="61" spans="1:1">
      <c r="A61" s="137"/>
    </row>
    <row r="62" spans="1:1">
      <c r="A62" s="137"/>
    </row>
    <row r="63" spans="1:1">
      <c r="A63" s="137"/>
    </row>
    <row r="64" spans="1:1">
      <c r="A64" s="137"/>
    </row>
    <row r="65" spans="1:1">
      <c r="A65" s="137"/>
    </row>
    <row r="66" spans="1:1">
      <c r="A66" s="137"/>
    </row>
    <row r="67" spans="1:1">
      <c r="A67" s="137"/>
    </row>
    <row r="68" spans="1:1">
      <c r="A68" s="137"/>
    </row>
    <row r="69" spans="1:1">
      <c r="A69" s="137"/>
    </row>
    <row r="70" spans="1:1">
      <c r="A70" s="137"/>
    </row>
    <row r="71" spans="1:1">
      <c r="A71" s="137"/>
    </row>
    <row r="72" spans="1:1">
      <c r="A72" s="137"/>
    </row>
    <row r="73" spans="1:1">
      <c r="A73" s="137"/>
    </row>
    <row r="74" spans="1:1">
      <c r="A74" s="137"/>
    </row>
    <row r="75" spans="1:1">
      <c r="A75" s="137"/>
    </row>
    <row r="76" spans="1:1">
      <c r="A76" s="137"/>
    </row>
    <row r="77" spans="1:1">
      <c r="A77" s="137"/>
    </row>
    <row r="78" spans="1:1">
      <c r="A78" s="137"/>
    </row>
    <row r="79" spans="1:1">
      <c r="A79" s="137"/>
    </row>
    <row r="80" spans="1:1">
      <c r="A80" s="137"/>
    </row>
    <row r="81" spans="1:1">
      <c r="A81" s="137"/>
    </row>
    <row r="82" spans="1:1">
      <c r="A82" s="137"/>
    </row>
    <row r="83" spans="1:1">
      <c r="A83" s="137"/>
    </row>
    <row r="84" spans="1:1">
      <c r="A84" s="137"/>
    </row>
    <row r="85" spans="1:1">
      <c r="A85" s="137"/>
    </row>
    <row r="86" spans="1:1">
      <c r="A86" s="137"/>
    </row>
    <row r="87" spans="1:1">
      <c r="A87" s="137"/>
    </row>
    <row r="88" spans="1:1">
      <c r="A88" s="137"/>
    </row>
    <row r="89" spans="1:1">
      <c r="A89" s="137"/>
    </row>
    <row r="90" spans="1:1">
      <c r="A90" s="137"/>
    </row>
    <row r="91" spans="1:1">
      <c r="A91" s="137"/>
    </row>
    <row r="92" spans="1:1">
      <c r="A92" s="137"/>
    </row>
    <row r="93" spans="1:1">
      <c r="A93" s="137"/>
    </row>
    <row r="94" spans="1:1">
      <c r="A94" s="137"/>
    </row>
    <row r="95" spans="1:1">
      <c r="A95" s="137"/>
    </row>
    <row r="96" spans="1:1">
      <c r="A96" s="137"/>
    </row>
    <row r="97" spans="1:1">
      <c r="A97" s="137"/>
    </row>
    <row r="98" spans="1:1">
      <c r="A98" s="137"/>
    </row>
    <row r="99" spans="1:1">
      <c r="A99" s="137"/>
    </row>
    <row r="100" spans="1:1">
      <c r="A100" s="137"/>
    </row>
    <row r="101" spans="1:1">
      <c r="A101" s="137"/>
    </row>
    <row r="102" spans="1:1">
      <c r="A102" s="137"/>
    </row>
    <row r="103" spans="1:1">
      <c r="A103" s="137"/>
    </row>
    <row r="104" spans="1:1">
      <c r="A104" s="137"/>
    </row>
    <row r="105" spans="1:1">
      <c r="A105" s="137"/>
    </row>
    <row r="106" spans="1:1">
      <c r="A106" s="137"/>
    </row>
    <row r="107" spans="1:1">
      <c r="A107" s="137"/>
    </row>
    <row r="108" spans="1:1">
      <c r="A108" s="137"/>
    </row>
    <row r="109" spans="1:1">
      <c r="A109" s="137"/>
    </row>
    <row r="110" spans="1:1">
      <c r="A110" s="137"/>
    </row>
    <row r="111" spans="1:1">
      <c r="A111" s="137"/>
    </row>
    <row r="112" spans="1:1">
      <c r="A112" s="137"/>
    </row>
    <row r="113" spans="1:1">
      <c r="A113" s="137"/>
    </row>
    <row r="114" spans="1:1">
      <c r="A114" s="137"/>
    </row>
    <row r="115" spans="1:1">
      <c r="A115" s="137"/>
    </row>
  </sheetData>
  <mergeCells count="4">
    <mergeCell ref="A1:C1"/>
    <mergeCell ref="A2:C2"/>
    <mergeCell ref="A3:C3"/>
    <mergeCell ref="A25:C25"/>
  </mergeCells>
  <phoneticPr fontId="85"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L59"/>
  <sheetViews>
    <sheetView showZeros="0" workbookViewId="0">
      <selection activeCell="N22" sqref="N22"/>
    </sheetView>
  </sheetViews>
  <sheetFormatPr defaultColWidth="9" defaultRowHeight="14.25"/>
  <cols>
    <col min="1" max="1" width="39.125" style="287" customWidth="1"/>
    <col min="2" max="2" width="12.125" style="288" customWidth="1"/>
    <col min="3" max="3" width="13.375" style="288" customWidth="1"/>
    <col min="4" max="4" width="12.125" style="288" customWidth="1"/>
    <col min="5" max="5" width="11.125" style="289" customWidth="1"/>
    <col min="6" max="6" width="11.75" style="289" customWidth="1"/>
    <col min="7" max="7" width="35.125" style="290" customWidth="1"/>
    <col min="8" max="8" width="11.125" style="288" customWidth="1"/>
    <col min="9" max="9" width="13.125" style="288" customWidth="1"/>
    <col min="10" max="10" width="12.5" style="288" customWidth="1"/>
    <col min="11" max="11" width="11.125" style="289" customWidth="1"/>
    <col min="12" max="12" width="11.75" style="289" customWidth="1"/>
    <col min="13" max="16384" width="9" style="291"/>
  </cols>
  <sheetData>
    <row r="1" spans="1:12" ht="18" customHeight="1">
      <c r="A1" s="440" t="s">
        <v>268</v>
      </c>
      <c r="B1" s="441"/>
      <c r="C1" s="441"/>
      <c r="D1" s="441"/>
      <c r="E1" s="440"/>
      <c r="F1" s="440"/>
      <c r="G1" s="440"/>
      <c r="H1" s="292"/>
      <c r="I1" s="292"/>
      <c r="J1" s="292"/>
      <c r="K1" s="40"/>
      <c r="L1" s="40"/>
    </row>
    <row r="2" spans="1:12" ht="33" customHeight="1">
      <c r="A2" s="442" t="s">
        <v>269</v>
      </c>
      <c r="B2" s="443"/>
      <c r="C2" s="443"/>
      <c r="D2" s="443"/>
      <c r="E2" s="442"/>
      <c r="F2" s="442"/>
      <c r="G2" s="442"/>
      <c r="H2" s="443"/>
      <c r="I2" s="443"/>
      <c r="J2" s="443"/>
      <c r="K2" s="442"/>
      <c r="L2" s="442"/>
    </row>
    <row r="3" spans="1:12" ht="20.25" customHeight="1">
      <c r="A3" s="444" t="s">
        <v>83</v>
      </c>
      <c r="B3" s="445"/>
      <c r="C3" s="445"/>
      <c r="D3" s="445"/>
      <c r="E3" s="444"/>
      <c r="F3" s="444"/>
      <c r="G3" s="444"/>
      <c r="H3" s="293"/>
      <c r="I3" s="293"/>
      <c r="J3" s="293"/>
      <c r="K3" s="310"/>
      <c r="L3" s="311" t="s">
        <v>2</v>
      </c>
    </row>
    <row r="4" spans="1:12" ht="56.25">
      <c r="A4" s="294" t="s">
        <v>224</v>
      </c>
      <c r="B4" s="295" t="s">
        <v>45</v>
      </c>
      <c r="C4" s="295" t="s">
        <v>47</v>
      </c>
      <c r="D4" s="295" t="s">
        <v>4</v>
      </c>
      <c r="E4" s="232" t="s">
        <v>48</v>
      </c>
      <c r="F4" s="233" t="s">
        <v>49</v>
      </c>
      <c r="G4" s="294" t="s">
        <v>129</v>
      </c>
      <c r="H4" s="295" t="s">
        <v>45</v>
      </c>
      <c r="I4" s="295" t="s">
        <v>47</v>
      </c>
      <c r="J4" s="295" t="s">
        <v>4</v>
      </c>
      <c r="K4" s="232" t="s">
        <v>48</v>
      </c>
      <c r="L4" s="233" t="s">
        <v>49</v>
      </c>
    </row>
    <row r="5" spans="1:12" ht="20.100000000000001" customHeight="1">
      <c r="A5" s="294" t="s">
        <v>51</v>
      </c>
      <c r="B5" s="296">
        <f>B6+B21</f>
        <v>376.21</v>
      </c>
      <c r="C5" s="296">
        <f>C6+C21</f>
        <v>1968.99</v>
      </c>
      <c r="D5" s="296">
        <f>D6+D21</f>
        <v>1968.99</v>
      </c>
      <c r="E5" s="296">
        <f>ROUND(D5/C5,3)*100</f>
        <v>100</v>
      </c>
      <c r="F5" s="297">
        <v>-41.73</v>
      </c>
      <c r="G5" s="294" t="s">
        <v>51</v>
      </c>
      <c r="H5" s="296">
        <f>H6+H21</f>
        <v>376.21</v>
      </c>
      <c r="I5" s="296">
        <f>I6+I21</f>
        <v>1968.99</v>
      </c>
      <c r="J5" s="296">
        <f>J6+J21</f>
        <v>1968.99</v>
      </c>
      <c r="K5" s="296">
        <v>100</v>
      </c>
      <c r="L5" s="297">
        <v>-41.73</v>
      </c>
    </row>
    <row r="6" spans="1:12" ht="20.100000000000001" customHeight="1">
      <c r="A6" s="298" t="s">
        <v>52</v>
      </c>
      <c r="B6" s="296">
        <f>SUM(B7:B19)</f>
        <v>0</v>
      </c>
      <c r="C6" s="296"/>
      <c r="D6" s="296">
        <f>SUM(D7:D20)</f>
        <v>0</v>
      </c>
      <c r="E6" s="296"/>
      <c r="F6" s="296">
        <f>SUM(F7:F20)</f>
        <v>0</v>
      </c>
      <c r="G6" s="298" t="s">
        <v>53</v>
      </c>
      <c r="H6" s="296">
        <f>SUM(H7:H19)</f>
        <v>376.21</v>
      </c>
      <c r="I6" s="296">
        <f>SUM(I7:I15)</f>
        <v>1968.99</v>
      </c>
      <c r="J6" s="296">
        <f>SUM(J7:J19)</f>
        <v>1752.78</v>
      </c>
      <c r="K6" s="296">
        <v>89</v>
      </c>
      <c r="L6" s="297">
        <v>-41.63</v>
      </c>
    </row>
    <row r="7" spans="1:12" ht="20.100000000000001" customHeight="1">
      <c r="A7" s="299" t="s">
        <v>270</v>
      </c>
      <c r="B7" s="300"/>
      <c r="C7" s="296"/>
      <c r="D7" s="300"/>
      <c r="E7" s="296"/>
      <c r="F7" s="300"/>
      <c r="G7" s="301" t="s">
        <v>271</v>
      </c>
      <c r="H7" s="300"/>
      <c r="I7" s="296"/>
      <c r="J7" s="300"/>
      <c r="K7" s="300"/>
      <c r="L7" s="300"/>
    </row>
    <row r="8" spans="1:12" ht="20.100000000000001" customHeight="1">
      <c r="A8" s="301" t="s">
        <v>272</v>
      </c>
      <c r="B8" s="300"/>
      <c r="C8" s="296"/>
      <c r="D8" s="300"/>
      <c r="E8" s="296"/>
      <c r="F8" s="300"/>
      <c r="G8" s="301" t="s">
        <v>273</v>
      </c>
      <c r="H8" s="300"/>
      <c r="I8" s="296"/>
      <c r="J8" s="300"/>
      <c r="K8" s="300"/>
      <c r="L8" s="300"/>
    </row>
    <row r="9" spans="1:12" ht="20.100000000000001" customHeight="1">
      <c r="A9" s="301" t="s">
        <v>274</v>
      </c>
      <c r="B9" s="300"/>
      <c r="C9" s="296"/>
      <c r="D9" s="300"/>
      <c r="E9" s="296"/>
      <c r="F9" s="300"/>
      <c r="G9" s="301" t="s">
        <v>275</v>
      </c>
      <c r="H9" s="278">
        <v>306.81</v>
      </c>
      <c r="I9" s="300">
        <v>1895.98</v>
      </c>
      <c r="J9" s="300">
        <v>1679.81</v>
      </c>
      <c r="K9" s="300">
        <v>89</v>
      </c>
      <c r="L9" s="300">
        <v>-43.95</v>
      </c>
    </row>
    <row r="10" spans="1:12" ht="20.100000000000001" customHeight="1">
      <c r="A10" s="301" t="s">
        <v>276</v>
      </c>
      <c r="B10" s="300"/>
      <c r="C10" s="296"/>
      <c r="D10" s="300"/>
      <c r="E10" s="296"/>
      <c r="F10" s="300"/>
      <c r="G10" s="301" t="s">
        <v>277</v>
      </c>
      <c r="H10" s="300"/>
      <c r="I10" s="300"/>
      <c r="J10" s="300"/>
      <c r="K10" s="300"/>
      <c r="L10" s="300"/>
    </row>
    <row r="11" spans="1:12" ht="20.100000000000001" customHeight="1">
      <c r="A11" s="301" t="s">
        <v>278</v>
      </c>
      <c r="B11" s="130"/>
      <c r="C11" s="296"/>
      <c r="D11" s="300"/>
      <c r="E11" s="296"/>
      <c r="F11" s="300"/>
      <c r="G11" s="301" t="s">
        <v>279</v>
      </c>
      <c r="H11" s="130"/>
      <c r="I11" s="300"/>
      <c r="J11" s="300"/>
      <c r="K11" s="300"/>
      <c r="L11" s="300"/>
    </row>
    <row r="12" spans="1:12" ht="20.100000000000001" customHeight="1">
      <c r="A12" s="301" t="s">
        <v>280</v>
      </c>
      <c r="B12" s="130"/>
      <c r="C12" s="296"/>
      <c r="D12" s="300"/>
      <c r="E12" s="296"/>
      <c r="F12" s="300"/>
      <c r="G12" s="301" t="s">
        <v>281</v>
      </c>
      <c r="H12" s="278">
        <v>69.400000000000006</v>
      </c>
      <c r="I12" s="300">
        <v>69.400000000000006</v>
      </c>
      <c r="J12" s="300">
        <v>69.400000000000006</v>
      </c>
      <c r="K12" s="300">
        <v>100</v>
      </c>
      <c r="L12" s="300">
        <v>1164.1199999999999</v>
      </c>
    </row>
    <row r="13" spans="1:12" ht="20.100000000000001" customHeight="1">
      <c r="A13" s="301" t="s">
        <v>282</v>
      </c>
      <c r="B13" s="300"/>
      <c r="C13" s="300"/>
      <c r="D13" s="300"/>
      <c r="E13" s="296"/>
      <c r="F13" s="300"/>
      <c r="G13" s="301" t="s">
        <v>283</v>
      </c>
      <c r="H13" s="130"/>
      <c r="I13" s="300"/>
      <c r="J13" s="300"/>
      <c r="K13" s="300"/>
      <c r="L13" s="300"/>
    </row>
    <row r="14" spans="1:12" ht="20.100000000000001" customHeight="1">
      <c r="A14" s="301" t="s">
        <v>284</v>
      </c>
      <c r="B14" s="300"/>
      <c r="C14" s="300"/>
      <c r="D14" s="300"/>
      <c r="E14" s="296"/>
      <c r="F14" s="300"/>
      <c r="G14" s="301" t="s">
        <v>285</v>
      </c>
      <c r="H14" s="130"/>
      <c r="I14" s="300"/>
      <c r="J14" s="300"/>
      <c r="K14" s="300"/>
      <c r="L14" s="300"/>
    </row>
    <row r="15" spans="1:12" ht="20.100000000000001" customHeight="1">
      <c r="A15" s="301" t="s">
        <v>286</v>
      </c>
      <c r="B15" s="300"/>
      <c r="C15" s="300"/>
      <c r="D15" s="300"/>
      <c r="E15" s="296"/>
      <c r="F15" s="300"/>
      <c r="G15" s="301" t="s">
        <v>287</v>
      </c>
      <c r="H15" s="130"/>
      <c r="I15" s="300">
        <v>3.61</v>
      </c>
      <c r="J15" s="300">
        <v>3.57</v>
      </c>
      <c r="K15" s="300">
        <v>99</v>
      </c>
      <c r="L15" s="300">
        <v>100</v>
      </c>
    </row>
    <row r="16" spans="1:12" ht="20.100000000000001" customHeight="1">
      <c r="A16" s="301" t="s">
        <v>288</v>
      </c>
      <c r="B16" s="130"/>
      <c r="C16" s="300"/>
      <c r="D16" s="300"/>
      <c r="E16" s="296"/>
      <c r="F16" s="300"/>
      <c r="G16" s="301"/>
      <c r="H16" s="130"/>
      <c r="I16" s="300"/>
      <c r="J16" s="300"/>
      <c r="K16" s="300"/>
      <c r="L16" s="300"/>
    </row>
    <row r="17" spans="1:12" ht="20.100000000000001" customHeight="1">
      <c r="A17" s="266" t="s">
        <v>289</v>
      </c>
      <c r="B17" s="130"/>
      <c r="C17" s="300"/>
      <c r="D17" s="300"/>
      <c r="E17" s="296"/>
      <c r="F17" s="300"/>
      <c r="G17" s="301"/>
      <c r="H17" s="130"/>
      <c r="I17" s="300"/>
      <c r="J17" s="300"/>
      <c r="K17" s="300"/>
      <c r="L17" s="300"/>
    </row>
    <row r="18" spans="1:12" ht="20.100000000000001" customHeight="1">
      <c r="A18" s="266" t="s">
        <v>290</v>
      </c>
      <c r="B18" s="130"/>
      <c r="C18" s="300"/>
      <c r="D18" s="300"/>
      <c r="E18" s="296"/>
      <c r="F18" s="300"/>
      <c r="G18" s="301"/>
      <c r="H18" s="130"/>
      <c r="I18" s="300">
        <f>SUM(H18:H18)</f>
        <v>0</v>
      </c>
      <c r="J18" s="300"/>
      <c r="K18" s="300"/>
      <c r="L18" s="300"/>
    </row>
    <row r="19" spans="1:12" ht="20.100000000000001" customHeight="1">
      <c r="A19" s="266" t="s">
        <v>291</v>
      </c>
      <c r="B19" s="302"/>
      <c r="C19" s="300"/>
      <c r="D19" s="302"/>
      <c r="E19" s="296"/>
      <c r="F19" s="300"/>
      <c r="G19" s="301"/>
      <c r="H19" s="302"/>
      <c r="I19" s="300">
        <f>SUM(H19:H19)</f>
        <v>0</v>
      </c>
      <c r="J19" s="302"/>
      <c r="K19" s="302"/>
      <c r="L19" s="300"/>
    </row>
    <row r="20" spans="1:12" ht="20.100000000000001" customHeight="1">
      <c r="A20" s="266" t="s">
        <v>292</v>
      </c>
      <c r="B20" s="302"/>
      <c r="C20" s="300"/>
      <c r="D20" s="302"/>
      <c r="E20" s="296"/>
      <c r="F20" s="300"/>
      <c r="G20" s="301"/>
      <c r="H20" s="302"/>
      <c r="I20" s="300"/>
      <c r="J20" s="302"/>
      <c r="K20" s="302"/>
      <c r="L20" s="300"/>
    </row>
    <row r="21" spans="1:12" ht="20.100000000000001" customHeight="1">
      <c r="A21" s="298" t="s">
        <v>103</v>
      </c>
      <c r="B21" s="296">
        <f>B22+B23+B24+B27</f>
        <v>376.21</v>
      </c>
      <c r="C21" s="296">
        <f>C22+C23+C24+C27</f>
        <v>1968.99</v>
      </c>
      <c r="D21" s="296">
        <f>D22+D23+D24+D27</f>
        <v>1968.99</v>
      </c>
      <c r="E21" s="296">
        <f>ROUND(D21/C21,3)*100</f>
        <v>100</v>
      </c>
      <c r="F21" s="297">
        <v>-41.73</v>
      </c>
      <c r="G21" s="298" t="s">
        <v>104</v>
      </c>
      <c r="H21" s="296">
        <f>H22+H23+H24+H27+H25+H30</f>
        <v>0</v>
      </c>
      <c r="I21" s="296">
        <f>I22+I23+I24+I27+I25+I30</f>
        <v>0</v>
      </c>
      <c r="J21" s="296">
        <f>J22+J23+J24+J27+J25+J30</f>
        <v>216.21</v>
      </c>
      <c r="K21" s="296"/>
      <c r="L21" s="312"/>
    </row>
    <row r="22" spans="1:12" ht="20.100000000000001" customHeight="1">
      <c r="A22" s="266" t="s">
        <v>105</v>
      </c>
      <c r="B22" s="278"/>
      <c r="C22" s="300">
        <v>1592.78</v>
      </c>
      <c r="D22" s="303">
        <v>1592.78</v>
      </c>
      <c r="E22" s="296">
        <f>ROUND(D22/C22,3)*100</f>
        <v>100</v>
      </c>
      <c r="F22" s="304">
        <v>-52.74</v>
      </c>
      <c r="G22" s="74" t="s">
        <v>293</v>
      </c>
      <c r="H22" s="278"/>
      <c r="I22" s="300"/>
      <c r="J22" s="303"/>
      <c r="K22" s="303"/>
      <c r="L22" s="305"/>
    </row>
    <row r="23" spans="1:12" ht="20.100000000000001" customHeight="1">
      <c r="A23" s="266" t="s">
        <v>107</v>
      </c>
      <c r="B23" s="303"/>
      <c r="C23" s="300"/>
      <c r="D23" s="303"/>
      <c r="E23" s="296"/>
      <c r="F23" s="305"/>
      <c r="G23" s="266" t="s">
        <v>294</v>
      </c>
      <c r="H23" s="303"/>
      <c r="I23" s="300"/>
      <c r="J23" s="303"/>
      <c r="K23" s="303"/>
      <c r="L23" s="305"/>
    </row>
    <row r="24" spans="1:12" ht="20.100000000000001" customHeight="1">
      <c r="A24" s="306" t="s">
        <v>295</v>
      </c>
      <c r="B24" s="303"/>
      <c r="C24" s="300"/>
      <c r="D24" s="303">
        <f>SUM(D25:D26)</f>
        <v>0</v>
      </c>
      <c r="E24" s="296"/>
      <c r="F24" s="305"/>
      <c r="G24" s="266" t="s">
        <v>296</v>
      </c>
      <c r="H24" s="303"/>
      <c r="I24" s="300"/>
      <c r="J24" s="303"/>
      <c r="K24" s="303"/>
      <c r="L24" s="305"/>
    </row>
    <row r="25" spans="1:12" ht="20.100000000000001" customHeight="1">
      <c r="A25" s="306" t="s">
        <v>115</v>
      </c>
      <c r="B25" s="303"/>
      <c r="C25" s="300"/>
      <c r="D25" s="303"/>
      <c r="E25" s="296"/>
      <c r="F25" s="304"/>
      <c r="G25" s="307" t="s">
        <v>297</v>
      </c>
      <c r="H25" s="303"/>
      <c r="I25" s="300"/>
      <c r="J25" s="303">
        <f>SUM(J26)</f>
        <v>0</v>
      </c>
      <c r="K25" s="303"/>
      <c r="L25" s="305"/>
    </row>
    <row r="26" spans="1:12" ht="20.100000000000001" customHeight="1">
      <c r="A26" s="306" t="s">
        <v>117</v>
      </c>
      <c r="B26" s="278"/>
      <c r="C26" s="300"/>
      <c r="D26" s="303"/>
      <c r="E26" s="296"/>
      <c r="F26" s="304"/>
      <c r="G26" s="307" t="s">
        <v>298</v>
      </c>
      <c r="H26" s="303"/>
      <c r="I26" s="300"/>
      <c r="J26" s="303"/>
      <c r="K26" s="303"/>
      <c r="L26" s="304"/>
    </row>
    <row r="27" spans="1:12" ht="20.100000000000001" customHeight="1">
      <c r="A27" s="266" t="s">
        <v>299</v>
      </c>
      <c r="B27" s="303">
        <v>376.21</v>
      </c>
      <c r="C27" s="300">
        <v>376.21</v>
      </c>
      <c r="D27" s="303">
        <v>376.21</v>
      </c>
      <c r="E27" s="296">
        <f>ROUND(D27/C27,3)*100</f>
        <v>100</v>
      </c>
      <c r="F27" s="304">
        <v>4432.6499999999996</v>
      </c>
      <c r="G27" s="307" t="s">
        <v>118</v>
      </c>
      <c r="H27" s="278"/>
      <c r="I27" s="300">
        <f>SUM(H27:H27)</f>
        <v>0</v>
      </c>
      <c r="J27" s="303"/>
      <c r="K27" s="303"/>
      <c r="L27" s="304"/>
    </row>
    <row r="28" spans="1:12" ht="20.100000000000001" customHeight="1">
      <c r="A28" s="266"/>
      <c r="B28" s="303"/>
      <c r="C28" s="303"/>
      <c r="D28" s="303"/>
      <c r="E28" s="296"/>
      <c r="F28" s="304"/>
      <c r="G28" s="308" t="s">
        <v>120</v>
      </c>
      <c r="H28" s="303"/>
      <c r="I28" s="300">
        <f>SUM(H28:H28)</f>
        <v>0</v>
      </c>
      <c r="J28" s="303"/>
      <c r="K28" s="303"/>
      <c r="L28" s="304"/>
    </row>
    <row r="29" spans="1:12" ht="20.100000000000001" customHeight="1">
      <c r="A29" s="309"/>
      <c r="B29" s="305"/>
      <c r="C29" s="305"/>
      <c r="D29" s="305"/>
      <c r="E29" s="296"/>
      <c r="F29" s="305"/>
      <c r="G29" s="308" t="s">
        <v>122</v>
      </c>
      <c r="H29" s="303"/>
      <c r="I29" s="300">
        <f>SUM(H29:H29)</f>
        <v>0</v>
      </c>
      <c r="J29" s="303"/>
      <c r="K29" s="303"/>
      <c r="L29" s="304"/>
    </row>
    <row r="30" spans="1:12" ht="20.100000000000001" customHeight="1">
      <c r="A30" s="309"/>
      <c r="B30" s="305"/>
      <c r="C30" s="305"/>
      <c r="D30" s="305"/>
      <c r="E30" s="296"/>
      <c r="F30" s="305"/>
      <c r="G30" s="266" t="s">
        <v>124</v>
      </c>
      <c r="H30" s="305"/>
      <c r="I30" s="302">
        <f>SUM(H30:H30)</f>
        <v>0</v>
      </c>
      <c r="J30" s="302">
        <v>216.21</v>
      </c>
      <c r="K30" s="305"/>
      <c r="L30" s="305"/>
    </row>
    <row r="31" spans="1:12" ht="37.5" customHeight="1">
      <c r="A31" s="446" t="s">
        <v>300</v>
      </c>
      <c r="B31" s="447"/>
      <c r="C31" s="447"/>
      <c r="D31" s="447"/>
      <c r="E31" s="446"/>
      <c r="F31" s="446"/>
      <c r="G31" s="446"/>
      <c r="H31" s="447"/>
      <c r="I31" s="447"/>
      <c r="J31" s="447"/>
      <c r="K31" s="446"/>
      <c r="L31" s="446"/>
    </row>
    <row r="32" spans="1:12" ht="20.100000000000001" customHeight="1">
      <c r="F32" s="291"/>
      <c r="L32" s="291"/>
    </row>
    <row r="33" spans="6:12" ht="20.100000000000001" customHeight="1">
      <c r="F33" s="291"/>
      <c r="L33" s="291"/>
    </row>
    <row r="34" spans="6:12" ht="20.100000000000001" customHeight="1"/>
    <row r="35" spans="6:12" ht="20.100000000000001" customHeight="1"/>
    <row r="36" spans="6:12" ht="20.100000000000001" customHeight="1"/>
    <row r="37" spans="6:12" ht="20.100000000000001" customHeight="1"/>
    <row r="38" spans="6:12" ht="20.100000000000001" customHeight="1"/>
    <row r="39" spans="6:12" ht="20.100000000000001" customHeight="1"/>
    <row r="40" spans="6:12" ht="20.100000000000001" customHeight="1"/>
    <row r="41" spans="6:12" ht="20.100000000000001" customHeight="1"/>
    <row r="42" spans="6:12" ht="20.100000000000001" customHeight="1"/>
    <row r="43" spans="6:12" ht="20.100000000000001" customHeight="1"/>
    <row r="44" spans="6:12" ht="20.100000000000001" customHeight="1"/>
    <row r="45" spans="6:12" ht="20.100000000000001" customHeight="1"/>
    <row r="46" spans="6:12" ht="20.100000000000001" customHeight="1"/>
    <row r="47" spans="6:12" ht="20.100000000000001" customHeight="1"/>
    <row r="48" spans="6:12" ht="20.100000000000001" customHeight="1"/>
    <row r="49" spans="2:12" ht="20.100000000000001" customHeight="1"/>
    <row r="50" spans="2:12" ht="20.100000000000001" customHeight="1"/>
    <row r="51" spans="2:12" ht="20.100000000000001" customHeight="1"/>
    <row r="52" spans="2:12" ht="20.100000000000001" customHeight="1"/>
    <row r="53" spans="2:12" s="287" customFormat="1" ht="20.100000000000001" customHeight="1">
      <c r="B53" s="288"/>
      <c r="C53" s="288"/>
      <c r="D53" s="288"/>
      <c r="E53" s="289"/>
      <c r="F53" s="289"/>
      <c r="G53" s="290"/>
      <c r="H53" s="288"/>
      <c r="I53" s="288"/>
      <c r="J53" s="288"/>
      <c r="K53" s="289"/>
      <c r="L53" s="289"/>
    </row>
    <row r="54" spans="2:12" s="287" customFormat="1" ht="20.100000000000001" customHeight="1">
      <c r="B54" s="288"/>
      <c r="C54" s="288"/>
      <c r="D54" s="288"/>
      <c r="E54" s="289"/>
      <c r="F54" s="289"/>
      <c r="G54" s="290"/>
      <c r="H54" s="288"/>
      <c r="I54" s="288"/>
      <c r="J54" s="288"/>
      <c r="K54" s="289"/>
      <c r="L54" s="289"/>
    </row>
    <row r="55" spans="2:12" s="287" customFormat="1" ht="20.100000000000001" customHeight="1">
      <c r="B55" s="288"/>
      <c r="C55" s="288"/>
      <c r="D55" s="288"/>
      <c r="E55" s="289"/>
      <c r="F55" s="289"/>
      <c r="G55" s="290"/>
      <c r="H55" s="288"/>
      <c r="I55" s="288"/>
      <c r="J55" s="288"/>
      <c r="K55" s="289"/>
      <c r="L55" s="289"/>
    </row>
    <row r="56" spans="2:12" s="287" customFormat="1" ht="20.100000000000001" customHeight="1">
      <c r="B56" s="288"/>
      <c r="C56" s="288"/>
      <c r="D56" s="288"/>
      <c r="E56" s="289"/>
      <c r="F56" s="289"/>
      <c r="G56" s="290"/>
      <c r="H56" s="288"/>
      <c r="I56" s="288"/>
      <c r="J56" s="288"/>
      <c r="K56" s="289"/>
      <c r="L56" s="289"/>
    </row>
    <row r="57" spans="2:12" s="287" customFormat="1" ht="20.100000000000001" customHeight="1">
      <c r="B57" s="288"/>
      <c r="C57" s="288"/>
      <c r="D57" s="288"/>
      <c r="E57" s="289"/>
      <c r="F57" s="289"/>
      <c r="G57" s="290"/>
      <c r="H57" s="288"/>
      <c r="I57" s="288"/>
      <c r="J57" s="288"/>
      <c r="K57" s="289"/>
      <c r="L57" s="289"/>
    </row>
    <row r="58" spans="2:12" s="287" customFormat="1" ht="20.100000000000001" customHeight="1">
      <c r="B58" s="288"/>
      <c r="C58" s="288"/>
      <c r="D58" s="288"/>
      <c r="E58" s="289"/>
      <c r="F58" s="289"/>
      <c r="G58" s="290"/>
      <c r="H58" s="288"/>
      <c r="I58" s="288"/>
      <c r="J58" s="288"/>
      <c r="K58" s="289"/>
      <c r="L58" s="289"/>
    </row>
    <row r="59" spans="2:12" s="287" customFormat="1" ht="20.100000000000001" customHeight="1">
      <c r="B59" s="288"/>
      <c r="C59" s="288"/>
      <c r="D59" s="288"/>
      <c r="E59" s="289"/>
      <c r="F59" s="289"/>
      <c r="G59" s="290"/>
      <c r="H59" s="288"/>
      <c r="I59" s="288"/>
      <c r="J59" s="288"/>
      <c r="K59" s="289"/>
      <c r="L59" s="289"/>
    </row>
  </sheetData>
  <mergeCells count="4">
    <mergeCell ref="A1:G1"/>
    <mergeCell ref="A2:L2"/>
    <mergeCell ref="A3:G3"/>
    <mergeCell ref="A31:L31"/>
  </mergeCells>
  <phoneticPr fontId="85" type="noConversion"/>
  <printOptions horizontalCentered="1"/>
  <pageMargins left="0.15748031496063" right="0.15748031496063" top="0.511811023622047" bottom="0.31496062992126" header="0.31496062992126" footer="0.31496062992126"/>
  <pageSetup paperSize="9" scale="76"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41</vt:i4>
      </vt:variant>
      <vt:variant>
        <vt:lpstr>命名范围</vt:lpstr>
      </vt:variant>
      <vt:variant>
        <vt:i4>32</vt:i4>
      </vt:variant>
    </vt:vector>
  </HeadingPairs>
  <TitlesOfParts>
    <vt:vector size="73"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Sheet1</vt:lpstr>
      <vt:lpstr>'01-2020全镇收入'!Print_Area</vt:lpstr>
      <vt:lpstr>'02-2020全镇支出'!Print_Area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'30-债务还本付息'!Print_Area</vt:lpstr>
      <vt:lpstr>'8-2020基金平衡'!Print_Area</vt:lpstr>
      <vt:lpstr>'9-2020基金支出'!Print_Area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临江镇</cp:lastModifiedBy>
  <dcterms:created xsi:type="dcterms:W3CDTF">2006-09-13T11:21:00Z</dcterms:created>
  <dcterms:modified xsi:type="dcterms:W3CDTF">2021-04-26T08:50:31Z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