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2540" tabRatio="776" firstSheet="24" activeTab="31"/>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s>
  <definedNames>
    <definedName name="_xlnm._FilterDatabase" localSheetId="4" hidden="1">'04-2020公共本级支出功能 '!$A$5:$J$1481</definedName>
    <definedName name="_xlnm._FilterDatabase" localSheetId="7" hidden="1">'07-2020转移支付分项目 '!$A$5:$A$6</definedName>
    <definedName name="_xlnm._FilterDatabase" localSheetId="18" hidden="1">'14-2021公共本级支出功能 '!$A$4:$C$1421</definedName>
    <definedName name="_xlnm._FilterDatabase" localSheetId="23" hidden="1">'19-2021转移支付分项目'!$A$5:$A$89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'01-2020全镇收入'!$A$1:$C$27</definedName>
    <definedName name="_xlnm.Print_Area" localSheetId="1">'02-2020全镇支出'!$A$1:$D$31</definedName>
    <definedName name="_xlnm.Print_Area" localSheetId="2">'03-2020公共平衡 '!$A$1:$P$45</definedName>
    <definedName name="_xlnm.Print_Area" localSheetId="4">'04-2020公共本级支出功能 '!$A$1:$B$1110</definedName>
    <definedName name="_xlnm.Print_Area" localSheetId="5">'05-2020公共线下 '!$A$1:$D$57</definedName>
    <definedName name="_xlnm.Print_Area" localSheetId="6">'06-2020转移支付分地区'!$A$1:$D$51</definedName>
    <definedName name="_xlnm.Print_Area" localSheetId="7">'07-2020转移支付分项目 '!$A$1:$C$84</definedName>
    <definedName name="_xlnm.Print_Area" localSheetId="12">'11-2020国资 '!$A$1:$N$23</definedName>
    <definedName name="_xlnm.Print_Area" localSheetId="14">'12-2020社保执行'!$A$1:$M$17</definedName>
    <definedName name="_xlnm.Print_Area" localSheetId="16">'13-2021公共平衡'!$A$1:$H$42</definedName>
    <definedName name="_xlnm.Print_Area" localSheetId="19">'15-2021公共基本和项目 '!$A$1:$D$32</definedName>
    <definedName name="_xlnm.Print_Area" localSheetId="20">'16-2021公共本级基本支出经济 '!$A$1:$B$30</definedName>
    <definedName name="_xlnm.Print_Area" localSheetId="21">'17-2021公共线下'!$A$1:$D$45</definedName>
    <definedName name="_xlnm.Print_Area" localSheetId="22">'18-2021转移支付分地区'!$A$1:$B$54</definedName>
    <definedName name="_xlnm.Print_Area" localSheetId="23">'19-2021转移支付分项目'!$A$1:$B$27</definedName>
    <definedName name="_xlnm.Print_Area" localSheetId="26">'21-2021基金支出'!$A$1:$B$57</definedName>
    <definedName name="_xlnm.Print_Area" localSheetId="37">'30-债务还本付息'!$A$1:$D$26</definedName>
    <definedName name="_xlnm.Print_Area" localSheetId="8">'8-2020基金平衡'!$A$1:$N$30</definedName>
    <definedName name="_xlnm.Print_Area" localSheetId="10">'9-2020基金支出'!$A$1:$B$56</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24519"/>
</workbook>
</file>

<file path=xl/calcChain.xml><?xml version="1.0" encoding="utf-8"?>
<calcChain xmlns="http://schemas.openxmlformats.org/spreadsheetml/2006/main">
  <c r="D19" i="49"/>
  <c r="B19"/>
  <c r="D6"/>
  <c r="B6"/>
  <c r="D5"/>
  <c r="B5"/>
  <c r="D5" i="61"/>
  <c r="B5"/>
  <c r="D23" i="35"/>
  <c r="B21"/>
  <c r="D19"/>
  <c r="B19"/>
  <c r="D6"/>
  <c r="B6"/>
  <c r="D5"/>
  <c r="B5"/>
  <c r="B6" i="29"/>
  <c r="B38" i="36"/>
  <c r="B13"/>
  <c r="B12"/>
  <c r="B7"/>
  <c r="B6"/>
  <c r="D7" i="39"/>
  <c r="C7"/>
  <c r="B7"/>
  <c r="H41" i="71"/>
  <c r="D41"/>
  <c r="D35"/>
  <c r="H33"/>
  <c r="D33"/>
  <c r="C33"/>
  <c r="B33"/>
  <c r="H32"/>
  <c r="G32"/>
  <c r="F32"/>
  <c r="D32"/>
  <c r="C32"/>
  <c r="B32"/>
  <c r="D29"/>
  <c r="H27"/>
  <c r="D27"/>
  <c r="D26"/>
  <c r="H25"/>
  <c r="D25"/>
  <c r="D23"/>
  <c r="C23"/>
  <c r="B23"/>
  <c r="H19"/>
  <c r="D19"/>
  <c r="H18"/>
  <c r="D18"/>
  <c r="H17"/>
  <c r="F17"/>
  <c r="D17"/>
  <c r="H16"/>
  <c r="D16"/>
  <c r="H15"/>
  <c r="D15"/>
  <c r="H14"/>
  <c r="D14"/>
  <c r="H13"/>
  <c r="D13"/>
  <c r="D12"/>
  <c r="D11"/>
  <c r="D10"/>
  <c r="H9"/>
  <c r="D9"/>
  <c r="D8"/>
  <c r="B8"/>
  <c r="H7"/>
  <c r="D7"/>
  <c r="C7"/>
  <c r="B7"/>
  <c r="H6"/>
  <c r="G6"/>
  <c r="F6"/>
  <c r="D6"/>
  <c r="C6"/>
  <c r="B6"/>
  <c r="H5"/>
  <c r="G5"/>
  <c r="F5"/>
  <c r="D5"/>
  <c r="C5"/>
  <c r="B5"/>
  <c r="I11" i="21"/>
  <c r="B11"/>
  <c r="I7"/>
  <c r="I19" i="48"/>
  <c r="B19"/>
  <c r="I17"/>
  <c r="I15"/>
  <c r="I12"/>
  <c r="I7"/>
  <c r="I6"/>
  <c r="I5"/>
  <c r="D6" i="62"/>
  <c r="B6"/>
  <c r="N29" i="33"/>
  <c r="L24"/>
  <c r="K24"/>
  <c r="E23"/>
  <c r="G21"/>
  <c r="N20"/>
  <c r="L20"/>
  <c r="K20"/>
  <c r="J20"/>
  <c r="I20"/>
  <c r="G20"/>
  <c r="E20"/>
  <c r="D20"/>
  <c r="C20"/>
  <c r="B20"/>
  <c r="N9"/>
  <c r="M9"/>
  <c r="D8"/>
  <c r="D7"/>
  <c r="N6"/>
  <c r="L6"/>
  <c r="K6"/>
  <c r="J6"/>
  <c r="I6"/>
  <c r="E6"/>
  <c r="D6"/>
  <c r="C6"/>
  <c r="B6"/>
  <c r="N5"/>
  <c r="L5"/>
  <c r="K5"/>
  <c r="J5"/>
  <c r="I5"/>
  <c r="G5"/>
  <c r="E5"/>
  <c r="D5"/>
  <c r="C5"/>
  <c r="B5"/>
  <c r="D35" i="32"/>
  <c r="B35"/>
  <c r="D6"/>
  <c r="B6"/>
  <c r="D5"/>
  <c r="B5"/>
  <c r="P44" i="26"/>
  <c r="L44"/>
  <c r="L43"/>
  <c r="L42"/>
  <c r="H42"/>
  <c r="G42"/>
  <c r="D42"/>
  <c r="L41"/>
  <c r="D41"/>
  <c r="L40"/>
  <c r="D40"/>
  <c r="P39"/>
  <c r="O39"/>
  <c r="D39"/>
  <c r="L38"/>
  <c r="K38"/>
  <c r="E38"/>
  <c r="D38"/>
  <c r="D37"/>
  <c r="H36"/>
  <c r="G36"/>
  <c r="D36"/>
  <c r="D35"/>
  <c r="P34"/>
  <c r="O34"/>
  <c r="H34"/>
  <c r="G34"/>
  <c r="P33"/>
  <c r="O33"/>
  <c r="N33"/>
  <c r="M33"/>
  <c r="L33"/>
  <c r="K33"/>
  <c r="J33"/>
  <c r="H33"/>
  <c r="G33"/>
  <c r="F33"/>
  <c r="E33"/>
  <c r="D33"/>
  <c r="C33"/>
  <c r="B33"/>
  <c r="D31"/>
  <c r="H30"/>
  <c r="G30"/>
  <c r="D30"/>
  <c r="D29"/>
  <c r="D28"/>
  <c r="O27"/>
  <c r="L27"/>
  <c r="G27"/>
  <c r="D27"/>
  <c r="H26"/>
  <c r="G26"/>
  <c r="D26"/>
  <c r="P25"/>
  <c r="O25"/>
  <c r="L25"/>
  <c r="H25"/>
  <c r="G25"/>
  <c r="D25"/>
  <c r="D24"/>
  <c r="C24"/>
  <c r="H23"/>
  <c r="G23"/>
  <c r="F23"/>
  <c r="E23"/>
  <c r="D23"/>
  <c r="C23"/>
  <c r="B23"/>
  <c r="D22"/>
  <c r="C22"/>
  <c r="D21"/>
  <c r="C21"/>
  <c r="D20"/>
  <c r="C20"/>
  <c r="P19"/>
  <c r="O19"/>
  <c r="L19"/>
  <c r="H19"/>
  <c r="G19"/>
  <c r="D19"/>
  <c r="P18"/>
  <c r="O18"/>
  <c r="L18"/>
  <c r="H18"/>
  <c r="G18"/>
  <c r="D18"/>
  <c r="P17"/>
  <c r="O17"/>
  <c r="H17"/>
  <c r="G17"/>
  <c r="D17"/>
  <c r="P16"/>
  <c r="O16"/>
  <c r="H16"/>
  <c r="G16"/>
  <c r="D16"/>
  <c r="P15"/>
  <c r="O15"/>
  <c r="L15"/>
  <c r="H15"/>
  <c r="G15"/>
  <c r="D15"/>
  <c r="P14"/>
  <c r="O14"/>
  <c r="L14"/>
  <c r="H14"/>
  <c r="G14"/>
  <c r="D14"/>
  <c r="P13"/>
  <c r="O13"/>
  <c r="H13"/>
  <c r="G13"/>
  <c r="D13"/>
  <c r="H12"/>
  <c r="G12"/>
  <c r="D12"/>
  <c r="D11"/>
  <c r="H10"/>
  <c r="G10"/>
  <c r="D10"/>
  <c r="P9"/>
  <c r="O9"/>
  <c r="L9"/>
  <c r="H9"/>
  <c r="G9"/>
  <c r="D9"/>
  <c r="H8"/>
  <c r="G8"/>
  <c r="D8"/>
  <c r="P7"/>
  <c r="O7"/>
  <c r="L7"/>
  <c r="H7"/>
  <c r="G7"/>
  <c r="F7"/>
  <c r="E7"/>
  <c r="D7"/>
  <c r="C7"/>
  <c r="B7"/>
  <c r="P6"/>
  <c r="O6"/>
  <c r="N6"/>
  <c r="M6"/>
  <c r="L6"/>
  <c r="K6"/>
  <c r="J6"/>
  <c r="H6"/>
  <c r="G6"/>
  <c r="F6"/>
  <c r="E6"/>
  <c r="D6"/>
  <c r="C6"/>
  <c r="B6"/>
  <c r="P5"/>
  <c r="O5"/>
  <c r="N5"/>
  <c r="M5"/>
  <c r="L5"/>
  <c r="K5"/>
  <c r="J5"/>
  <c r="H5"/>
  <c r="G5"/>
  <c r="F5"/>
  <c r="E5"/>
  <c r="D5"/>
  <c r="C5"/>
  <c r="B5"/>
  <c r="D29" i="58"/>
  <c r="D24"/>
  <c r="D18"/>
  <c r="D17"/>
  <c r="D16"/>
  <c r="D15"/>
  <c r="D14"/>
  <c r="D13"/>
  <c r="D12"/>
  <c r="D8"/>
  <c r="D6"/>
  <c r="D5"/>
  <c r="C5"/>
  <c r="B5"/>
  <c r="B6" i="57"/>
  <c r="B5"/>
</calcChain>
</file>

<file path=xl/sharedStrings.xml><?xml version="1.0" encoding="utf-8"?>
<sst xmlns="http://schemas.openxmlformats.org/spreadsheetml/2006/main" count="4311" uniqueCount="2002">
  <si>
    <t>表1</t>
  </si>
  <si>
    <t>2020年全镇财政预算收入执行表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</si>
  <si>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</si>
  <si>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</si>
  <si>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</si>
  <si>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</si>
  <si>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</si>
  <si>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</si>
  <si>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</si>
  <si>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</si>
  <si>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</si>
  <si>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</si>
  <si>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</si>
  <si>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</si>
  <si>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</si>
  <si>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</si>
  <si>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</si>
  <si>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</si>
  <si>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</si>
  <si>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</si>
  <si>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</si>
  <si>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</si>
  <si>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</si>
  <si>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</si>
  <si>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</si>
  <si>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</si>
  <si>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</si>
  <si>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</si>
  <si>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</si>
  <si>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</si>
  <si>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2020年全镇财政预算支出执行表</t>
  </si>
  <si>
    <t>支出</t>
  </si>
  <si>
    <t>2019年决算数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</si>
  <si>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</si>
  <si>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</si>
  <si>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</si>
  <si>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</si>
  <si>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</si>
  <si>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</si>
  <si>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</si>
  <si>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</si>
  <si>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</si>
  <si>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</si>
  <si>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</si>
  <si>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</si>
  <si>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</si>
  <si>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</si>
  <si>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</si>
  <si>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</si>
  <si>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</si>
  <si>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</si>
  <si>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</si>
  <si>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</si>
  <si>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灾害防治及应急管理支出</t>
  </si>
  <si>
    <t>其他支出</t>
  </si>
  <si>
    <t>债务付息支出</t>
  </si>
  <si>
    <t>债务发行费用支出</t>
  </si>
  <si>
    <t>二、政府性基金预算支出</t>
  </si>
  <si>
    <t>三、国有资本经营预算支出</t>
  </si>
  <si>
    <t>四、社会保险基金预算支出</t>
  </si>
  <si>
    <t>表3</t>
  </si>
  <si>
    <t>2020年镇级一般公共预算收支执行表</t>
  </si>
  <si>
    <t>预算数</t>
  </si>
  <si>
    <t>调整
预算数</t>
  </si>
  <si>
    <t>变动
预算数</t>
  </si>
  <si>
    <t>2019年执行数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</si>
  <si>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</si>
  <si>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</si>
  <si>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</si>
  <si>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</si>
  <si>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</si>
  <si>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</si>
  <si>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</si>
  <si>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</si>
  <si>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</si>
  <si>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</si>
  <si>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</si>
  <si>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</si>
  <si>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</si>
  <si>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</si>
  <si>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</si>
  <si>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</si>
  <si>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</si>
  <si>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</si>
  <si>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</si>
  <si>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</si>
  <si>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</si>
  <si>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</si>
  <si>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</si>
  <si>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</si>
  <si>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</si>
  <si>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</si>
  <si>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</si>
  <si>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</si>
  <si>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</si>
  <si>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</si>
  <si>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</si>
  <si>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</si>
  <si>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</si>
  <si>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</si>
  <si>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</si>
  <si>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</si>
  <si>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</si>
  <si>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</si>
  <si>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</si>
  <si>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</si>
  <si>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</si>
  <si>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</si>
  <si>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</si>
  <si>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</si>
  <si>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</si>
  <si>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</si>
  <si>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</si>
  <si>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</si>
  <si>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</si>
  <si>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</si>
  <si>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</si>
  <si>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</si>
  <si>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</si>
  <si>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</si>
  <si>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</si>
  <si>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</si>
  <si>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</si>
  <si>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</si>
  <si>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</si>
  <si>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</si>
  <si>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</si>
  <si>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</si>
  <si>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</si>
  <si>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</si>
  <si>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</si>
  <si>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</si>
  <si>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</si>
  <si>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</si>
  <si>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</si>
  <si>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</si>
  <si>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</si>
  <si>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</si>
  <si>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</si>
  <si>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</si>
  <si>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</si>
  <si>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</si>
  <si>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</si>
  <si>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表4</t>
  </si>
  <si>
    <t>2020年镇级一般公共预算本级支出执行表</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</si>
  <si>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</si>
  <si>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</si>
  <si>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</si>
  <si>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</si>
  <si>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</si>
  <si>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</si>
  <si>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</si>
  <si>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</si>
  <si>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</si>
  <si>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</si>
  <si>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</si>
  <si>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</si>
  <si>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</si>
  <si>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</si>
  <si>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</si>
  <si>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</si>
  <si>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</si>
  <si>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</si>
  <si>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</si>
  <si>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</si>
  <si>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</si>
  <si>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</si>
  <si>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</si>
  <si>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</si>
  <si>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</si>
  <si>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</si>
  <si>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</si>
  <si>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</si>
  <si>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</si>
  <si>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</si>
  <si>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</si>
  <si>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</si>
  <si>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</si>
  <si>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</si>
  <si>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</si>
  <si>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</si>
  <si>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</si>
  <si>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</si>
  <si>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</si>
  <si>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</si>
  <si>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</si>
  <si>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</si>
  <si>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</si>
  <si>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</si>
  <si>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</si>
  <si>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</si>
  <si>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</si>
  <si>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</si>
  <si>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</si>
  <si>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</si>
  <si>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</si>
  <si>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</si>
  <si>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</si>
  <si>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</si>
  <si>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</si>
  <si>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</si>
  <si>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</si>
  <si>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</si>
  <si>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</si>
  <si>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</si>
  <si>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</si>
  <si>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</si>
  <si>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</si>
  <si>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</si>
  <si>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</si>
  <si>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</si>
  <si>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</si>
  <si>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</si>
  <si>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</si>
  <si>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</si>
  <si>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</si>
  <si>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</si>
  <si>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</si>
  <si>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</si>
  <si>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</si>
  <si>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</si>
  <si>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</si>
  <si>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</si>
  <si>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</si>
  <si>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</si>
  <si>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</si>
  <si>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</si>
  <si>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</si>
  <si>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</si>
  <si>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</si>
  <si>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</si>
  <si>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</si>
  <si>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</si>
  <si>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</si>
  <si>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</si>
  <si>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</si>
  <si>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</si>
  <si>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</si>
  <si>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</si>
  <si>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</si>
  <si>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</si>
  <si>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</si>
  <si>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</si>
  <si>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</si>
  <si>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</si>
  <si>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</si>
  <si>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</si>
  <si>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</si>
  <si>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</si>
  <si>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</si>
  <si>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</si>
  <si>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</si>
  <si>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</si>
  <si>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</si>
  <si>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</si>
  <si>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</si>
  <si>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</si>
  <si>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</si>
  <si>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</si>
  <si>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</si>
  <si>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</si>
  <si>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</si>
  <si>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</si>
  <si>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</si>
  <si>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</si>
  <si>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</si>
  <si>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</si>
  <si>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</si>
  <si>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</si>
  <si>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</si>
  <si>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</si>
  <si>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</si>
  <si>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</si>
  <si>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</si>
  <si>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</si>
  <si>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</si>
  <si>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</si>
  <si>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</si>
  <si>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</si>
  <si>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</si>
  <si>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</si>
  <si>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</si>
  <si>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</si>
  <si>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</si>
  <si>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</si>
  <si>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</si>
  <si>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</si>
  <si>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</si>
  <si>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</si>
  <si>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</si>
  <si>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</si>
  <si>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</si>
  <si>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</si>
  <si>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</si>
  <si>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</si>
  <si>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</si>
  <si>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</si>
  <si>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</si>
  <si>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</si>
  <si>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</si>
  <si>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</si>
  <si>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</si>
  <si>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</si>
  <si>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</si>
  <si>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</si>
  <si>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</si>
  <si>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</si>
  <si>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</si>
  <si>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</si>
  <si>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</si>
  <si>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</si>
  <si>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</si>
  <si>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</si>
  <si>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</si>
  <si>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</si>
  <si>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</si>
  <si>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</si>
  <si>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</si>
  <si>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</si>
  <si>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</si>
  <si>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</si>
  <si>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</si>
  <si>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</si>
  <si>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</si>
  <si>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</si>
  <si>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</si>
  <si>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</si>
  <si>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</si>
  <si>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</si>
  <si>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</si>
  <si>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</si>
  <si>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</si>
  <si>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</si>
  <si>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</si>
  <si>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</si>
  <si>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</si>
  <si>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</si>
  <si>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</si>
  <si>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</si>
  <si>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</si>
  <si>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</si>
  <si>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</si>
  <si>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</si>
  <si>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</si>
  <si>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</si>
  <si>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</si>
  <si>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</si>
  <si>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</si>
  <si>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</si>
  <si>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</si>
  <si>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</si>
  <si>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</si>
  <si>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</si>
  <si>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</si>
  <si>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</si>
  <si>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</si>
  <si>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</si>
  <si>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</si>
  <si>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</si>
  <si>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</si>
  <si>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</si>
  <si>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</si>
  <si>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</si>
  <si>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</si>
  <si>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</si>
  <si>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</si>
  <si>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</si>
  <si>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</si>
  <si>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</si>
  <si>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</si>
  <si>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</si>
  <si>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</si>
  <si>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</si>
  <si>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</si>
  <si>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</si>
  <si>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</si>
  <si>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</si>
  <si>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</si>
  <si>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</si>
  <si>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</si>
  <si>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</si>
  <si>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</si>
  <si>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</si>
  <si>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</si>
  <si>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</si>
  <si>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</si>
  <si>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</si>
  <si>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</si>
  <si>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</si>
  <si>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</si>
  <si>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</si>
  <si>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</si>
  <si>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</si>
  <si>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</si>
  <si>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</si>
  <si>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</si>
  <si>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</si>
  <si>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</si>
  <si>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</si>
  <si>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</si>
  <si>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</si>
  <si>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</si>
  <si>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</si>
  <si>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</si>
  <si>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</si>
  <si>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</si>
  <si>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</si>
  <si>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</si>
  <si>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</si>
  <si>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</si>
  <si>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</si>
  <si>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</si>
  <si>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</si>
  <si>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</si>
  <si>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</si>
  <si>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</si>
  <si>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</si>
  <si>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</si>
  <si>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</si>
  <si>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</si>
  <si>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</si>
  <si>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</si>
  <si>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</si>
  <si>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</si>
  <si>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</si>
  <si>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</si>
  <si>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</si>
  <si>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</si>
  <si>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</si>
  <si>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</si>
  <si>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</si>
  <si>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</si>
  <si>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</si>
  <si>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</si>
  <si>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</si>
  <si>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</si>
  <si>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</si>
  <si>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</si>
  <si>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</si>
  <si>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</si>
  <si>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</si>
  <si>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</si>
  <si>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</si>
  <si>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</si>
  <si>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</si>
  <si>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</si>
  <si>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</si>
  <si>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</si>
  <si>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</si>
  <si>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</si>
  <si>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</si>
  <si>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</si>
  <si>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</si>
  <si>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</si>
  <si>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</si>
  <si>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</si>
  <si>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</si>
  <si>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</si>
  <si>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</si>
  <si>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</si>
  <si>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</si>
  <si>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</si>
  <si>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</si>
  <si>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</si>
  <si>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</si>
  <si>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</si>
  <si>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</si>
  <si>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</si>
  <si>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</si>
  <si>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</si>
  <si>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</si>
  <si>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</si>
  <si>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</si>
  <si>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</si>
  <si>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</si>
  <si>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</si>
  <si>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</si>
  <si>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</si>
  <si>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</si>
  <si>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</si>
  <si>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</si>
  <si>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</si>
  <si>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</si>
  <si>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</si>
  <si>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</si>
  <si>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</si>
  <si>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</si>
  <si>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</si>
  <si>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</si>
  <si>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</si>
  <si>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</si>
  <si>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</si>
  <si>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</si>
  <si>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</si>
  <si>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</si>
  <si>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</si>
  <si>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</si>
  <si>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</si>
  <si>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</si>
  <si>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</si>
  <si>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</si>
  <si>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</si>
  <si>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</si>
  <si>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</si>
  <si>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</si>
  <si>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</si>
  <si>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</si>
  <si>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</si>
  <si>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</si>
  <si>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</si>
  <si>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</si>
  <si>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</si>
  <si>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</si>
  <si>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</si>
  <si>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</si>
  <si>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</si>
  <si>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</si>
  <si>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</si>
  <si>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</si>
  <si>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</si>
  <si>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</si>
  <si>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</si>
  <si>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</si>
  <si>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</si>
  <si>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</si>
  <si>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</si>
  <si>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</si>
  <si>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</si>
  <si>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</si>
  <si>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</si>
  <si>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</si>
  <si>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</si>
  <si>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</si>
  <si>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</si>
  <si>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</si>
  <si>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</si>
  <si>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</si>
  <si>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</si>
  <si>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</si>
  <si>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</si>
  <si>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</si>
  <si>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</si>
  <si>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</si>
  <si>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</si>
  <si>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</si>
  <si>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</si>
  <si>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</si>
  <si>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</si>
  <si>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</si>
  <si>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</si>
  <si>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</si>
  <si>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</si>
  <si>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</si>
  <si>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</si>
  <si>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</si>
  <si>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</si>
  <si>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</si>
  <si>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</si>
  <si>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</si>
  <si>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</si>
  <si>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</si>
  <si>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</si>
  <si>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</si>
  <si>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</si>
  <si>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</si>
  <si>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</si>
  <si>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</si>
  <si>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</si>
  <si>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</si>
  <si>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</si>
  <si>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</si>
  <si>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</si>
  <si>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</si>
  <si>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</si>
  <si>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</si>
  <si>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</si>
  <si>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</si>
  <si>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</si>
  <si>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</si>
  <si>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</si>
  <si>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</si>
  <si>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</si>
  <si>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</si>
  <si>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</si>
  <si>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</si>
  <si>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</si>
  <si>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</si>
  <si>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</si>
  <si>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</si>
  <si>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</si>
  <si>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</si>
  <si>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</si>
  <si>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</si>
  <si>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</si>
  <si>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</si>
  <si>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</si>
  <si>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</si>
  <si>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</si>
  <si>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</si>
  <si>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</si>
  <si>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</si>
  <si>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</si>
  <si>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</si>
  <si>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</si>
  <si>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</si>
  <si>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</si>
  <si>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</si>
  <si>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</si>
  <si>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</si>
  <si>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</si>
  <si>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</si>
  <si>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</si>
  <si>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</si>
  <si>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</si>
  <si>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</si>
  <si>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</si>
  <si>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</si>
  <si>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</si>
  <si>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</si>
  <si>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</si>
  <si>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</si>
  <si>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</si>
  <si>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</si>
  <si>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</si>
  <si>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</si>
  <si>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</si>
  <si>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</si>
  <si>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</si>
  <si>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</si>
  <si>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</si>
  <si>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</si>
  <si>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</si>
  <si>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</si>
  <si>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</si>
  <si>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</si>
  <si>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</si>
  <si>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</si>
  <si>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</si>
  <si>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</si>
  <si>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</si>
  <si>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</si>
  <si>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</si>
  <si>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</si>
  <si>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</si>
  <si>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</si>
  <si>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</si>
  <si>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</si>
  <si>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</si>
  <si>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</si>
  <si>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</si>
  <si>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</si>
  <si>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</si>
  <si>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</si>
  <si>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</si>
  <si>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</si>
  <si>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</si>
  <si>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</si>
  <si>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</si>
  <si>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</si>
  <si>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</si>
  <si>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</si>
  <si>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</si>
  <si>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</si>
  <si>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</si>
  <si>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</si>
  <si>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</si>
  <si>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</si>
  <si>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</si>
  <si>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</si>
  <si>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</si>
  <si>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</si>
  <si>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</si>
  <si>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</si>
  <si>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</si>
  <si>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</si>
  <si>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</si>
  <si>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</si>
  <si>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</si>
  <si>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</si>
  <si>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</si>
  <si>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</si>
  <si>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</si>
  <si>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</si>
  <si>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</si>
  <si>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</si>
  <si>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</si>
  <si>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</si>
  <si>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</si>
  <si>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</si>
  <si>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</si>
  <si>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</si>
  <si>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</si>
  <si>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</si>
  <si>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</si>
  <si>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</si>
  <si>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</si>
  <si>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</si>
  <si>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</si>
  <si>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</si>
  <si>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</si>
  <si>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</si>
  <si>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</si>
  <si>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</si>
  <si>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</si>
  <si>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</si>
  <si>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</si>
  <si>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</si>
  <si>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</si>
  <si>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</si>
  <si>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</si>
  <si>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</si>
  <si>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</si>
  <si>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</si>
  <si>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</si>
  <si>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</si>
  <si>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</si>
  <si>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</si>
  <si>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</si>
  <si>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</si>
  <si>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</si>
  <si>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</si>
  <si>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</si>
  <si>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</si>
  <si>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</si>
  <si>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</si>
  <si>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</si>
  <si>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</si>
  <si>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</si>
  <si>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</si>
  <si>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</si>
  <si>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</si>
  <si>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</si>
  <si>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</si>
  <si>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</si>
  <si>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</si>
  <si>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</si>
  <si>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</si>
  <si>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</si>
  <si>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</si>
  <si>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</si>
  <si>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</si>
  <si>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</si>
  <si>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</si>
  <si>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</si>
  <si>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</si>
  <si>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</si>
  <si>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</si>
  <si>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</si>
  <si>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</si>
  <si>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</si>
  <si>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</si>
  <si>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</si>
  <si>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</si>
  <si>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</si>
  <si>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</si>
  <si>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</si>
  <si>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</si>
  <si>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</si>
  <si>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</si>
  <si>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</si>
  <si>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</si>
  <si>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</si>
  <si>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</si>
  <si>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</si>
  <si>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</si>
  <si>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</si>
  <si>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</si>
  <si>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</si>
  <si>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</si>
  <si>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</si>
  <si>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</si>
  <si>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</si>
  <si>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</si>
  <si>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</si>
  <si>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</si>
  <si>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</si>
  <si>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</si>
  <si>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</si>
  <si>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</si>
  <si>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</si>
  <si>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</si>
  <si>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</si>
  <si>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</si>
  <si>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</si>
  <si>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</si>
  <si>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</si>
  <si>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</si>
  <si>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</si>
  <si>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</si>
  <si>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</si>
  <si>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</si>
  <si>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</si>
  <si>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</si>
  <si>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</si>
  <si>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</si>
  <si>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</si>
  <si>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</si>
  <si>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</si>
  <si>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</si>
  <si>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</si>
  <si>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</si>
  <si>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</si>
  <si>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</si>
  <si>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</si>
  <si>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</si>
  <si>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</si>
  <si>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</si>
  <si>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</si>
  <si>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</si>
  <si>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</si>
  <si>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</si>
  <si>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</si>
  <si>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</si>
  <si>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</si>
  <si>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</si>
  <si>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</si>
  <si>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</si>
  <si>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</si>
  <si>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</si>
  <si>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</si>
  <si>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</si>
  <si>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</si>
  <si>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</si>
  <si>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</si>
  <si>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</si>
  <si>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</si>
  <si>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</si>
  <si>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</si>
  <si>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</si>
  <si>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</si>
  <si>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</si>
  <si>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</si>
  <si>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</si>
  <si>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</si>
  <si>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</si>
  <si>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</si>
  <si>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</si>
  <si>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</si>
  <si>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</si>
  <si>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</si>
  <si>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</si>
  <si>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</si>
  <si>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</si>
  <si>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</si>
  <si>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</si>
  <si>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</si>
  <si>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</si>
  <si>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</si>
  <si>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</si>
  <si>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</si>
  <si>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</si>
  <si>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</si>
  <si>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</si>
  <si>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</si>
  <si>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</si>
  <si>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</si>
  <si>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</si>
  <si>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</si>
  <si>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</si>
  <si>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</si>
  <si>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</si>
  <si>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</si>
  <si>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</si>
  <si>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</si>
  <si>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</si>
  <si>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</si>
  <si>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</si>
  <si>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</si>
  <si>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</si>
  <si>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</si>
  <si>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</si>
  <si>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</si>
  <si>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</si>
  <si>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</si>
  <si>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</si>
  <si>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</si>
  <si>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</si>
  <si>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</si>
  <si>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</si>
  <si>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</si>
  <si>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</si>
  <si>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</si>
  <si>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</si>
  <si>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</si>
  <si>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</si>
  <si>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</si>
  <si>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</si>
  <si>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</si>
  <si>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</si>
  <si>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</si>
  <si>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</si>
  <si>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</si>
  <si>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</si>
  <si>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</si>
  <si>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</si>
  <si>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</si>
  <si>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</si>
  <si>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</si>
  <si>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</si>
  <si>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</si>
  <si>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</si>
  <si>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</si>
  <si>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</si>
  <si>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</si>
  <si>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</si>
  <si>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</si>
  <si>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</si>
  <si>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</si>
  <si>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</si>
  <si>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</si>
  <si>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</si>
  <si>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</si>
  <si>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</si>
  <si>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</si>
  <si>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</si>
  <si>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</si>
  <si>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</si>
  <si>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</si>
  <si>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</si>
  <si>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</si>
  <si>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</si>
  <si>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</si>
  <si>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</si>
  <si>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</si>
  <si>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</si>
  <si>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</si>
  <si>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</si>
  <si>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</si>
  <si>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</si>
  <si>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</si>
  <si>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</si>
  <si>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</si>
  <si>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</si>
  <si>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</si>
  <si>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</si>
  <si>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</si>
  <si>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</si>
  <si>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</si>
  <si>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</si>
  <si>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</si>
  <si>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</si>
  <si>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</si>
  <si>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</si>
  <si>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</si>
  <si>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</si>
  <si>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</si>
  <si>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</si>
  <si>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</si>
  <si>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</si>
  <si>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</si>
  <si>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</si>
  <si>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</si>
  <si>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</si>
  <si>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</si>
  <si>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</si>
  <si>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</si>
  <si>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</si>
  <si>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</si>
  <si>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</si>
  <si>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</si>
  <si>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</si>
  <si>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</si>
  <si>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</si>
  <si>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</si>
  <si>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</si>
  <si>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</si>
  <si>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</si>
  <si>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</si>
  <si>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</si>
  <si>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</si>
  <si>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</si>
  <si>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</si>
  <si>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</si>
  <si>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</si>
  <si>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</si>
  <si>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</si>
  <si>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</si>
  <si>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</si>
  <si>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</si>
  <si>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</si>
  <si>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</si>
  <si>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</si>
  <si>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</si>
  <si>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</si>
  <si>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</si>
  <si>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</si>
  <si>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</si>
  <si>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</si>
  <si>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</si>
  <si>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</si>
  <si>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</si>
  <si>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</si>
  <si>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</si>
  <si>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</si>
  <si>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</si>
  <si>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</si>
  <si>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</si>
  <si>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</si>
  <si>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</si>
  <si>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</si>
  <si>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</si>
  <si>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</si>
  <si>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</si>
  <si>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</si>
  <si>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</si>
  <si>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</si>
  <si>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</si>
  <si>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</si>
  <si>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</si>
  <si>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</si>
  <si>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</si>
  <si>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</si>
  <si>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</si>
  <si>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</si>
  <si>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</si>
  <si>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</si>
  <si>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</si>
  <si>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</si>
  <si>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</si>
  <si>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</si>
  <si>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</si>
  <si>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</si>
  <si>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</si>
  <si>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</si>
  <si>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</si>
  <si>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</si>
  <si>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</si>
  <si>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</si>
  <si>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</si>
  <si>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</si>
  <si>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</si>
  <si>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</si>
  <si>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</si>
  <si>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</si>
  <si>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</si>
  <si>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</si>
  <si>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</si>
  <si>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</si>
  <si>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</si>
  <si>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</si>
  <si>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</si>
  <si>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</si>
  <si>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</si>
  <si>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</si>
  <si>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</si>
  <si>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</si>
  <si>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</si>
  <si>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</si>
  <si>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</si>
  <si>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</si>
  <si>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</si>
  <si>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</si>
  <si>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</si>
  <si>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</si>
  <si>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</si>
  <si>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</si>
  <si>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</si>
  <si>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</si>
  <si>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</si>
  <si>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</si>
  <si>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</si>
  <si>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</si>
  <si>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</si>
  <si>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</si>
  <si>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</si>
  <si>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</si>
  <si>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</si>
  <si>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</si>
  <si>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</si>
  <si>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</si>
  <si>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</si>
  <si>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</si>
  <si>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</si>
  <si>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</si>
  <si>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</si>
  <si>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</si>
  <si>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</si>
  <si>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</si>
  <si>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</si>
  <si>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</si>
  <si>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</si>
  <si>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</si>
  <si>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</si>
  <si>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</si>
  <si>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</si>
  <si>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</si>
  <si>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</si>
  <si>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</si>
  <si>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</si>
  <si>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</si>
  <si>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</si>
  <si>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</si>
  <si>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</si>
  <si>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</si>
  <si>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</si>
  <si>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</si>
  <si>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</si>
  <si>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</si>
  <si>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</si>
  <si>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</si>
  <si>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</si>
  <si>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</si>
  <si>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</si>
  <si>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</si>
  <si>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</si>
  <si>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</si>
  <si>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</si>
  <si>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</si>
  <si>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</si>
  <si>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</si>
  <si>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</si>
  <si>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</si>
  <si>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</si>
  <si>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</si>
  <si>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</si>
  <si>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</si>
  <si>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</si>
  <si>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</si>
  <si>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</si>
  <si>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</si>
  <si>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</si>
  <si>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</si>
  <si>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</si>
  <si>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</si>
  <si>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</si>
  <si>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</si>
  <si>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</si>
  <si>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</si>
  <si>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</si>
  <si>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</si>
  <si>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</si>
  <si>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</si>
  <si>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</si>
  <si>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</si>
  <si>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</si>
  <si>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</si>
  <si>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</si>
  <si>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</si>
  <si>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</si>
  <si>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</si>
  <si>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</si>
  <si>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</si>
  <si>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</si>
  <si>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</si>
  <si>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</si>
  <si>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</si>
  <si>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</si>
  <si>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</si>
  <si>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</si>
  <si>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</si>
  <si>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</si>
  <si>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</si>
  <si>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</si>
  <si>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</si>
  <si>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</si>
  <si>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</si>
  <si>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</si>
  <si>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</si>
  <si>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</si>
  <si>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</si>
  <si>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</si>
  <si>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</si>
  <si>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</si>
  <si>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</si>
  <si>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</si>
  <si>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</si>
  <si>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</si>
  <si>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</si>
  <si>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</si>
  <si>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</si>
  <si>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</si>
  <si>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</si>
  <si>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</si>
  <si>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</si>
  <si>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</si>
  <si>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</si>
  <si>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</si>
  <si>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</si>
  <si>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</si>
  <si>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</si>
  <si>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</si>
  <si>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</si>
  <si>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</si>
  <si>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</si>
  <si>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</si>
  <si>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</si>
  <si>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</si>
  <si>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</si>
  <si>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</si>
  <si>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</si>
  <si>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</si>
  <si>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</si>
  <si>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</si>
  <si>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</si>
  <si>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</si>
  <si>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</si>
  <si>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</si>
  <si>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</si>
  <si>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</si>
  <si>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</si>
  <si>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</si>
  <si>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</si>
  <si>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</si>
  <si>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</si>
  <si>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</si>
  <si>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</si>
  <si>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</si>
  <si>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</si>
  <si>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</si>
  <si>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</si>
  <si>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</si>
  <si>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</si>
  <si>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</si>
  <si>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</si>
  <si>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</si>
  <si>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</si>
  <si>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</si>
  <si>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</si>
  <si>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</si>
  <si>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</si>
  <si>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</si>
  <si>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</si>
  <si>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</si>
  <si>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</si>
  <si>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</si>
  <si>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</si>
  <si>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</si>
  <si>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</si>
  <si>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</si>
  <si>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</si>
  <si>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</si>
  <si>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</si>
  <si>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</si>
  <si>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</si>
  <si>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</si>
  <si>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</si>
  <si>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</si>
  <si>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</si>
  <si>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</si>
  <si>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</si>
  <si>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</si>
  <si>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</si>
  <si>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</si>
  <si>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</si>
  <si>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</si>
  <si>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</si>
  <si>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</si>
  <si>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</si>
  <si>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</si>
  <si>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</si>
  <si>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</si>
  <si>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</si>
  <si>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</si>
  <si>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</si>
  <si>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</si>
  <si>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</si>
  <si>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</si>
  <si>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</si>
  <si>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</si>
  <si>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</si>
  <si>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</si>
  <si>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</si>
  <si>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</si>
  <si>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</si>
  <si>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</si>
  <si>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</si>
  <si>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</si>
  <si>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</si>
  <si>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</si>
  <si>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</si>
  <si>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</si>
  <si>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</si>
  <si>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</si>
  <si>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</si>
  <si>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</si>
  <si>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</si>
  <si>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</si>
  <si>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</si>
  <si>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</si>
  <si>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</si>
  <si>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</si>
  <si>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</si>
  <si>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</si>
  <si>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</si>
  <si>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</si>
  <si>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</si>
  <si>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</si>
  <si>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</si>
  <si>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</si>
  <si>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</si>
  <si>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</si>
  <si>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</si>
  <si>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</si>
  <si>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</si>
  <si>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</si>
  <si>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</si>
  <si>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</si>
  <si>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</si>
  <si>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</si>
  <si>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</si>
  <si>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</si>
  <si>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</si>
  <si>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</si>
  <si>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</si>
  <si>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</si>
  <si>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</si>
  <si>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</si>
  <si>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2020年镇级一般公共预算转移支付支出执行表 </t>
  </si>
  <si>
    <t>（分地区）</t>
  </si>
  <si>
    <t>镇街</t>
  </si>
  <si>
    <t>补助下级合计</t>
  </si>
  <si>
    <t>-</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</si>
  <si>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</si>
  <si>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</si>
  <si>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</si>
  <si>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</si>
  <si>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</si>
  <si>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</si>
  <si>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</si>
  <si>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</si>
  <si>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</si>
  <si>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</si>
  <si>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</si>
  <si>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</si>
  <si>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</si>
  <si>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</si>
  <si>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</si>
  <si>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</si>
  <si>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</si>
  <si>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</si>
  <si>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</si>
  <si>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</si>
  <si>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</si>
  <si>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</si>
  <si>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</si>
  <si>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</si>
  <si>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</si>
  <si>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</si>
  <si>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</si>
  <si>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</si>
  <si>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</si>
  <si>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</si>
  <si>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</si>
  <si>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</si>
  <si>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</si>
  <si>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</si>
  <si>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</si>
  <si>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</si>
  <si>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</si>
  <si>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</si>
  <si>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</si>
  <si>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</si>
  <si>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</si>
  <si>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</si>
  <si>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</si>
  <si>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</si>
  <si>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</si>
  <si>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</si>
  <si>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</si>
  <si>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</si>
  <si>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</si>
  <si>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</si>
  <si>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</si>
  <si>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</si>
  <si>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</si>
  <si>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</si>
  <si>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</si>
  <si>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</si>
  <si>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</si>
  <si>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</si>
  <si>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</si>
  <si>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</si>
  <si>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</si>
  <si>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</si>
  <si>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</si>
  <si>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</si>
  <si>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</si>
  <si>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</si>
  <si>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</si>
  <si>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</si>
  <si>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</si>
  <si>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</si>
  <si>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</si>
  <si>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</si>
  <si>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</si>
  <si>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</si>
  <si>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</si>
  <si>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</si>
  <si>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</si>
  <si>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</si>
  <si>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</si>
  <si>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</si>
  <si>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</si>
  <si>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</si>
  <si>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</si>
  <si>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</si>
  <si>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</si>
  <si>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</si>
  <si>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</si>
  <si>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</si>
  <si>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</si>
  <si>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</si>
  <si>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</si>
  <si>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</si>
  <si>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</si>
  <si>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</si>
  <si>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</si>
  <si>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</si>
  <si>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</si>
  <si>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</si>
  <si>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</si>
  <si>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</si>
  <si>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</si>
  <si>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</si>
  <si>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</si>
  <si>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</si>
  <si>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</si>
  <si>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</si>
  <si>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</si>
  <si>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</si>
  <si>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</si>
  <si>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</si>
  <si>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</si>
  <si>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</si>
  <si>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</si>
  <si>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</si>
  <si>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关于2020年镇级政府性基金预算收支执行情况的说明</t>
  </si>
  <si>
    <t>表9</t>
  </si>
  <si>
    <t>2020年镇级政府性基金预算本级支出执行表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</si>
  <si>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</si>
  <si>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</si>
  <si>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</si>
  <si>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</si>
  <si>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</si>
  <si>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</si>
  <si>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</si>
  <si>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</si>
  <si>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</si>
  <si>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</si>
  <si>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</si>
  <si>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</si>
  <si>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</si>
  <si>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</si>
  <si>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</si>
  <si>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</si>
  <si>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</si>
  <si>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</si>
  <si>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</si>
  <si>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</si>
  <si>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</si>
  <si>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</si>
  <si>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</si>
  <si>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</si>
  <si>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</si>
  <si>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</si>
  <si>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</si>
  <si>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</si>
  <si>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</si>
  <si>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</si>
  <si>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</si>
  <si>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</si>
  <si>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</si>
  <si>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</si>
  <si>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</si>
  <si>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</si>
  <si>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</si>
  <si>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</si>
  <si>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</si>
  <si>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</si>
  <si>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</si>
  <si>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</si>
  <si>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</si>
  <si>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</si>
  <si>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</si>
  <si>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七、抗疫特别国债安排的支出</t>
  </si>
  <si>
    <t>　抗疫相关支出</t>
  </si>
  <si>
    <t xml:space="preserve">    其他抗疫相关支出</t>
  </si>
  <si>
    <t>注：本表详细反映2020年政府性基金预算本级支出情况，按《预算法》要求细化到功能分类项级科目。</t>
  </si>
  <si>
    <t>表10</t>
  </si>
  <si>
    <t xml:space="preserve">2020年镇级政府性基金预算转移支付收支执行表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</si>
  <si>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</si>
  <si>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</si>
  <si>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</si>
  <si>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</si>
  <si>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</si>
  <si>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</si>
  <si>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</si>
  <si>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</si>
  <si>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</si>
  <si>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</si>
  <si>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</si>
  <si>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</si>
  <si>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</si>
  <si>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</si>
  <si>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抗疫特别国债</t>
  </si>
  <si>
    <t>　　国有土地使用权出让收入补助</t>
  </si>
  <si>
    <t>彩票发行销售机构业务费安排的支出</t>
  </si>
  <si>
    <t>彩票公益金安排的支出</t>
  </si>
  <si>
    <t>彩票公益金及对应专项债务收入安排的支出</t>
  </si>
  <si>
    <t>抗疫特别国债安排的支出</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</si>
  <si>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</si>
  <si>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</si>
  <si>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</si>
  <si>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</si>
  <si>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</si>
  <si>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</si>
  <si>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</si>
  <si>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</si>
  <si>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</si>
  <si>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</si>
  <si>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</si>
  <si>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</si>
  <si>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</si>
  <si>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</si>
  <si>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</si>
  <si>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</si>
  <si>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</si>
  <si>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</si>
  <si>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</si>
  <si>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</si>
  <si>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</si>
  <si>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</si>
  <si>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</si>
  <si>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</si>
  <si>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</si>
  <si>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关于2020年镇级国有资本经营预算收支执行情况的说明</t>
  </si>
  <si>
    <t>表12</t>
  </si>
  <si>
    <t>2020年全镇社会保险基金预算收支执行表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</si>
  <si>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</si>
  <si>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</si>
  <si>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</si>
  <si>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</si>
  <si>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</si>
  <si>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</si>
  <si>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</si>
  <si>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</si>
  <si>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</si>
  <si>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</si>
  <si>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</si>
  <si>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</si>
  <si>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</si>
  <si>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</si>
  <si>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</si>
  <si>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</si>
  <si>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</si>
  <si>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</si>
  <si>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</si>
  <si>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表13</t>
  </si>
  <si>
    <t xml:space="preserve">2021年镇级一般公共预算收支预算表 </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</si>
  <si>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</si>
  <si>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</si>
  <si>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</si>
  <si>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</si>
  <si>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</si>
  <si>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</si>
  <si>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</si>
  <si>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</si>
  <si>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五、安排预算稳定调节基金</t>
  </si>
  <si>
    <t xml:space="preserve">注：1.本表直观反映2021年一般公共预算收入与支出的平衡关系。
    2.收入总计（本级收入合计+转移性收入合计）=支出总计（本级支出合计+转移性支出合计）。
   </t>
  </si>
  <si>
    <t>关于2021年镇级一般公共预算收支预算的说明</t>
  </si>
  <si>
    <t>表14</t>
  </si>
  <si>
    <t xml:space="preserve">2021年镇级一般公共预算本级支出预算表 </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</si>
  <si>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</si>
  <si>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</si>
  <si>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</si>
  <si>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</si>
  <si>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</si>
  <si>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</si>
  <si>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</si>
  <si>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</si>
  <si>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</si>
  <si>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</si>
  <si>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</si>
  <si>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</si>
  <si>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</si>
  <si>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</si>
  <si>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</si>
  <si>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</si>
  <si>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</si>
  <si>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</si>
  <si>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</si>
  <si>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</si>
  <si>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</si>
  <si>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</si>
  <si>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</si>
  <si>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</si>
  <si>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</si>
  <si>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</si>
  <si>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</si>
  <si>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</si>
  <si>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</si>
  <si>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</si>
  <si>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</si>
  <si>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</si>
  <si>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</si>
  <si>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</si>
  <si>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</si>
  <si>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</si>
  <si>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</si>
  <si>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</si>
  <si>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</si>
  <si>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</si>
  <si>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</si>
  <si>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</si>
  <si>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</si>
  <si>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</si>
  <si>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预备费</t>
  </si>
  <si>
    <t>转移性支出</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</si>
  <si>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</si>
  <si>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</si>
  <si>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</si>
  <si>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</si>
  <si>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</si>
  <si>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</si>
  <si>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</si>
  <si>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</si>
  <si>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</si>
  <si>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</si>
  <si>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</si>
  <si>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</si>
  <si>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</si>
  <si>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</si>
  <si>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</si>
  <si>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</si>
  <si>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</si>
  <si>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</si>
  <si>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</si>
  <si>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</si>
  <si>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</si>
  <si>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</si>
  <si>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</si>
  <si>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</si>
  <si>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</si>
  <si>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</si>
  <si>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</si>
  <si>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</si>
  <si>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</si>
  <si>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</si>
  <si>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</si>
  <si>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</si>
  <si>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</si>
  <si>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</si>
  <si>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</si>
  <si>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</si>
  <si>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</si>
  <si>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</si>
  <si>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</si>
  <si>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</si>
  <si>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</si>
  <si>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</si>
  <si>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</si>
  <si>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</si>
  <si>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</si>
  <si>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</si>
  <si>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</si>
  <si>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</si>
  <si>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</si>
  <si>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</si>
  <si>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</si>
  <si>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</si>
  <si>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</si>
  <si>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</si>
  <si>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</si>
  <si>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</si>
  <si>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</si>
  <si>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</si>
  <si>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</si>
  <si>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</si>
  <si>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</si>
  <si>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</si>
  <si>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</si>
  <si>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</si>
  <si>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</si>
  <si>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</si>
  <si>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</si>
  <si>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</si>
  <si>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</si>
  <si>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</si>
  <si>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</si>
  <si>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</si>
  <si>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</si>
  <si>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</si>
  <si>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</si>
  <si>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</si>
  <si>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</si>
  <si>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</si>
  <si>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</si>
  <si>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</si>
  <si>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</si>
  <si>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补助区县支出</t>
  </si>
  <si>
    <t xml:space="preserve">    体制补助收入</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</si>
  <si>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</si>
  <si>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</si>
  <si>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</si>
  <si>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</si>
  <si>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</si>
  <si>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</si>
  <si>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</si>
  <si>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</si>
  <si>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</si>
  <si>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</si>
  <si>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</si>
  <si>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</si>
  <si>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</si>
  <si>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</si>
  <si>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</si>
  <si>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</si>
  <si>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</si>
  <si>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</si>
  <si>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</si>
  <si>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</si>
  <si>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</si>
  <si>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</si>
  <si>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</si>
  <si>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</si>
  <si>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</si>
  <si>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</si>
  <si>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</si>
  <si>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</si>
  <si>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</si>
  <si>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</si>
  <si>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</si>
  <si>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</si>
  <si>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</si>
  <si>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</si>
  <si>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</si>
  <si>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</si>
  <si>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</si>
  <si>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</si>
  <si>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</si>
  <si>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</si>
  <si>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</si>
  <si>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</si>
  <si>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</si>
  <si>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</si>
  <si>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</si>
  <si>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</si>
  <si>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</si>
  <si>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</si>
  <si>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</si>
  <si>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</si>
  <si>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</si>
  <si>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</si>
  <si>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</si>
  <si>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</si>
  <si>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</si>
  <si>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</si>
  <si>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</si>
  <si>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</si>
  <si>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</si>
  <si>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</si>
  <si>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</si>
  <si>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</si>
  <si>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</si>
  <si>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 xml:space="preserve">2021年镇级一般公共预算转移支付支出预算表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</si>
  <si>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</si>
  <si>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</si>
  <si>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</si>
  <si>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</si>
  <si>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</si>
  <si>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</si>
  <si>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</si>
  <si>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</si>
  <si>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</si>
  <si>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</si>
  <si>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</si>
  <si>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</si>
  <si>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</si>
  <si>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</si>
  <si>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</si>
  <si>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</si>
  <si>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</si>
  <si>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</si>
  <si>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</si>
  <si>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</si>
  <si>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</si>
  <si>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</si>
  <si>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</si>
  <si>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</si>
  <si>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</si>
  <si>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</si>
  <si>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</si>
  <si>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</si>
  <si>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</si>
  <si>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</si>
  <si>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</si>
  <si>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</si>
  <si>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</si>
  <si>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</si>
  <si>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</si>
  <si>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</si>
  <si>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</si>
  <si>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</si>
  <si>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</si>
  <si>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</si>
  <si>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</si>
  <si>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</si>
  <si>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</si>
  <si>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</si>
  <si>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</si>
  <si>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</si>
  <si>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</si>
  <si>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</si>
  <si>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</si>
  <si>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</si>
  <si>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</si>
  <si>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2021年镇级政府性基金预算收支预算表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</si>
  <si>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</si>
  <si>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</si>
  <si>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</si>
  <si>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</si>
  <si>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</si>
  <si>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</si>
  <si>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</si>
  <si>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</si>
  <si>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</si>
  <si>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</si>
  <si>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</si>
  <si>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</si>
  <si>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</si>
  <si>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五、结转下年</t>
  </si>
  <si>
    <t>注：1.本表直观反映2021年政府性基金预算收入与支出的平衡关系。
    2.收入总计（本级收入合计+转移性收入合计）=支出总计（本级支出合计+转移性支出合计）。</t>
  </si>
  <si>
    <t>关于2021年镇级政府性基金预算收支预算的说明</t>
  </si>
  <si>
    <t>表21</t>
  </si>
  <si>
    <t xml:space="preserve">2021年镇级政府性基金预算本级支出预算表 </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</si>
  <si>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</si>
  <si>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</si>
  <si>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</si>
  <si>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</si>
  <si>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注：本表详细反映2021年政府性基金预算本级支出安排情况，按《预算法》要求细化到功能分类项级科目。</t>
  </si>
  <si>
    <t>表22</t>
  </si>
  <si>
    <t xml:space="preserve">2021年镇级政府性基金预算转移支付收支预算表 </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</si>
  <si>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</si>
  <si>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</si>
  <si>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</si>
  <si>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</si>
  <si>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</si>
  <si>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</si>
  <si>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</si>
  <si>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</si>
  <si>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</si>
  <si>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</si>
  <si>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</si>
  <si>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</si>
  <si>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注：1.本表直观反映2021年国有资本经营预算收入与支出的平衡关系。
    2.收入总计（本级收入合计+转移性收入合计）=支出总计（本级支出合计+转移性支出合计）。</t>
  </si>
  <si>
    <t>关于2021年镇级国有资本经营预算收支预算的说明</t>
  </si>
  <si>
    <t>表24</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</si>
  <si>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</si>
  <si>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</si>
  <si>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</si>
  <si>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</si>
  <si>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</si>
  <si>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</si>
  <si>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</si>
  <si>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</si>
  <si>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</si>
  <si>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</si>
  <si>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</si>
  <si>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</si>
  <si>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</si>
  <si>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</si>
  <si>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</si>
  <si>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</si>
  <si>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</si>
  <si>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</si>
  <si>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</si>
  <si>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</si>
  <si>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</si>
  <si>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</si>
  <si>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</si>
  <si>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</si>
  <si>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</si>
  <si>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</si>
  <si>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</si>
  <si>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</si>
  <si>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</si>
  <si>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</si>
  <si>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</si>
  <si>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</si>
  <si>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</si>
  <si>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</si>
  <si>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</si>
  <si>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</si>
  <si>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</si>
  <si>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</si>
  <si>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</si>
  <si>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</si>
  <si>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</si>
  <si>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</si>
  <si>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</si>
  <si>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</si>
  <si>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</si>
  <si>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</si>
  <si>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</si>
  <si>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</si>
  <si>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</si>
  <si>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</si>
  <si>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</si>
  <si>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</si>
  <si>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</si>
  <si>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</si>
  <si>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</si>
  <si>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</si>
  <si>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</si>
  <si>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</si>
  <si>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</si>
  <si>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</si>
  <si>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</si>
  <si>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</si>
  <si>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</si>
  <si>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</si>
  <si>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</si>
  <si>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</si>
  <si>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</si>
  <si>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</si>
  <si>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</si>
  <si>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</si>
  <si>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</si>
  <si>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</si>
  <si>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</si>
  <si>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</si>
  <si>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</si>
  <si>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</si>
  <si>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</si>
  <si>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</si>
  <si>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</si>
  <si>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</si>
  <si>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</si>
  <si>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</si>
  <si>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</si>
  <si>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</si>
  <si>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</si>
  <si>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</si>
  <si>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</si>
  <si>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</si>
  <si>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</si>
  <si>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</si>
  <si>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</si>
  <si>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</si>
  <si>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</si>
  <si>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</si>
  <si>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</si>
  <si>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</si>
  <si>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</si>
  <si>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</si>
  <si>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</si>
  <si>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</si>
  <si>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</si>
  <si>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</si>
  <si>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</si>
  <si>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</si>
  <si>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</si>
  <si>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</si>
  <si>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</si>
  <si>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</si>
  <si>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</si>
  <si>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</si>
  <si>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</si>
  <si>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</si>
  <si>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</si>
  <si>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</si>
  <si>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</si>
  <si>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</si>
  <si>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</si>
  <si>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</si>
  <si>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</si>
  <si>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</si>
  <si>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</si>
  <si>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</si>
  <si>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</si>
  <si>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</si>
  <si>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</si>
  <si>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</si>
  <si>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</si>
  <si>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</si>
  <si>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</si>
  <si>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</si>
  <si>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</si>
  <si>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</si>
  <si>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</si>
  <si>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</si>
  <si>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</si>
  <si>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</si>
  <si>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</si>
  <si>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</si>
  <si>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</si>
  <si>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</si>
  <si>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</si>
  <si>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</si>
  <si>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</si>
  <si>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</si>
  <si>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</si>
  <si>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</si>
  <si>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2021年镇本级政府性基金预算收入年初预算为0万元，与上年无变化。
    政府性基金预算本级收入加上上年结转等，收入总计1.01万元。
    二、2021年镇本级政府性基金预算支出。
    2021年镇本级政府性基金预算支出年初预算为1.01万元，较上年下降  99.51%，主要是农村基础设施建设支出减少。
    政府性基金预算本级支出加上结转下年等，支出总计1.01万元。</t>
    <phoneticPr fontId="87" type="noConversion"/>
  </si>
  <si>
    <t>上级补助收入</t>
    <phoneticPr fontId="87" type="noConversion"/>
  </si>
  <si>
    <t>本镇2021年无国有资本经营预算收支。</t>
    <phoneticPr fontId="87" type="noConversion"/>
  </si>
  <si>
    <t>本镇2021年无社会保险基金预算收支</t>
    <phoneticPr fontId="87" type="noConversion"/>
  </si>
  <si>
    <t xml:space="preserve">    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2020年镇本级一般公共预算收入年初预算为302万元，调整预算为0万元，变动预算为302万元，执行数为220.29万元，较上年增长99.6%。其中：税收收入93.60万元，较上年增长4.9%；非税收入126.69万元，较上年增长499.6%。
    一般公共预算本级收入加上补助收入、地方政府债务收入和上年结转等，收入总计4837.48万元。
    二、 2020年镇本级一般公共预算支出。
    2020年镇本级一般公共预算支出年初预算为2766.77万元，调整预算为  0万元，变动预算为4737.29万元，执行数为4204.40万元，较上年增长22.1%。
    一般公共预算本级支出加上上解上级支出、安排预算稳定调节基金和结转下年等，支出总计4837.48万元。</t>
    <phoneticPr fontId="87" type="noConversion"/>
  </si>
  <si>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2020年镇本级政府性基金预算收入年初预算为0万元，调整预算为0万元，变动预算为0万元，执行数为0万元。
    政府性基金预算本级收入加上上级补助和上年结转等，收入总计159.68万元。
    二、2020年镇本级政府性基金预算支出。
    2020年镇本级政府性基金预算支出年初预算为159.68万元，调整预算为0万元，变动预算为208.59万元，执行数为207.59万元，较上年下降51.6%。
    政府性基金预算本级支出加上结转下年等，支出总计208.59万元。</t>
    <phoneticPr fontId="87" type="noConversion"/>
  </si>
  <si>
    <t>本镇2020年无社会保险基金预算收支。</t>
    <phoneticPr fontId="87" type="noConversion"/>
  </si>
  <si>
    <t>本镇无国有资本经营预算收支。</t>
    <phoneticPr fontId="87" type="noConversion"/>
  </si>
  <si>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2021年镇本级一般公共预算收入年初预算为731.80万元，较上年增长232.2%。其中：税收收入701.80万元，较上年增长649.8%；非税收入30万元，较上年下降76.3%。
    一般公共预算本级收入加上上级补助收入、上年结转等，收入总计3593.30万元。
    二、 2021年镇本级一般公共预算支出。
    2021年镇本级一般公共预算支出年初预算为3509.11万元，较上年下降  16.5%。
    一般公共预算本级支出加上解上级支出、安排预算稳定调节基金等，支出总计3593.30万元。</t>
    <phoneticPr fontId="87" type="noConversion"/>
  </si>
</sst>
</file>

<file path=xl/styles.xml><?xml version="1.0" encoding="utf-8"?>
<styleSheet xmlns="http://schemas.openxmlformats.org/spreadsheetml/2006/main">
  <numFmts count="18">
    <numFmt numFmtId="41" formatCode="_ * #,##0_ ;_ * \-#,##0_ ;_ * &quot;-&quot;_ ;_ @_ "/>
    <numFmt numFmtId="43" formatCode="_ * #,##0.00_ ;_ * \-#,##0.00_ ;_ * &quot;-&quot;??_ ;_ @_ "/>
    <numFmt numFmtId="176" formatCode="0_ "/>
    <numFmt numFmtId="177" formatCode="General;General;&quot;-&quot;"/>
    <numFmt numFmtId="179" formatCode="________@"/>
    <numFmt numFmtId="181" formatCode="#,##0.000000"/>
    <numFmt numFmtId="182" formatCode="0_);[Red]\(0\)"/>
    <numFmt numFmtId="183" formatCode="#,##0_);[Red]\(#,##0\)"/>
    <numFmt numFmtId="184" formatCode="0.00_);[Red]\(0.00\)"/>
    <numFmt numFmtId="185" formatCode="#,##0_ "/>
    <numFmt numFmtId="186" formatCode="* #,##0.00;* \-#,##0.00;* &quot;-&quot;??;@"/>
    <numFmt numFmtId="187" formatCode="#,##0.00_ "/>
    <numFmt numFmtId="188" formatCode="#,##0.000000000000_ "/>
    <numFmt numFmtId="189" formatCode="0.00_ "/>
    <numFmt numFmtId="190" formatCode="#,##0.0_ "/>
    <numFmt numFmtId="191" formatCode="#,###.00"/>
    <numFmt numFmtId="192" formatCode="0.0_);[Red]\(0.0\)"/>
    <numFmt numFmtId="193" formatCode="0.0_ "/>
  </numFmts>
  <fonts count="88">
    <font>
      <sz val="11"/>
      <color theme="1"/>
      <name val="宋体"/>
      <charset val="134"/>
      <scheme val="minor"/>
    </font>
    <font>
      <sz val="11"/>
      <color indexed="8"/>
      <name val="方正黑体_GBK"/>
      <charset val="134"/>
    </font>
    <font>
      <sz val="16"/>
      <color indexed="8"/>
      <name val="方正小标宋_GBK"/>
      <charset val="134"/>
    </font>
    <font>
      <sz val="11"/>
      <color indexed="8"/>
      <name val="宋体"/>
      <family val="3"/>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family val="3"/>
      <charset val="134"/>
      <scheme val="minor"/>
    </font>
    <font>
      <sz val="22"/>
      <color theme="1"/>
      <name val="方正小标宋_GBK"/>
      <charset val="134"/>
    </font>
    <font>
      <sz val="16"/>
      <color theme="1"/>
      <name val="方正仿宋_GBK"/>
      <charset val="134"/>
    </font>
    <font>
      <sz val="16"/>
      <color theme="1"/>
      <name val="宋体"/>
      <family val="3"/>
      <charset val="134"/>
      <scheme val="minor"/>
    </font>
    <font>
      <b/>
      <sz val="11"/>
      <color theme="1"/>
      <name val="宋体"/>
      <family val="3"/>
      <charset val="134"/>
      <scheme val="minor"/>
    </font>
    <font>
      <sz val="16"/>
      <name val="方正仿宋_GBK"/>
      <charset val="134"/>
    </font>
    <font>
      <sz val="16"/>
      <name val="宋体"/>
      <family val="3"/>
      <charset val="134"/>
      <scheme val="minor"/>
    </font>
    <font>
      <sz val="12"/>
      <name val="仿宋_GB2312"/>
      <charset val="134"/>
    </font>
    <font>
      <sz val="18"/>
      <color theme="1"/>
      <name val="方正小标宋_GBK"/>
      <charset val="134"/>
    </font>
    <font>
      <sz val="11"/>
      <name val="仿宋_GB2312"/>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charset val="134"/>
    </font>
    <font>
      <sz val="9"/>
      <color indexed="8"/>
      <name val="宋体"/>
      <family val="3"/>
      <charset val="134"/>
    </font>
    <font>
      <b/>
      <sz val="10"/>
      <color indexed="8"/>
      <name val="宋体"/>
      <family val="3"/>
      <charset val="134"/>
    </font>
    <font>
      <b/>
      <sz val="16"/>
      <name val="黑体"/>
      <family val="3"/>
      <charset val="134"/>
    </font>
    <font>
      <sz val="18"/>
      <color indexed="8"/>
      <name val="方正黑体_GBK"/>
      <charset val="134"/>
    </font>
    <font>
      <sz val="10"/>
      <name val="楷体_GB2312"/>
      <charset val="134"/>
    </font>
    <font>
      <sz val="11"/>
      <color theme="1"/>
      <name val="仿宋_GB2312"/>
      <charset val="134"/>
    </font>
    <font>
      <sz val="11"/>
      <color theme="1"/>
      <name val="黑体"/>
      <family val="3"/>
      <charset val="134"/>
    </font>
    <font>
      <sz val="14"/>
      <color theme="1"/>
      <name val="宋体"/>
      <family val="3"/>
      <charset val="134"/>
      <scheme val="minor"/>
    </font>
    <font>
      <b/>
      <sz val="12"/>
      <name val="仿宋_GB2312"/>
      <charset val="134"/>
    </font>
    <font>
      <b/>
      <sz val="10"/>
      <color theme="1"/>
      <name val="宋体"/>
      <family val="3"/>
      <charset val="134"/>
      <scheme val="minor"/>
    </font>
    <font>
      <sz val="18"/>
      <name val="方正小标宋_GBK"/>
      <charset val="134"/>
    </font>
    <font>
      <b/>
      <sz val="12"/>
      <color theme="1"/>
      <name val="宋体"/>
      <family val="3"/>
      <charset val="134"/>
      <scheme val="minor"/>
    </font>
    <font>
      <sz val="11"/>
      <color theme="1"/>
      <name val="宋体"/>
      <family val="3"/>
      <charset val="134"/>
    </font>
    <font>
      <sz val="10"/>
      <name val="Times New Roman"/>
      <family val="1"/>
    </font>
    <font>
      <b/>
      <sz val="10"/>
      <color theme="1"/>
      <name val="Times New Roman"/>
      <family val="1"/>
    </font>
    <font>
      <sz val="14"/>
      <name val="Times New Roman"/>
      <family val="1"/>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family val="3"/>
      <charset val="134"/>
    </font>
    <font>
      <b/>
      <sz val="10"/>
      <name val="楷体_GB2312"/>
      <charset val="134"/>
    </font>
    <font>
      <b/>
      <sz val="18"/>
      <color indexed="56"/>
      <name val="宋体"/>
      <family val="3"/>
      <charset val="134"/>
    </font>
    <font>
      <sz val="11"/>
      <color indexed="60"/>
      <name val="宋体"/>
      <family val="3"/>
      <charset val="134"/>
    </font>
    <font>
      <b/>
      <sz val="11"/>
      <color indexed="52"/>
      <name val="宋体"/>
      <family val="3"/>
      <charset val="134"/>
    </font>
    <font>
      <b/>
      <sz val="15"/>
      <color indexed="56"/>
      <name val="宋体"/>
      <family val="3"/>
      <charset val="134"/>
    </font>
    <font>
      <b/>
      <sz val="11"/>
      <color indexed="63"/>
      <name val="宋体"/>
      <family val="3"/>
      <charset val="134"/>
    </font>
    <font>
      <sz val="11"/>
      <color indexed="62"/>
      <name val="宋体"/>
      <family val="3"/>
      <charset val="134"/>
    </font>
    <font>
      <sz val="11"/>
      <color indexed="8"/>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374370555742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69">
    <xf numFmtId="0" fontId="0" fillId="0" borderId="0">
      <alignment vertical="center"/>
    </xf>
    <xf numFmtId="0" fontId="72" fillId="6" borderId="9" applyNumberFormat="0" applyAlignment="0" applyProtection="0">
      <alignment vertical="center"/>
    </xf>
    <xf numFmtId="43" fontId="86" fillId="0" borderId="0" applyFont="0" applyFill="0" applyBorder="0" applyAlignment="0" applyProtection="0">
      <alignment vertical="center"/>
    </xf>
    <xf numFmtId="0" fontId="70" fillId="0" borderId="0" applyNumberFormat="0" applyFill="0" applyBorder="0" applyAlignment="0" applyProtection="0">
      <alignment vertical="center"/>
    </xf>
    <xf numFmtId="0" fontId="42" fillId="0" borderId="0">
      <alignment vertical="center"/>
    </xf>
    <xf numFmtId="9" fontId="42" fillId="0" borderId="0" applyFont="0" applyFill="0" applyBorder="0" applyAlignment="0" applyProtection="0"/>
    <xf numFmtId="0" fontId="86" fillId="0" borderId="0">
      <alignment vertical="center"/>
    </xf>
    <xf numFmtId="0" fontId="73" fillId="0" borderId="10" applyNumberFormat="0" applyFill="0" applyAlignment="0" applyProtection="0">
      <alignment vertical="center"/>
    </xf>
    <xf numFmtId="0" fontId="42" fillId="0" borderId="0">
      <alignment vertical="center"/>
    </xf>
    <xf numFmtId="0" fontId="74" fillId="6" borderId="11" applyNumberFormat="0" applyAlignment="0" applyProtection="0">
      <alignment vertical="center"/>
    </xf>
    <xf numFmtId="0" fontId="86" fillId="0" borderId="0">
      <alignment vertical="center"/>
    </xf>
    <xf numFmtId="41" fontId="42" fillId="0" borderId="0" applyFont="0" applyFill="0" applyBorder="0" applyAlignment="0" applyProtection="0"/>
    <xf numFmtId="41" fontId="86" fillId="0" borderId="0" applyFont="0" applyFill="0" applyBorder="0" applyAlignment="0" applyProtection="0">
      <alignment vertical="center"/>
    </xf>
    <xf numFmtId="41" fontId="42" fillId="0" borderId="0" applyFont="0" applyFill="0" applyBorder="0" applyAlignment="0" applyProtection="0"/>
    <xf numFmtId="0" fontId="86" fillId="0" borderId="0">
      <alignment vertical="center"/>
    </xf>
    <xf numFmtId="41" fontId="42" fillId="0" borderId="0" applyFont="0" applyFill="0" applyBorder="0" applyAlignment="0" applyProtection="0"/>
    <xf numFmtId="0" fontId="86" fillId="0" borderId="0">
      <alignment vertical="center"/>
    </xf>
    <xf numFmtId="0" fontId="71" fillId="5" borderId="0" applyNumberFormat="0" applyBorder="0" applyAlignment="0" applyProtection="0">
      <alignment vertical="center"/>
    </xf>
    <xf numFmtId="0" fontId="42" fillId="0" borderId="0">
      <alignment vertical="center"/>
    </xf>
    <xf numFmtId="0" fontId="86" fillId="0" borderId="0">
      <alignment vertical="center"/>
    </xf>
    <xf numFmtId="0" fontId="42" fillId="0" borderId="0">
      <alignment vertical="center"/>
    </xf>
    <xf numFmtId="0" fontId="77" fillId="0" borderId="12" applyNumberFormat="0" applyFill="0" applyAlignment="0" applyProtection="0">
      <alignment vertical="center"/>
    </xf>
    <xf numFmtId="0" fontId="78" fillId="0" borderId="13" applyNumberFormat="0" applyFill="0" applyAlignment="0" applyProtection="0">
      <alignment vertical="center"/>
    </xf>
    <xf numFmtId="0" fontId="78" fillId="0" borderId="0" applyNumberFormat="0" applyFill="0" applyBorder="0" applyAlignment="0" applyProtection="0">
      <alignment vertical="center"/>
    </xf>
    <xf numFmtId="0" fontId="79" fillId="8" borderId="0" applyNumberFormat="0" applyBorder="0" applyAlignment="0" applyProtection="0">
      <alignment vertical="center"/>
    </xf>
    <xf numFmtId="0" fontId="86" fillId="0" borderId="0">
      <alignment vertical="center"/>
    </xf>
    <xf numFmtId="0" fontId="86" fillId="0" borderId="0"/>
    <xf numFmtId="0" fontId="76" fillId="0" borderId="0">
      <alignment vertical="center"/>
    </xf>
    <xf numFmtId="41" fontId="86" fillId="0" borderId="0" applyFont="0" applyFill="0" applyBorder="0" applyAlignment="0" applyProtection="0">
      <alignment vertical="center"/>
    </xf>
    <xf numFmtId="0" fontId="42" fillId="0" borderId="0"/>
    <xf numFmtId="0" fontId="42" fillId="0" borderId="0"/>
    <xf numFmtId="0" fontId="42" fillId="0" borderId="0"/>
    <xf numFmtId="0" fontId="86" fillId="0" borderId="0">
      <alignment vertical="center"/>
    </xf>
    <xf numFmtId="0" fontId="75" fillId="7" borderId="9" applyNumberFormat="0" applyAlignment="0" applyProtection="0">
      <alignment vertical="center"/>
    </xf>
    <xf numFmtId="0" fontId="3" fillId="0" borderId="0">
      <alignment vertical="center"/>
    </xf>
    <xf numFmtId="0" fontId="42" fillId="0" borderId="0"/>
    <xf numFmtId="0" fontId="45" fillId="0" borderId="0"/>
    <xf numFmtId="0" fontId="42" fillId="0" borderId="0">
      <alignment vertical="center"/>
    </xf>
    <xf numFmtId="0" fontId="42" fillId="0" borderId="0">
      <alignment vertical="center"/>
    </xf>
    <xf numFmtId="0" fontId="42" fillId="0" borderId="0"/>
    <xf numFmtId="0" fontId="86" fillId="0" borderId="0">
      <alignment vertical="center"/>
    </xf>
    <xf numFmtId="0" fontId="86" fillId="0" borderId="0"/>
    <xf numFmtId="0" fontId="42" fillId="0" borderId="0"/>
    <xf numFmtId="0" fontId="42" fillId="0" borderId="0"/>
    <xf numFmtId="0" fontId="86" fillId="0" borderId="0">
      <alignment vertical="center"/>
    </xf>
    <xf numFmtId="0" fontId="42" fillId="0" borderId="0"/>
    <xf numFmtId="0" fontId="86" fillId="0" borderId="0">
      <alignment vertical="center"/>
    </xf>
    <xf numFmtId="0" fontId="28" fillId="0" borderId="0"/>
    <xf numFmtId="0" fontId="3" fillId="0" borderId="0">
      <alignment vertical="center"/>
    </xf>
    <xf numFmtId="0" fontId="42" fillId="9" borderId="14" applyNumberFormat="0" applyFont="0" applyAlignment="0" applyProtection="0">
      <alignment vertical="center"/>
    </xf>
    <xf numFmtId="0" fontId="3" fillId="0" borderId="0">
      <alignment vertical="center"/>
    </xf>
    <xf numFmtId="0" fontId="45" fillId="0" borderId="0"/>
    <xf numFmtId="0" fontId="80" fillId="10" borderId="0" applyNumberFormat="0" applyBorder="0" applyAlignment="0" applyProtection="0">
      <alignment vertical="center"/>
    </xf>
    <xf numFmtId="0" fontId="81" fillId="0" borderId="15" applyNumberFormat="0" applyFill="0" applyAlignment="0" applyProtection="0">
      <alignment vertical="center"/>
    </xf>
    <xf numFmtId="0" fontId="82" fillId="11" borderId="16" applyNumberFormat="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17" applyNumberFormat="0" applyFill="0" applyAlignment="0" applyProtection="0">
      <alignment vertical="center"/>
    </xf>
    <xf numFmtId="43" fontId="86"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alignment vertical="center"/>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alignment vertical="center"/>
    </xf>
    <xf numFmtId="0" fontId="45" fillId="0" borderId="0"/>
  </cellStyleXfs>
  <cellXfs count="535">
    <xf numFmtId="0" fontId="0" fillId="0" borderId="0" xfId="0">
      <alignment vertical="center"/>
    </xf>
    <xf numFmtId="0" fontId="1" fillId="0" borderId="0" xfId="48" applyFont="1">
      <alignment vertical="center"/>
    </xf>
    <xf numFmtId="0" fontId="2" fillId="0" borderId="0" xfId="48" applyFont="1">
      <alignment vertical="center"/>
    </xf>
    <xf numFmtId="0" fontId="3" fillId="0" borderId="0" xfId="48">
      <alignment vertical="center"/>
    </xf>
    <xf numFmtId="0" fontId="4" fillId="0" borderId="0" xfId="25" applyFont="1" applyFill="1" applyAlignment="1">
      <alignment horizontal="left" vertical="center"/>
    </xf>
    <xf numFmtId="0" fontId="7" fillId="0" borderId="1" xfId="48" applyFont="1" applyBorder="1" applyAlignment="1">
      <alignment horizontal="center" vertical="center" wrapText="1"/>
    </xf>
    <xf numFmtId="0" fontId="8" fillId="0" borderId="1" xfId="48" applyFont="1" applyBorder="1" applyAlignment="1">
      <alignment horizontal="center" vertical="center" wrapText="1"/>
    </xf>
    <xf numFmtId="0" fontId="8" fillId="0" borderId="1" xfId="48" applyFont="1" applyBorder="1" applyAlignment="1">
      <alignment horizontal="left" vertical="center" wrapText="1"/>
    </xf>
    <xf numFmtId="0" fontId="8" fillId="0" borderId="1" xfId="48" applyFont="1" applyBorder="1" applyAlignment="1">
      <alignment vertical="center" wrapText="1"/>
    </xf>
    <xf numFmtId="181" fontId="8" fillId="0" borderId="1" xfId="48" applyNumberFormat="1" applyFont="1" applyBorder="1" applyAlignment="1">
      <alignment vertical="center" wrapText="1"/>
    </xf>
    <xf numFmtId="0" fontId="1" fillId="0" borderId="0" xfId="34" applyFont="1">
      <alignment vertical="center"/>
    </xf>
    <xf numFmtId="0" fontId="2" fillId="0" borderId="0" xfId="34" applyFont="1">
      <alignment vertical="center"/>
    </xf>
    <xf numFmtId="0" fontId="3" fillId="0" borderId="0" xfId="34">
      <alignment vertical="center"/>
    </xf>
    <xf numFmtId="0" fontId="9" fillId="0" borderId="0" xfId="34" applyFont="1" applyBorder="1" applyAlignment="1">
      <alignment horizontal="left" vertical="center" wrapText="1"/>
    </xf>
    <xf numFmtId="0" fontId="10" fillId="0" borderId="0" xfId="34" applyFont="1" applyBorder="1" applyAlignment="1">
      <alignment horizontal="left" vertical="center" wrapText="1"/>
    </xf>
    <xf numFmtId="0" fontId="7" fillId="0" borderId="1" xfId="34" applyFont="1" applyBorder="1" applyAlignment="1">
      <alignment horizontal="center" vertical="center" wrapText="1"/>
    </xf>
    <xf numFmtId="0" fontId="8" fillId="0" borderId="1" xfId="34" applyFont="1" applyBorder="1" applyAlignment="1">
      <alignment vertical="center" wrapText="1"/>
    </xf>
    <xf numFmtId="0" fontId="8" fillId="0" borderId="1" xfId="34" applyFont="1" applyBorder="1" applyAlignment="1">
      <alignment horizontal="center" vertical="center" wrapText="1"/>
    </xf>
    <xf numFmtId="0" fontId="1" fillId="0" borderId="0" xfId="50" applyFont="1">
      <alignment vertical="center"/>
    </xf>
    <xf numFmtId="0" fontId="2" fillId="0" borderId="0" xfId="50" applyFont="1">
      <alignment vertical="center"/>
    </xf>
    <xf numFmtId="0" fontId="3" fillId="0" borderId="0" xfId="50">
      <alignment vertical="center"/>
    </xf>
    <xf numFmtId="0" fontId="9" fillId="0" borderId="0" xfId="50" applyFont="1" applyBorder="1" applyAlignment="1">
      <alignment horizontal="left" vertical="center" wrapText="1"/>
    </xf>
    <xf numFmtId="0" fontId="6" fillId="0" borderId="0" xfId="50" applyFont="1" applyBorder="1" applyAlignment="1">
      <alignment horizontal="right" vertical="center" wrapText="1"/>
    </xf>
    <xf numFmtId="0" fontId="7" fillId="0" borderId="1" xfId="50" applyFont="1" applyBorder="1" applyAlignment="1">
      <alignment horizontal="center" vertical="center" wrapText="1"/>
    </xf>
    <xf numFmtId="0" fontId="8" fillId="0" borderId="1" xfId="50" applyFont="1" applyBorder="1" applyAlignment="1">
      <alignment horizontal="left" vertical="center" wrapText="1"/>
    </xf>
    <xf numFmtId="0" fontId="8" fillId="0" borderId="1" xfId="50" applyFont="1" applyBorder="1" applyAlignment="1">
      <alignment horizontal="center" vertical="center" wrapText="1"/>
    </xf>
    <xf numFmtId="181" fontId="8" fillId="0" borderId="1" xfId="50" applyNumberFormat="1" applyFont="1" applyBorder="1" applyAlignment="1">
      <alignment horizontal="right" vertical="center" wrapText="1"/>
    </xf>
    <xf numFmtId="0" fontId="6" fillId="0" borderId="0" xfId="50" applyFont="1" applyBorder="1" applyAlignment="1">
      <alignment vertical="center" wrapText="1"/>
    </xf>
    <xf numFmtId="0" fontId="9" fillId="0" borderId="0" xfId="50" applyFont="1" applyBorder="1" applyAlignment="1">
      <alignment vertical="center" wrapText="1"/>
    </xf>
    <xf numFmtId="0" fontId="8" fillId="0" borderId="1" xfId="50" applyFont="1" applyBorder="1" applyAlignment="1">
      <alignment vertical="center" wrapText="1"/>
    </xf>
    <xf numFmtId="181" fontId="8" fillId="0" borderId="1" xfId="50" applyNumberFormat="1" applyFont="1" applyBorder="1" applyAlignment="1">
      <alignment vertical="center" wrapText="1"/>
    </xf>
    <xf numFmtId="0" fontId="11" fillId="0" borderId="0" xfId="50" applyFont="1">
      <alignment vertical="center"/>
    </xf>
    <xf numFmtId="0" fontId="12" fillId="0" borderId="1" xfId="50" applyFont="1" applyBorder="1" applyAlignment="1">
      <alignment horizontal="center" vertical="center" wrapText="1"/>
    </xf>
    <xf numFmtId="0" fontId="12" fillId="0" borderId="1" xfId="50" applyFont="1" applyBorder="1" applyAlignment="1">
      <alignment vertical="center" wrapText="1"/>
    </xf>
    <xf numFmtId="0" fontId="13" fillId="0" borderId="1" xfId="50" applyFont="1" applyBorder="1" applyAlignment="1">
      <alignment vertical="center" wrapText="1"/>
    </xf>
    <xf numFmtId="181" fontId="13" fillId="0" borderId="1" xfId="50" applyNumberFormat="1" applyFont="1" applyBorder="1" applyAlignment="1">
      <alignment vertical="center" wrapText="1"/>
    </xf>
    <xf numFmtId="0" fontId="14" fillId="0" borderId="1" xfId="50" applyFont="1" applyBorder="1" applyAlignment="1">
      <alignment horizontal="left" vertical="center" indent="1"/>
    </xf>
    <xf numFmtId="0" fontId="14" fillId="0" borderId="1" xfId="50" applyFont="1" applyBorder="1">
      <alignment vertical="center"/>
    </xf>
    <xf numFmtId="0" fontId="86" fillId="0" borderId="0" xfId="41" applyAlignment="1">
      <alignment vertical="center"/>
    </xf>
    <xf numFmtId="0" fontId="86" fillId="0" borderId="0" xfId="41"/>
    <xf numFmtId="0" fontId="4" fillId="2" borderId="0" xfId="25" applyFont="1" applyFill="1" applyAlignment="1">
      <alignment horizontal="left" vertical="center"/>
    </xf>
    <xf numFmtId="0" fontId="86" fillId="0" borderId="0" xfId="41" applyBorder="1" applyAlignment="1">
      <alignment vertical="center" wrapText="1"/>
    </xf>
    <xf numFmtId="0" fontId="86" fillId="0" borderId="0" xfId="41" applyBorder="1" applyAlignment="1">
      <alignment horizontal="right" vertical="center" wrapText="1"/>
    </xf>
    <xf numFmtId="0" fontId="86" fillId="0" borderId="3" xfId="41" applyBorder="1" applyAlignment="1">
      <alignment horizontal="center" vertical="center"/>
    </xf>
    <xf numFmtId="0" fontId="86" fillId="0" borderId="4" xfId="41" applyBorder="1" applyAlignment="1">
      <alignment horizontal="center" vertical="center"/>
    </xf>
    <xf numFmtId="0" fontId="86" fillId="0" borderId="3" xfId="41" applyBorder="1" applyAlignment="1">
      <alignment vertical="center"/>
    </xf>
    <xf numFmtId="176" fontId="86" fillId="0" borderId="4" xfId="41" applyNumberFormat="1" applyBorder="1" applyAlignment="1">
      <alignment vertical="center"/>
    </xf>
    <xf numFmtId="0" fontId="18" fillId="0" borderId="3" xfId="41" applyFont="1" applyBorder="1" applyAlignment="1">
      <alignment vertical="center"/>
    </xf>
    <xf numFmtId="176" fontId="18" fillId="0" borderId="4" xfId="41" applyNumberFormat="1" applyFont="1" applyBorder="1" applyAlignment="1">
      <alignment vertical="center"/>
    </xf>
    <xf numFmtId="0" fontId="18" fillId="0" borderId="3" xfId="41" applyFont="1" applyBorder="1" applyAlignment="1">
      <alignment horizontal="center" vertical="center"/>
    </xf>
    <xf numFmtId="0" fontId="86" fillId="0" borderId="0" xfId="10" applyFill="1" applyAlignment="1"/>
    <xf numFmtId="0" fontId="86" fillId="0" borderId="0" xfId="41" applyFill="1" applyAlignment="1">
      <alignment vertical="center"/>
    </xf>
    <xf numFmtId="0" fontId="86" fillId="0" borderId="4" xfId="41" applyFill="1" applyBorder="1" applyAlignment="1">
      <alignment horizontal="center" vertical="center"/>
    </xf>
    <xf numFmtId="176" fontId="18" fillId="0" borderId="4" xfId="41" applyNumberFormat="1" applyFont="1" applyFill="1" applyBorder="1" applyAlignment="1">
      <alignment vertical="center"/>
    </xf>
    <xf numFmtId="0" fontId="86" fillId="0" borderId="3" xfId="41" applyBorder="1" applyAlignment="1">
      <alignment horizontal="left" vertical="center"/>
    </xf>
    <xf numFmtId="176" fontId="86" fillId="0" borderId="4" xfId="41" applyNumberFormat="1" applyFill="1" applyBorder="1" applyAlignment="1">
      <alignment vertical="center"/>
    </xf>
    <xf numFmtId="0" fontId="18" fillId="0" borderId="3" xfId="41" applyFont="1" applyBorder="1" applyAlignment="1">
      <alignment horizontal="left" vertical="center"/>
    </xf>
    <xf numFmtId="0" fontId="86" fillId="0" borderId="4" xfId="41" applyFill="1" applyBorder="1" applyAlignment="1">
      <alignment vertical="center"/>
    </xf>
    <xf numFmtId="0" fontId="21" fillId="0" borderId="0" xfId="10" applyFont="1" applyFill="1" applyAlignment="1"/>
    <xf numFmtId="182" fontId="86" fillId="0" borderId="0" xfId="10" applyNumberFormat="1" applyFill="1" applyAlignment="1">
      <alignment horizontal="center" vertical="center"/>
    </xf>
    <xf numFmtId="183" fontId="86" fillId="0" borderId="0" xfId="10" applyNumberFormat="1" applyFill="1" applyAlignment="1"/>
    <xf numFmtId="182" fontId="86" fillId="0" borderId="0" xfId="10" applyNumberFormat="1" applyFill="1" applyAlignment="1"/>
    <xf numFmtId="183" fontId="86" fillId="2" borderId="0" xfId="10" applyNumberFormat="1" applyFill="1" applyAlignment="1"/>
    <xf numFmtId="182" fontId="86" fillId="2" borderId="0" xfId="10" applyNumberFormat="1" applyFill="1" applyAlignment="1"/>
    <xf numFmtId="0" fontId="86" fillId="2" borderId="0" xfId="10" applyFill="1" applyBorder="1">
      <alignment vertical="center"/>
    </xf>
    <xf numFmtId="182" fontId="23" fillId="2" borderId="0" xfId="10" applyNumberFormat="1" applyFont="1" applyFill="1" applyAlignment="1">
      <alignment horizontal="center" vertical="center"/>
    </xf>
    <xf numFmtId="183" fontId="21" fillId="2" borderId="0" xfId="10" applyNumberFormat="1" applyFont="1" applyFill="1" applyAlignment="1"/>
    <xf numFmtId="0" fontId="24" fillId="2" borderId="0" xfId="10" applyFont="1" applyFill="1" applyBorder="1" applyAlignment="1">
      <alignment horizontal="right" vertical="center"/>
    </xf>
    <xf numFmtId="0" fontId="25" fillId="2" borderId="1" xfId="39" applyFont="1" applyFill="1" applyBorder="1" applyAlignment="1">
      <alignment horizontal="center" vertical="center"/>
    </xf>
    <xf numFmtId="182" fontId="25" fillId="2" borderId="1" xfId="39" applyNumberFormat="1" applyFont="1" applyFill="1" applyBorder="1" applyAlignment="1">
      <alignment horizontal="center" vertical="center"/>
    </xf>
    <xf numFmtId="176" fontId="26" fillId="2" borderId="1" xfId="0" applyNumberFormat="1" applyFont="1" applyFill="1" applyBorder="1" applyAlignment="1" applyProtection="1">
      <alignment vertical="center"/>
    </xf>
    <xf numFmtId="176" fontId="27" fillId="2" borderId="1" xfId="0" applyNumberFormat="1" applyFont="1" applyFill="1" applyBorder="1" applyAlignment="1" applyProtection="1">
      <alignment vertical="center"/>
    </xf>
    <xf numFmtId="0" fontId="25" fillId="2" borderId="1" xfId="10" applyFont="1" applyFill="1" applyBorder="1" applyAlignment="1">
      <alignment vertical="center"/>
    </xf>
    <xf numFmtId="183" fontId="25" fillId="2" borderId="1" xfId="10" applyNumberFormat="1" applyFont="1" applyFill="1" applyBorder="1" applyAlignment="1">
      <alignment vertical="center"/>
    </xf>
    <xf numFmtId="3" fontId="28" fillId="2" borderId="1" xfId="0" applyNumberFormat="1" applyFont="1" applyFill="1" applyBorder="1" applyAlignment="1" applyProtection="1">
      <alignment vertical="center"/>
    </xf>
    <xf numFmtId="176"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76" fontId="21" fillId="0" borderId="0" xfId="10" applyNumberFormat="1" applyFont="1" applyFill="1" applyAlignment="1"/>
    <xf numFmtId="3" fontId="28" fillId="0" borderId="1" xfId="0" applyNumberFormat="1" applyFont="1" applyFill="1" applyBorder="1" applyAlignment="1" applyProtection="1">
      <alignment horizontal="left" wrapText="1"/>
    </xf>
    <xf numFmtId="0" fontId="24" fillId="2" borderId="1" xfId="10" applyFont="1" applyFill="1" applyBorder="1" applyAlignment="1">
      <alignment vertical="center"/>
    </xf>
    <xf numFmtId="182" fontId="23" fillId="2" borderId="1" xfId="28" applyNumberFormat="1" applyFont="1" applyFill="1" applyBorder="1" applyAlignment="1">
      <alignment horizontal="right" vertical="center"/>
    </xf>
    <xf numFmtId="0" fontId="21" fillId="0" borderId="0" xfId="10" applyFont="1" applyFill="1" applyBorder="1" applyAlignment="1"/>
    <xf numFmtId="0" fontId="29" fillId="2" borderId="1" xfId="10" applyFont="1" applyFill="1" applyBorder="1" applyAlignment="1">
      <alignment vertical="center"/>
    </xf>
    <xf numFmtId="0" fontId="29" fillId="2" borderId="5" xfId="10" applyFont="1" applyFill="1" applyBorder="1" applyAlignment="1">
      <alignment vertical="center"/>
    </xf>
    <xf numFmtId="182" fontId="23" fillId="2" borderId="5" xfId="28" applyNumberFormat="1" applyFont="1" applyFill="1" applyBorder="1" applyAlignment="1">
      <alignment horizontal="right" vertical="center"/>
    </xf>
    <xf numFmtId="0" fontId="24" fillId="2" borderId="5" xfId="10" applyFont="1" applyFill="1" applyBorder="1" applyAlignment="1"/>
    <xf numFmtId="182" fontId="0" fillId="2" borderId="5" xfId="10" applyNumberFormat="1" applyFont="1" applyFill="1" applyBorder="1" applyAlignment="1">
      <alignment horizontal="right" vertical="center"/>
    </xf>
    <xf numFmtId="0" fontId="24" fillId="2" borderId="1" xfId="10" applyFont="1" applyFill="1" applyBorder="1" applyAlignment="1"/>
    <xf numFmtId="182" fontId="0" fillId="2" borderId="1" xfId="10" applyNumberFormat="1" applyFont="1" applyFill="1" applyBorder="1" applyAlignment="1">
      <alignment horizontal="right" vertical="center"/>
    </xf>
    <xf numFmtId="0" fontId="29" fillId="2" borderId="1" xfId="10"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82" fontId="30" fillId="2" borderId="1" xfId="0" applyNumberFormat="1" applyFont="1" applyFill="1" applyBorder="1" applyAlignment="1">
      <alignment horizontal="right" vertical="center"/>
    </xf>
    <xf numFmtId="182" fontId="21" fillId="0" borderId="0" xfId="10" applyNumberFormat="1" applyFont="1" applyFill="1" applyAlignment="1"/>
    <xf numFmtId="0" fontId="21" fillId="0" borderId="0" xfId="0" applyFont="1" applyFill="1" applyAlignment="1">
      <alignment vertical="center"/>
    </xf>
    <xf numFmtId="182" fontId="21" fillId="0" borderId="0" xfId="0" applyNumberFormat="1" applyFont="1" applyFill="1" applyAlignment="1"/>
    <xf numFmtId="183" fontId="21" fillId="0" borderId="0" xfId="0" applyNumberFormat="1" applyFont="1" applyFill="1" applyAlignment="1">
      <alignment vertical="center"/>
    </xf>
    <xf numFmtId="182" fontId="31" fillId="0" borderId="0" xfId="0" applyNumberFormat="1" applyFont="1" applyFill="1" applyAlignment="1">
      <alignment horizontal="right"/>
    </xf>
    <xf numFmtId="0" fontId="21" fillId="0" borderId="0" xfId="0" applyFont="1" applyFill="1" applyAlignment="1"/>
    <xf numFmtId="176"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82"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82" fontId="33" fillId="0" borderId="0" xfId="0" applyNumberFormat="1" applyFont="1" applyFill="1" applyAlignment="1">
      <alignment horizontal="right"/>
    </xf>
    <xf numFmtId="176"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86" fillId="0" borderId="1" xfId="40" applyFill="1" applyBorder="1" applyAlignment="1">
      <alignment horizontal="left" vertical="center" wrapText="1"/>
    </xf>
    <xf numFmtId="182" fontId="21" fillId="0" borderId="1" xfId="0" applyNumberFormat="1" applyFont="1" applyFill="1" applyBorder="1" applyAlignment="1"/>
    <xf numFmtId="183" fontId="21" fillId="0" borderId="0" xfId="0" applyNumberFormat="1" applyFont="1" applyFill="1" applyAlignment="1">
      <alignment vertical="center" wrapText="1"/>
    </xf>
    <xf numFmtId="0" fontId="34" fillId="0" borderId="0" xfId="25" applyFont="1" applyFill="1" applyAlignment="1">
      <alignment horizontal="center" vertical="center"/>
    </xf>
    <xf numFmtId="0" fontId="86" fillId="0" borderId="6" xfId="25" applyFill="1" applyBorder="1" applyAlignment="1">
      <alignment horizontal="center" vertical="center" wrapText="1"/>
    </xf>
    <xf numFmtId="0" fontId="25" fillId="0" borderId="1" xfId="0" applyFont="1" applyFill="1" applyBorder="1" applyAlignment="1">
      <alignment horizontal="center" vertical="center" wrapText="1"/>
    </xf>
    <xf numFmtId="183" fontId="25" fillId="0" borderId="1" xfId="0" applyNumberFormat="1" applyFont="1" applyFill="1" applyBorder="1" applyAlignment="1">
      <alignment vertical="center" wrapText="1"/>
    </xf>
    <xf numFmtId="184" fontId="30" fillId="2" borderId="1" xfId="0" applyNumberFormat="1" applyFont="1" applyFill="1" applyBorder="1" applyAlignment="1">
      <alignment horizontal="right" vertical="center"/>
    </xf>
    <xf numFmtId="49" fontId="24" fillId="0" borderId="1" xfId="0" applyNumberFormat="1" applyFont="1" applyFill="1" applyBorder="1" applyAlignment="1" applyProtection="1">
      <alignment vertical="center"/>
    </xf>
    <xf numFmtId="184" fontId="28" fillId="2" borderId="1" xfId="0" applyNumberFormat="1" applyFont="1" applyFill="1" applyBorder="1" applyAlignment="1" applyProtection="1">
      <alignment vertical="center"/>
    </xf>
    <xf numFmtId="184" fontId="28" fillId="0" borderId="1" xfId="0" applyNumberFormat="1" applyFont="1" applyFill="1" applyBorder="1" applyAlignment="1" applyProtection="1">
      <alignment vertical="center"/>
    </xf>
    <xf numFmtId="185" fontId="21" fillId="0" borderId="0" xfId="0" applyNumberFormat="1" applyFont="1" applyFill="1" applyAlignment="1"/>
    <xf numFmtId="185" fontId="31" fillId="0" borderId="0" xfId="0" applyNumberFormat="1" applyFont="1" applyFill="1" applyAlignment="1">
      <alignment horizontal="right"/>
    </xf>
    <xf numFmtId="185" fontId="31" fillId="0" borderId="0" xfId="0" applyNumberFormat="1" applyFont="1" applyFill="1" applyBorder="1" applyAlignment="1" applyProtection="1">
      <alignment horizontal="right" vertical="center"/>
      <protection locked="0"/>
    </xf>
    <xf numFmtId="185"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7" fontId="30" fillId="2" borderId="1" xfId="0" applyNumberFormat="1" applyFont="1" applyFill="1" applyBorder="1" applyAlignment="1">
      <alignment horizontal="right" vertical="center"/>
    </xf>
    <xf numFmtId="185" fontId="30" fillId="2" borderId="1" xfId="0" applyNumberFormat="1" applyFont="1" applyFill="1" applyBorder="1" applyAlignment="1">
      <alignment horizontal="right" vertical="center"/>
    </xf>
    <xf numFmtId="183" fontId="25" fillId="2" borderId="1" xfId="0" applyNumberFormat="1" applyFont="1" applyFill="1" applyBorder="1" applyAlignment="1">
      <alignment vertical="center"/>
    </xf>
    <xf numFmtId="185" fontId="28" fillId="2" borderId="1" xfId="0" applyNumberFormat="1" applyFont="1" applyFill="1" applyBorder="1" applyAlignment="1" applyProtection="1">
      <alignment vertical="center"/>
    </xf>
    <xf numFmtId="187"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85" fontId="24" fillId="2" borderId="1" xfId="25" applyNumberFormat="1" applyFont="1" applyFill="1" applyBorder="1" applyAlignment="1">
      <alignment vertical="center"/>
    </xf>
    <xf numFmtId="182" fontId="21" fillId="2" borderId="1" xfId="0" applyNumberFormat="1" applyFont="1" applyFill="1" applyBorder="1" applyAlignment="1"/>
    <xf numFmtId="185" fontId="21" fillId="2" borderId="1" xfId="0" applyNumberFormat="1" applyFont="1" applyFill="1" applyBorder="1" applyAlignment="1"/>
    <xf numFmtId="185" fontId="31" fillId="2" borderId="1" xfId="0" applyNumberFormat="1" applyFont="1" applyFill="1" applyBorder="1" applyAlignment="1">
      <alignment horizontal="right" vertical="center"/>
    </xf>
    <xf numFmtId="0" fontId="35" fillId="2" borderId="1" xfId="16" applyFont="1" applyFill="1" applyBorder="1">
      <alignment vertical="center"/>
    </xf>
    <xf numFmtId="0" fontId="28" fillId="2" borderId="1" xfId="16" applyFont="1" applyFill="1" applyBorder="1">
      <alignment vertical="center"/>
    </xf>
    <xf numFmtId="0" fontId="35" fillId="0" borderId="1" xfId="19" applyFont="1" applyFill="1" applyBorder="1">
      <alignment vertical="center"/>
    </xf>
    <xf numFmtId="185" fontId="31" fillId="0" borderId="1" xfId="0" applyNumberFormat="1" applyFont="1" applyFill="1" applyBorder="1" applyAlignment="1">
      <alignment horizontal="right" vertical="center"/>
    </xf>
    <xf numFmtId="187" fontId="31" fillId="0" borderId="1" xfId="0" applyNumberFormat="1" applyFont="1" applyFill="1" applyBorder="1" applyAlignment="1">
      <alignment horizontal="right" vertical="center"/>
    </xf>
    <xf numFmtId="0" fontId="28" fillId="0" borderId="1" xfId="19" applyFont="1" applyFill="1" applyBorder="1">
      <alignment vertical="center"/>
    </xf>
    <xf numFmtId="185" fontId="86" fillId="0" borderId="0" xfId="40" applyNumberFormat="1" applyFill="1" applyAlignment="1">
      <alignment horizontal="left" vertical="center" wrapText="1"/>
    </xf>
    <xf numFmtId="0" fontId="86" fillId="0" borderId="0" xfId="40" applyFill="1" applyAlignment="1">
      <alignment horizontal="left" vertical="center" indent="1"/>
    </xf>
    <xf numFmtId="0" fontId="86" fillId="0" borderId="0" xfId="40" applyFill="1">
      <alignment vertical="center"/>
    </xf>
    <xf numFmtId="0" fontId="36" fillId="0" borderId="0" xfId="25" applyFont="1" applyFill="1" applyBorder="1" applyAlignment="1">
      <alignment horizontal="right" vertical="center"/>
    </xf>
    <xf numFmtId="176" fontId="37" fillId="0" borderId="0" xfId="0" applyNumberFormat="1" applyFont="1" applyFill="1" applyBorder="1" applyAlignment="1" applyProtection="1">
      <alignment horizontal="right" vertical="center"/>
      <protection locked="0"/>
    </xf>
    <xf numFmtId="14" fontId="25" fillId="0" borderId="1" xfId="36" applyNumberFormat="1" applyFont="1" applyFill="1" applyBorder="1" applyAlignment="1" applyProtection="1">
      <alignment horizontal="center" vertical="center"/>
      <protection locked="0"/>
    </xf>
    <xf numFmtId="182" fontId="38" fillId="0" borderId="1" xfId="36" applyNumberFormat="1" applyFont="1" applyFill="1" applyBorder="1" applyAlignment="1" applyProtection="1">
      <alignment horizontal="center" vertical="center" wrapText="1"/>
      <protection locked="0"/>
    </xf>
    <xf numFmtId="0" fontId="25" fillId="0" borderId="1" xfId="42" applyFont="1" applyFill="1" applyBorder="1" applyAlignment="1">
      <alignment vertical="center"/>
    </xf>
    <xf numFmtId="182" fontId="30" fillId="0" borderId="1" xfId="25" applyNumberFormat="1" applyFont="1" applyFill="1" applyBorder="1" applyAlignment="1">
      <alignment horizontal="right" vertical="center"/>
    </xf>
    <xf numFmtId="0" fontId="24" fillId="2" borderId="1" xfId="40" applyFont="1" applyFill="1" applyBorder="1" applyAlignment="1">
      <alignment horizontal="left" vertical="center" indent="1"/>
    </xf>
    <xf numFmtId="182"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82" fontId="31" fillId="0" borderId="1" xfId="25" applyNumberFormat="1" applyFont="1" applyFill="1" applyBorder="1" applyAlignment="1">
      <alignment horizontal="right" vertical="center"/>
    </xf>
    <xf numFmtId="0" fontId="39" fillId="0" borderId="0" xfId="0" applyFont="1" applyFill="1">
      <alignment vertical="center"/>
    </xf>
    <xf numFmtId="0" fontId="36" fillId="0" borderId="0" xfId="0" applyFont="1" applyFill="1">
      <alignment vertical="center"/>
    </xf>
    <xf numFmtId="0" fontId="25" fillId="0" borderId="1" xfId="42" applyFont="1" applyFill="1" applyBorder="1" applyAlignment="1">
      <alignment horizontal="center" vertical="center"/>
    </xf>
    <xf numFmtId="0" fontId="28" fillId="0" borderId="1" xfId="0" applyFont="1" applyFill="1" applyBorder="1" applyAlignment="1">
      <alignment vertical="center"/>
    </xf>
    <xf numFmtId="189" fontId="28" fillId="0" borderId="1" xfId="0" applyNumberFormat="1" applyFont="1" applyFill="1" applyBorder="1" applyAlignment="1">
      <alignment horizontal="left" vertical="center" indent="1"/>
    </xf>
    <xf numFmtId="189" fontId="28" fillId="0" borderId="1" xfId="0" applyNumberFormat="1" applyFont="1" applyFill="1" applyBorder="1" applyAlignment="1">
      <alignment horizontal="left" vertical="center"/>
    </xf>
    <xf numFmtId="0" fontId="37" fillId="0" borderId="1" xfId="25" applyFont="1" applyFill="1" applyBorder="1" applyAlignment="1">
      <alignment vertical="center"/>
    </xf>
    <xf numFmtId="182" fontId="21" fillId="0" borderId="0" xfId="42" applyNumberFormat="1" applyFont="1" applyFill="1" applyAlignment="1">
      <alignment horizontal="right"/>
    </xf>
    <xf numFmtId="0" fontId="21" fillId="0" borderId="0" xfId="42" applyFont="1" applyFill="1"/>
    <xf numFmtId="0" fontId="24" fillId="0" borderId="0" xfId="25" applyFont="1" applyFill="1" applyBorder="1" applyAlignment="1">
      <alignment horizontal="right" vertical="center"/>
    </xf>
    <xf numFmtId="0" fontId="38" fillId="0" borderId="1" xfId="25" applyFont="1" applyFill="1" applyBorder="1">
      <alignment vertical="center"/>
    </xf>
    <xf numFmtId="184" fontId="40" fillId="0" borderId="1" xfId="19" applyNumberFormat="1" applyFont="1" applyFill="1" applyBorder="1">
      <alignment vertical="center"/>
    </xf>
    <xf numFmtId="182" fontId="40" fillId="0" borderId="1" xfId="19" applyNumberFormat="1" applyFont="1" applyFill="1" applyBorder="1">
      <alignment vertical="center"/>
    </xf>
    <xf numFmtId="0" fontId="24" fillId="0" borderId="1" xfId="25" applyFont="1" applyFill="1" applyBorder="1">
      <alignment vertical="center"/>
    </xf>
    <xf numFmtId="184" fontId="31" fillId="0" borderId="1" xfId="42" applyNumberFormat="1" applyFont="1" applyFill="1" applyBorder="1" applyAlignment="1">
      <alignment horizontal="right" vertical="center"/>
    </xf>
    <xf numFmtId="0" fontId="24" fillId="0" borderId="1" xfId="25" applyFont="1" applyFill="1" applyBorder="1" applyAlignment="1">
      <alignment horizontal="left" vertical="center"/>
    </xf>
    <xf numFmtId="182" fontId="31" fillId="0" borderId="1" xfId="42" applyNumberFormat="1" applyFont="1" applyFill="1" applyBorder="1" applyAlignment="1">
      <alignment horizontal="right" vertical="center"/>
    </xf>
    <xf numFmtId="179" fontId="24" fillId="0" borderId="1" xfId="25" applyNumberFormat="1" applyFont="1" applyFill="1" applyBorder="1" applyAlignment="1">
      <alignment horizontal="left" vertical="center"/>
    </xf>
    <xf numFmtId="0" fontId="24" fillId="2" borderId="1" xfId="25" applyFont="1" applyFill="1" applyBorder="1">
      <alignment vertical="center"/>
    </xf>
    <xf numFmtId="0" fontId="21" fillId="0" borderId="1" xfId="42" applyFont="1" applyFill="1" applyBorder="1"/>
    <xf numFmtId="179" fontId="24" fillId="0" borderId="1" xfId="25" applyNumberFormat="1" applyFont="1" applyFill="1" applyBorder="1" applyAlignment="1">
      <alignment vertical="center"/>
    </xf>
    <xf numFmtId="0" fontId="21" fillId="0" borderId="0" xfId="42" applyFont="1" applyFill="1" applyBorder="1"/>
    <xf numFmtId="0" fontId="0" fillId="0" borderId="0" xfId="19" applyFont="1" applyFill="1" applyBorder="1" applyAlignment="1">
      <alignment horizontal="center" vertical="center" wrapText="1"/>
    </xf>
    <xf numFmtId="0" fontId="41" fillId="0" borderId="0" xfId="0" applyFont="1" applyFill="1" applyAlignment="1">
      <alignment vertical="center"/>
    </xf>
    <xf numFmtId="0" fontId="42" fillId="0" borderId="0" xfId="0" applyFont="1" applyFill="1" applyAlignment="1">
      <alignment vertical="center"/>
    </xf>
    <xf numFmtId="0" fontId="86" fillId="0" borderId="0" xfId="25" applyBorder="1" applyAlignment="1">
      <alignment horizontal="right" vertical="center"/>
    </xf>
    <xf numFmtId="0" fontId="24" fillId="0" borderId="0" xfId="25" applyFont="1" applyBorder="1" applyAlignment="1">
      <alignment horizontal="right" vertical="center"/>
    </xf>
    <xf numFmtId="0" fontId="25" fillId="0" borderId="1" xfId="42" applyFont="1" applyFill="1" applyBorder="1" applyAlignment="1">
      <alignment horizontal="left" vertical="center"/>
    </xf>
    <xf numFmtId="0" fontId="43" fillId="0" borderId="1" xfId="0" applyFont="1" applyBorder="1" applyAlignment="1">
      <alignment vertical="center"/>
    </xf>
    <xf numFmtId="189" fontId="43" fillId="2" borderId="1" xfId="0" applyNumberFormat="1" applyFont="1" applyFill="1" applyBorder="1" applyAlignment="1">
      <alignment horizontal="right" vertical="center"/>
    </xf>
    <xf numFmtId="49" fontId="44" fillId="0" borderId="1" xfId="0" applyNumberFormat="1" applyFont="1" applyBorder="1" applyAlignment="1">
      <alignment horizontal="left"/>
    </xf>
    <xf numFmtId="189" fontId="28" fillId="2" borderId="1" xfId="0" applyNumberFormat="1" applyFont="1" applyFill="1" applyBorder="1" applyAlignment="1">
      <alignment horizontal="right" vertical="center"/>
    </xf>
    <xf numFmtId="189" fontId="42" fillId="0" borderId="0" xfId="0" applyNumberFormat="1" applyFont="1" applyFill="1" applyAlignment="1">
      <alignment vertical="center"/>
    </xf>
    <xf numFmtId="0" fontId="45" fillId="0" borderId="0" xfId="36" applyFont="1" applyFill="1" applyAlignment="1" applyProtection="1">
      <alignment vertical="center" wrapText="1"/>
      <protection locked="0"/>
    </xf>
    <xf numFmtId="0" fontId="45" fillId="0" borderId="0" xfId="36" applyFill="1" applyAlignment="1" applyProtection="1">
      <alignment vertical="center"/>
      <protection locked="0"/>
    </xf>
    <xf numFmtId="182" fontId="45" fillId="0" borderId="0" xfId="36" applyNumberFormat="1" applyFill="1" applyAlignment="1" applyProtection="1">
      <alignment vertical="center"/>
      <protection locked="0"/>
    </xf>
    <xf numFmtId="0" fontId="24" fillId="2" borderId="0" xfId="16" applyFont="1" applyFill="1" applyBorder="1" applyAlignment="1">
      <alignment horizontal="right" vertical="center"/>
    </xf>
    <xf numFmtId="0" fontId="25" fillId="2" borderId="1" xfId="16" applyFont="1" applyFill="1" applyBorder="1" applyAlignment="1">
      <alignment horizontal="center" vertical="center" wrapText="1"/>
    </xf>
    <xf numFmtId="182" fontId="25" fillId="2" borderId="1" xfId="16" applyNumberFormat="1" applyFont="1" applyFill="1" applyBorder="1" applyAlignment="1">
      <alignment horizontal="center" vertical="center" wrapText="1"/>
    </xf>
    <xf numFmtId="184" fontId="43" fillId="2" borderId="1" xfId="43" applyNumberFormat="1" applyFont="1" applyFill="1" applyBorder="1" applyAlignment="1">
      <alignment horizontal="right" vertical="center"/>
    </xf>
    <xf numFmtId="49" fontId="24" fillId="2" borderId="1" xfId="0" applyNumberFormat="1" applyFont="1" applyFill="1" applyBorder="1" applyAlignment="1" applyProtection="1">
      <alignment vertical="center"/>
    </xf>
    <xf numFmtId="191" fontId="47" fillId="3" borderId="8" xfId="0" applyNumberFormat="1" applyFont="1" applyFill="1" applyBorder="1" applyAlignment="1">
      <alignment horizontal="right" vertical="center"/>
    </xf>
    <xf numFmtId="184" fontId="24" fillId="2" borderId="1" xfId="0" applyNumberFormat="1" applyFont="1" applyFill="1" applyBorder="1" applyAlignment="1" applyProtection="1">
      <alignment horizontal="right" vertical="center"/>
    </xf>
    <xf numFmtId="184" fontId="48" fillId="2" borderId="1" xfId="16" applyNumberFormat="1" applyFont="1" applyFill="1" applyBorder="1" applyAlignment="1">
      <alignment horizontal="right" vertical="center"/>
    </xf>
    <xf numFmtId="184" fontId="24" fillId="0" borderId="1" xfId="0" applyNumberFormat="1" applyFont="1" applyFill="1" applyBorder="1" applyAlignment="1" applyProtection="1">
      <alignment horizontal="right" vertical="center"/>
    </xf>
    <xf numFmtId="184" fontId="48" fillId="0" borderId="1" xfId="16" applyNumberFormat="1" applyFont="1" applyFill="1" applyBorder="1" applyAlignment="1">
      <alignment horizontal="right" vertical="center"/>
    </xf>
    <xf numFmtId="0" fontId="47" fillId="3" borderId="8" xfId="0" applyFont="1" applyFill="1" applyBorder="1" applyAlignment="1">
      <alignment horizontal="left" vertical="center"/>
    </xf>
    <xf numFmtId="0" fontId="41" fillId="0" borderId="0" xfId="16" applyFont="1" applyFill="1" applyAlignment="1">
      <alignment vertical="center"/>
    </xf>
    <xf numFmtId="0" fontId="42" fillId="0" borderId="0" xfId="16" applyFont="1" applyFill="1" applyAlignment="1">
      <alignment vertical="center"/>
    </xf>
    <xf numFmtId="0" fontId="49" fillId="0" borderId="0" xfId="16" applyFont="1" applyFill="1" applyBorder="1" applyAlignment="1">
      <alignment horizontal="center" vertical="top"/>
    </xf>
    <xf numFmtId="0" fontId="42" fillId="0" borderId="0" xfId="16" applyFont="1" applyFill="1" applyBorder="1" applyAlignment="1">
      <alignment horizontal="right" vertical="top"/>
    </xf>
    <xf numFmtId="0" fontId="25" fillId="0" borderId="1" xfId="43" applyFont="1" applyFill="1" applyBorder="1" applyAlignment="1">
      <alignment horizontal="center" vertical="center"/>
    </xf>
    <xf numFmtId="182" fontId="25" fillId="0" borderId="1" xfId="36" applyNumberFormat="1" applyFont="1" applyFill="1" applyBorder="1" applyAlignment="1" applyProtection="1">
      <alignment horizontal="center" vertical="center" wrapText="1"/>
      <protection locked="0"/>
    </xf>
    <xf numFmtId="0" fontId="27" fillId="0" borderId="0" xfId="16"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189" fontId="30" fillId="0" borderId="1" xfId="0" applyNumberFormat="1" applyFont="1" applyFill="1" applyBorder="1" applyAlignment="1" applyProtection="1">
      <alignment horizontal="right" vertical="center"/>
    </xf>
    <xf numFmtId="189" fontId="27" fillId="0" borderId="0" xfId="16" applyNumberFormat="1" applyFont="1" applyFill="1" applyBorder="1" applyAlignment="1">
      <alignment horizontal="center" vertical="center" wrapText="1"/>
    </xf>
    <xf numFmtId="49" fontId="44" fillId="0" borderId="1" xfId="0" applyNumberFormat="1" applyFont="1" applyBorder="1" applyAlignment="1"/>
    <xf numFmtId="189" fontId="28" fillId="0" borderId="1" xfId="0" applyNumberFormat="1" applyFont="1" applyFill="1" applyBorder="1" applyAlignment="1" applyProtection="1">
      <alignment vertical="center"/>
    </xf>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189" fontId="42" fillId="0" borderId="1" xfId="16" applyNumberFormat="1" applyFont="1" applyFill="1" applyBorder="1" applyAlignment="1">
      <alignment vertical="center"/>
    </xf>
    <xf numFmtId="0" fontId="86" fillId="0" borderId="0" xfId="19" applyFill="1">
      <alignment vertical="center"/>
    </xf>
    <xf numFmtId="185" fontId="86" fillId="0" borderId="0" xfId="19" applyNumberFormat="1" applyFill="1">
      <alignment vertical="center"/>
    </xf>
    <xf numFmtId="192" fontId="86" fillId="0" borderId="0" xfId="19" applyNumberFormat="1" applyFill="1">
      <alignment vertical="center"/>
    </xf>
    <xf numFmtId="0" fontId="50" fillId="0" borderId="0" xfId="19" applyFont="1" applyFill="1" applyAlignment="1">
      <alignment horizontal="center" vertical="center"/>
    </xf>
    <xf numFmtId="185" fontId="50" fillId="0" borderId="0" xfId="19" applyNumberFormat="1" applyFont="1" applyFill="1" applyAlignment="1">
      <alignment horizontal="center" vertical="center"/>
    </xf>
    <xf numFmtId="192" fontId="50" fillId="0" borderId="0" xfId="19" applyNumberFormat="1" applyFont="1" applyFill="1" applyAlignment="1">
      <alignment horizontal="center" vertical="center"/>
    </xf>
    <xf numFmtId="0" fontId="25" fillId="0" borderId="1" xfId="19" applyFont="1" applyFill="1" applyBorder="1" applyAlignment="1">
      <alignment horizontal="center" vertical="center"/>
    </xf>
    <xf numFmtId="185" fontId="25" fillId="0" borderId="1" xfId="36" applyNumberFormat="1" applyFont="1" applyFill="1" applyBorder="1" applyAlignment="1" applyProtection="1">
      <alignment horizontal="center" vertical="center" wrapText="1"/>
      <protection locked="0"/>
    </xf>
    <xf numFmtId="192" fontId="25" fillId="0" borderId="1" xfId="36" applyNumberFormat="1" applyFont="1" applyFill="1" applyBorder="1" applyAlignment="1" applyProtection="1">
      <alignment horizontal="center" vertical="center" wrapText="1"/>
      <protection locked="0"/>
    </xf>
    <xf numFmtId="0" fontId="25" fillId="0" borderId="1" xfId="36" applyFont="1" applyFill="1" applyBorder="1" applyAlignment="1" applyProtection="1">
      <alignment horizontal="center" vertical="center" wrapText="1"/>
      <protection locked="0"/>
    </xf>
    <xf numFmtId="187" fontId="40" fillId="0" borderId="1" xfId="19" applyNumberFormat="1" applyFont="1" applyFill="1" applyBorder="1">
      <alignment vertical="center"/>
    </xf>
    <xf numFmtId="187" fontId="40" fillId="2" borderId="1" xfId="19" applyNumberFormat="1" applyFont="1" applyFill="1" applyBorder="1">
      <alignment vertical="center"/>
    </xf>
    <xf numFmtId="193" fontId="25" fillId="0" borderId="1" xfId="36" applyNumberFormat="1" applyFont="1" applyFill="1" applyBorder="1" applyAlignment="1" applyProtection="1">
      <alignment horizontal="center" vertical="center" wrapText="1"/>
      <protection locked="0"/>
    </xf>
    <xf numFmtId="0" fontId="25" fillId="0" borderId="1" xfId="51" applyFont="1" applyFill="1" applyBorder="1" applyAlignment="1" applyProtection="1">
      <alignment horizontal="left" vertical="center" wrapText="1"/>
      <protection locked="0"/>
    </xf>
    <xf numFmtId="187" fontId="35" fillId="0" borderId="1" xfId="19" applyNumberFormat="1" applyFont="1" applyFill="1" applyBorder="1" applyAlignment="1">
      <alignment horizontal="right" vertical="center"/>
    </xf>
    <xf numFmtId="187" fontId="35" fillId="2" borderId="1" xfId="19" applyNumberFormat="1" applyFont="1" applyFill="1" applyBorder="1" applyAlignment="1">
      <alignment horizontal="right" vertical="center"/>
    </xf>
    <xf numFmtId="184" fontId="31" fillId="2" borderId="1" xfId="11" applyNumberFormat="1" applyFont="1" applyFill="1" applyBorder="1" applyAlignment="1" applyProtection="1">
      <alignment horizontal="right" vertical="center"/>
    </xf>
    <xf numFmtId="187" fontId="31" fillId="2" borderId="1" xfId="11" applyNumberFormat="1" applyFont="1" applyFill="1" applyBorder="1" applyAlignment="1" applyProtection="1">
      <alignment horizontal="right" vertical="center"/>
    </xf>
    <xf numFmtId="0" fontId="86" fillId="0" borderId="1" xfId="19" applyFill="1" applyBorder="1">
      <alignment vertical="center"/>
    </xf>
    <xf numFmtId="185" fontId="86" fillId="0" borderId="1" xfId="19" applyNumberFormat="1" applyFill="1" applyBorder="1">
      <alignment vertical="center"/>
    </xf>
    <xf numFmtId="185" fontId="35" fillId="0" borderId="1" xfId="19" applyNumberFormat="1" applyFont="1" applyFill="1" applyBorder="1" applyAlignment="1">
      <alignment horizontal="right" vertical="center"/>
    </xf>
    <xf numFmtId="186" fontId="51" fillId="0" borderId="1" xfId="2" applyNumberFormat="1" applyFont="1" applyFill="1" applyBorder="1" applyAlignment="1">
      <alignment horizontal="right" vertical="center"/>
    </xf>
    <xf numFmtId="0" fontId="35" fillId="0" borderId="1" xfId="19" applyFont="1" applyFill="1" applyBorder="1" applyAlignment="1">
      <alignment vertical="center" wrapText="1"/>
    </xf>
    <xf numFmtId="0" fontId="14" fillId="0" borderId="1" xfId="19" applyFont="1" applyFill="1" applyBorder="1">
      <alignment vertical="center"/>
    </xf>
    <xf numFmtId="185" fontId="86" fillId="2" borderId="1" xfId="25" applyNumberFormat="1" applyFill="1" applyBorder="1">
      <alignment vertical="center"/>
    </xf>
    <xf numFmtId="187" fontId="0" fillId="2" borderId="1" xfId="25" applyNumberFormat="1" applyFont="1" applyFill="1" applyBorder="1" applyAlignment="1">
      <alignment vertical="center"/>
    </xf>
    <xf numFmtId="187" fontId="24" fillId="0" borderId="1" xfId="25" applyNumberFormat="1" applyFont="1" applyFill="1" applyBorder="1" applyAlignment="1">
      <alignment horizontal="right" vertical="center"/>
    </xf>
    <xf numFmtId="187" fontId="35" fillId="2" borderId="1" xfId="16" applyNumberFormat="1" applyFont="1" applyFill="1" applyBorder="1">
      <alignment vertical="center"/>
    </xf>
    <xf numFmtId="187" fontId="24" fillId="2" borderId="1" xfId="25" applyNumberFormat="1" applyFont="1" applyFill="1" applyBorder="1" applyAlignment="1">
      <alignment horizontal="right" vertical="center"/>
    </xf>
    <xf numFmtId="185" fontId="24" fillId="2" borderId="1" xfId="25" applyNumberFormat="1" applyFont="1" applyFill="1" applyBorder="1" applyAlignment="1">
      <alignment horizontal="right" vertical="center"/>
    </xf>
    <xf numFmtId="184" fontId="86" fillId="0" borderId="0" xfId="19" applyNumberFormat="1" applyFill="1">
      <alignment vertical="center"/>
    </xf>
    <xf numFmtId="193" fontId="86" fillId="0" borderId="0" xfId="19" applyNumberFormat="1" applyFill="1">
      <alignment vertical="center"/>
    </xf>
    <xf numFmtId="0" fontId="0" fillId="0" borderId="0" xfId="19" applyFont="1" applyFill="1">
      <alignment vertical="center"/>
    </xf>
    <xf numFmtId="182" fontId="86" fillId="0" borderId="0" xfId="19" applyNumberFormat="1" applyFill="1">
      <alignment vertical="center"/>
    </xf>
    <xf numFmtId="0" fontId="21" fillId="2" borderId="0" xfId="37" applyFont="1" applyFill="1" applyAlignment="1">
      <alignment vertical="center"/>
    </xf>
    <xf numFmtId="0" fontId="21" fillId="2" borderId="0" xfId="37" applyFont="1" applyFill="1">
      <alignment vertical="center"/>
    </xf>
    <xf numFmtId="0" fontId="25" fillId="2" borderId="0" xfId="18" applyFont="1" applyFill="1" applyBorder="1" applyAlignment="1">
      <alignment horizontal="center" vertical="center"/>
    </xf>
    <xf numFmtId="0" fontId="25" fillId="2" borderId="6" xfId="18" applyFont="1" applyFill="1" applyBorder="1" applyAlignment="1">
      <alignment vertical="center"/>
    </xf>
    <xf numFmtId="0" fontId="25" fillId="2" borderId="1" xfId="25" applyFont="1" applyFill="1" applyBorder="1" applyAlignment="1">
      <alignment horizontal="center" vertical="center"/>
    </xf>
    <xf numFmtId="182" fontId="25" fillId="2" borderId="1" xfId="36" applyNumberFormat="1" applyFont="1" applyFill="1" applyBorder="1" applyAlignment="1" applyProtection="1">
      <alignment horizontal="center" vertical="center" wrapText="1"/>
      <protection locked="0"/>
    </xf>
    <xf numFmtId="0" fontId="25" fillId="2" borderId="1" xfId="36" applyFont="1" applyFill="1" applyBorder="1" applyAlignment="1" applyProtection="1">
      <alignment horizontal="center" vertical="center" wrapText="1"/>
      <protection locked="0"/>
    </xf>
    <xf numFmtId="0" fontId="25" fillId="2" borderId="1" xfId="18" applyFont="1" applyFill="1" applyBorder="1" applyAlignment="1">
      <alignment horizontal="center" vertical="center"/>
    </xf>
    <xf numFmtId="176" fontId="30" fillId="2" borderId="1" xfId="0" applyNumberFormat="1" applyFont="1" applyFill="1" applyBorder="1" applyAlignment="1" applyProtection="1">
      <alignment vertical="center"/>
    </xf>
    <xf numFmtId="182" fontId="30" fillId="2" borderId="1" xfId="28" applyNumberFormat="1" applyFont="1" applyFill="1" applyBorder="1" applyAlignment="1">
      <alignment horizontal="right" vertical="center"/>
    </xf>
    <xf numFmtId="193" fontId="18" fillId="2" borderId="1" xfId="25" applyNumberFormat="1" applyFont="1" applyFill="1" applyBorder="1">
      <alignment vertical="center"/>
    </xf>
    <xf numFmtId="0" fontId="25" fillId="2" borderId="1" xfId="18" applyFont="1" applyFill="1" applyBorder="1" applyAlignment="1">
      <alignment horizontal="left" vertical="center"/>
    </xf>
    <xf numFmtId="182" fontId="24" fillId="2" borderId="1" xfId="25" applyNumberFormat="1" applyFont="1" applyFill="1" applyBorder="1">
      <alignment vertical="center"/>
    </xf>
    <xf numFmtId="182" fontId="31" fillId="2" borderId="1" xfId="28" applyNumberFormat="1" applyFont="1" applyFill="1" applyBorder="1" applyAlignment="1">
      <alignment horizontal="right" vertical="center"/>
    </xf>
    <xf numFmtId="193" fontId="24" fillId="2" borderId="1" xfId="25" applyNumberFormat="1" applyFont="1" applyFill="1" applyBorder="1">
      <alignment vertical="center"/>
    </xf>
    <xf numFmtId="182" fontId="24" fillId="2" borderId="1" xfId="25" applyNumberFormat="1" applyFont="1" applyFill="1" applyBorder="1" applyAlignment="1">
      <alignment horizontal="left" vertical="center" indent="1"/>
    </xf>
    <xf numFmtId="182" fontId="24" fillId="2" borderId="1" xfId="25" applyNumberFormat="1" applyFont="1" applyFill="1" applyBorder="1" applyAlignment="1">
      <alignment horizontal="left" vertical="center" wrapText="1" indent="1"/>
    </xf>
    <xf numFmtId="0" fontId="23" fillId="2" borderId="1" xfId="37" applyFont="1" applyFill="1" applyBorder="1" applyAlignment="1">
      <alignment horizontal="center" vertical="center"/>
    </xf>
    <xf numFmtId="0" fontId="52" fillId="2" borderId="1" xfId="37" applyFont="1" applyFill="1" applyBorder="1" applyAlignment="1">
      <alignment horizontal="center" vertical="center"/>
    </xf>
    <xf numFmtId="0" fontId="53" fillId="2" borderId="1" xfId="18" applyFont="1" applyFill="1" applyBorder="1" applyAlignment="1">
      <alignment horizontal="left" vertical="center"/>
    </xf>
    <xf numFmtId="0" fontId="31" fillId="2" borderId="0" xfId="37" applyFont="1" applyFill="1">
      <alignment vertical="center"/>
    </xf>
    <xf numFmtId="0" fontId="24" fillId="2" borderId="0" xfId="25" applyFont="1" applyFill="1" applyBorder="1" applyAlignment="1">
      <alignment horizontal="right" vertical="center"/>
    </xf>
    <xf numFmtId="0" fontId="21" fillId="2" borderId="0" xfId="10" applyFont="1" applyFill="1" applyAlignment="1"/>
    <xf numFmtId="0" fontId="86" fillId="2" borderId="0" xfId="10" applyFill="1" applyAlignment="1"/>
    <xf numFmtId="182" fontId="86" fillId="2" borderId="0" xfId="10" applyNumberFormat="1" applyFill="1" applyAlignment="1">
      <alignment horizontal="center" vertical="center"/>
    </xf>
    <xf numFmtId="0" fontId="34" fillId="2" borderId="0" xfId="10" applyFont="1" applyFill="1" applyAlignment="1">
      <alignment horizontal="center" vertical="center"/>
    </xf>
    <xf numFmtId="182" fontId="30" fillId="2" borderId="1" xfId="10" applyNumberFormat="1" applyFont="1" applyFill="1" applyBorder="1" applyAlignment="1">
      <alignment horizontal="right" vertical="center"/>
    </xf>
    <xf numFmtId="182" fontId="25" fillId="2" borderId="1" xfId="39" applyNumberFormat="1" applyFont="1" applyFill="1" applyBorder="1" applyAlignment="1">
      <alignment horizontal="right" vertical="center"/>
    </xf>
    <xf numFmtId="0" fontId="30" fillId="2" borderId="1" xfId="10" applyNumberFormat="1" applyFont="1" applyFill="1" applyBorder="1" applyAlignment="1">
      <alignment horizontal="right" vertical="center"/>
    </xf>
    <xf numFmtId="0" fontId="24" fillId="2" borderId="1" xfId="10" applyFont="1" applyFill="1" applyBorder="1">
      <alignment vertical="center"/>
    </xf>
    <xf numFmtId="190" fontId="33" fillId="2" borderId="1" xfId="28" applyNumberFormat="1" applyFont="1" applyFill="1" applyBorder="1" applyAlignment="1">
      <alignment horizontal="right" vertical="center"/>
    </xf>
    <xf numFmtId="182" fontId="21" fillId="2" borderId="1" xfId="28" applyNumberFormat="1" applyFont="1" applyFill="1" applyBorder="1" applyAlignment="1">
      <alignment horizontal="right" vertical="center"/>
    </xf>
    <xf numFmtId="182" fontId="21" fillId="2" borderId="1" xfId="28" applyNumberFormat="1" applyFont="1" applyFill="1" applyBorder="1" applyAlignment="1">
      <alignment horizontal="center" vertical="center"/>
    </xf>
    <xf numFmtId="0" fontId="86" fillId="2" borderId="1" xfId="10" applyFill="1" applyBorder="1">
      <alignment vertical="center"/>
    </xf>
    <xf numFmtId="3" fontId="28" fillId="2" borderId="1" xfId="0" applyNumberFormat="1" applyFont="1" applyFill="1" applyBorder="1" applyAlignment="1" applyProtection="1">
      <alignment horizontal="left" vertical="center" wrapText="1" indent="1"/>
    </xf>
    <xf numFmtId="0" fontId="86" fillId="2" borderId="1" xfId="10" applyFill="1" applyBorder="1" applyAlignment="1">
      <alignment vertical="center"/>
    </xf>
    <xf numFmtId="0" fontId="86" fillId="2" borderId="5" xfId="10" applyFill="1" applyBorder="1" applyAlignment="1"/>
    <xf numFmtId="182" fontId="86" fillId="2" borderId="5" xfId="10" applyNumberFormat="1" applyFill="1" applyBorder="1" applyAlignment="1">
      <alignment horizontal="center" vertical="center"/>
    </xf>
    <xf numFmtId="0" fontId="54" fillId="2" borderId="1" xfId="25" applyFont="1" applyFill="1" applyBorder="1" applyAlignment="1">
      <alignment horizontal="right" vertical="center"/>
    </xf>
    <xf numFmtId="0" fontId="28" fillId="2" borderId="1" xfId="0" applyFont="1" applyFill="1" applyBorder="1" applyAlignment="1">
      <alignment horizontal="left" vertical="center"/>
    </xf>
    <xf numFmtId="182" fontId="86" fillId="2" borderId="1" xfId="10" applyNumberFormat="1" applyFill="1" applyBorder="1" applyAlignment="1">
      <alignment horizontal="center" vertical="center"/>
    </xf>
    <xf numFmtId="0" fontId="86" fillId="2" borderId="1" xfId="10" applyFill="1" applyBorder="1" applyAlignment="1"/>
    <xf numFmtId="0" fontId="21" fillId="2" borderId="1" xfId="10" applyFont="1" applyFill="1" applyBorder="1" applyAlignment="1"/>
    <xf numFmtId="183" fontId="55" fillId="2" borderId="1" xfId="10" applyNumberFormat="1" applyFont="1" applyFill="1" applyBorder="1" applyAlignment="1">
      <alignment vertical="center"/>
    </xf>
    <xf numFmtId="182" fontId="21" fillId="2" borderId="0" xfId="10" applyNumberFormat="1" applyFont="1" applyFill="1" applyAlignment="1"/>
    <xf numFmtId="185" fontId="34" fillId="0" borderId="0" xfId="25" applyNumberFormat="1" applyFont="1" applyFill="1" applyAlignment="1">
      <alignment horizontal="center" vertical="center"/>
    </xf>
    <xf numFmtId="185" fontId="56" fillId="0" borderId="0" xfId="25" applyNumberFormat="1" applyFont="1" applyFill="1" applyAlignment="1">
      <alignment horizontal="right" vertical="center"/>
    </xf>
    <xf numFmtId="185" fontId="31" fillId="2" borderId="0" xfId="0" applyNumberFormat="1" applyFont="1" applyFill="1" applyBorder="1" applyAlignment="1" applyProtection="1">
      <alignment horizontal="right" vertical="center"/>
      <protection locked="0"/>
    </xf>
    <xf numFmtId="185" fontId="25" fillId="2" borderId="1" xfId="0" applyNumberFormat="1" applyFont="1" applyFill="1" applyBorder="1" applyAlignment="1">
      <alignment horizontal="center" vertical="center"/>
    </xf>
    <xf numFmtId="0" fontId="38" fillId="2" borderId="1" xfId="25" applyFont="1" applyFill="1" applyBorder="1">
      <alignment vertical="center"/>
    </xf>
    <xf numFmtId="187" fontId="43" fillId="2" borderId="1" xfId="0" applyNumberFormat="1" applyFont="1" applyFill="1" applyBorder="1" applyAlignment="1" applyProtection="1">
      <alignment vertical="center"/>
    </xf>
    <xf numFmtId="185" fontId="43" fillId="2" borderId="1" xfId="0" applyNumberFormat="1" applyFont="1" applyFill="1" applyBorder="1" applyAlignment="1" applyProtection="1">
      <alignment vertical="center"/>
    </xf>
    <xf numFmtId="183" fontId="21" fillId="0" borderId="0" xfId="39" applyNumberFormat="1" applyFont="1" applyFill="1" applyAlignment="1">
      <alignment vertical="center"/>
    </xf>
    <xf numFmtId="0" fontId="21" fillId="0" borderId="0" xfId="39" applyFont="1" applyFill="1"/>
    <xf numFmtId="0" fontId="36" fillId="0" borderId="6" xfId="25" applyFont="1" applyFill="1" applyBorder="1" applyAlignment="1">
      <alignment horizontal="center" vertical="center"/>
    </xf>
    <xf numFmtId="0" fontId="25" fillId="0" borderId="1" xfId="39" applyFont="1" applyFill="1" applyBorder="1" applyAlignment="1">
      <alignment horizontal="center" vertical="center"/>
    </xf>
    <xf numFmtId="182" fontId="25" fillId="0" borderId="1" xfId="39" applyNumberFormat="1" applyFont="1" applyFill="1" applyBorder="1" applyAlignment="1">
      <alignment horizontal="center" vertical="center"/>
    </xf>
    <xf numFmtId="0" fontId="25" fillId="0" borderId="1" xfId="39" applyFont="1" applyFill="1" applyBorder="1" applyAlignment="1">
      <alignment horizontal="left" vertical="center"/>
    </xf>
    <xf numFmtId="184" fontId="31" fillId="0" borderId="1" xfId="0" applyNumberFormat="1" applyFont="1" applyFill="1" applyBorder="1" applyAlignment="1" applyProtection="1">
      <alignment horizontal="right" vertical="center"/>
    </xf>
    <xf numFmtId="183" fontId="21" fillId="0" borderId="0" xfId="39" applyNumberFormat="1" applyFont="1" applyFill="1"/>
    <xf numFmtId="0" fontId="21" fillId="2" borderId="0" xfId="35" applyFont="1" applyFill="1" applyAlignment="1">
      <alignment vertical="center"/>
    </xf>
    <xf numFmtId="185" fontId="21" fillId="2" borderId="0" xfId="35" applyNumberFormat="1" applyFont="1" applyFill="1"/>
    <xf numFmtId="182" fontId="21" fillId="2" borderId="0" xfId="35" applyNumberFormat="1" applyFont="1" applyFill="1"/>
    <xf numFmtId="183" fontId="21" fillId="2" borderId="0" xfId="35" applyNumberFormat="1" applyFont="1" applyFill="1" applyAlignment="1">
      <alignment vertical="center"/>
    </xf>
    <xf numFmtId="0" fontId="21" fillId="2" borderId="0" xfId="35" applyFont="1" applyFill="1"/>
    <xf numFmtId="185" fontId="4" fillId="2" borderId="0" xfId="25" applyNumberFormat="1" applyFont="1" applyFill="1" applyAlignment="1">
      <alignment horizontal="left" vertical="center"/>
    </xf>
    <xf numFmtId="0" fontId="25" fillId="2" borderId="1" xfId="35" applyFont="1" applyFill="1" applyBorder="1" applyAlignment="1">
      <alignment horizontal="center" vertical="center"/>
    </xf>
    <xf numFmtId="185" fontId="25" fillId="2" borderId="1" xfId="36" applyNumberFormat="1" applyFont="1" applyFill="1" applyBorder="1" applyAlignment="1" applyProtection="1">
      <alignment horizontal="center" vertical="center" wrapText="1"/>
      <protection locked="0"/>
    </xf>
    <xf numFmtId="187" fontId="58" fillId="2" borderId="1" xfId="25" applyNumberFormat="1" applyFont="1" applyFill="1" applyBorder="1">
      <alignment vertical="center"/>
    </xf>
    <xf numFmtId="190" fontId="58" fillId="2" borderId="1" xfId="25" applyNumberFormat="1" applyFont="1" applyFill="1" applyBorder="1">
      <alignment vertical="center"/>
    </xf>
    <xf numFmtId="190" fontId="25" fillId="2" borderId="1" xfId="35" applyNumberFormat="1" applyFont="1" applyFill="1" applyBorder="1" applyAlignment="1">
      <alignment horizontal="right" vertical="center"/>
    </xf>
    <xf numFmtId="0" fontId="25" fillId="2" borderId="1" xfId="35" applyFont="1" applyFill="1" applyBorder="1" applyAlignment="1">
      <alignment horizontal="left" vertical="center"/>
    </xf>
    <xf numFmtId="187" fontId="58" fillId="2" borderId="1" xfId="25" applyNumberFormat="1" applyFont="1" applyFill="1" applyBorder="1" applyAlignment="1">
      <alignment horizontal="right" vertical="center"/>
    </xf>
    <xf numFmtId="0" fontId="24" fillId="2" borderId="1" xfId="25" applyFont="1" applyFill="1" applyBorder="1" applyAlignment="1">
      <alignment vertical="center"/>
    </xf>
    <xf numFmtId="190" fontId="24" fillId="2" borderId="1" xfId="25" applyNumberFormat="1" applyFont="1" applyFill="1" applyBorder="1" applyAlignment="1">
      <alignment horizontal="right" vertical="center"/>
    </xf>
    <xf numFmtId="187" fontId="24" fillId="2" borderId="1" xfId="25" applyNumberFormat="1" applyFont="1" applyFill="1" applyBorder="1" applyAlignment="1">
      <alignment vertical="center"/>
    </xf>
    <xf numFmtId="190" fontId="24" fillId="2" borderId="1" xfId="25" applyNumberFormat="1" applyFont="1" applyFill="1" applyBorder="1" applyAlignment="1">
      <alignment vertical="center"/>
    </xf>
    <xf numFmtId="187" fontId="54" fillId="2" borderId="1" xfId="25" applyNumberFormat="1" applyFont="1" applyFill="1" applyBorder="1" applyAlignment="1">
      <alignment horizontal="right" vertical="center"/>
    </xf>
    <xf numFmtId="187" fontId="31" fillId="2" borderId="1" xfId="0" applyNumberFormat="1" applyFont="1" applyFill="1" applyBorder="1" applyAlignment="1">
      <alignment horizontal="right" vertical="center"/>
    </xf>
    <xf numFmtId="187" fontId="31" fillId="2" borderId="1" xfId="35" applyNumberFormat="1" applyFont="1" applyFill="1" applyBorder="1" applyAlignment="1">
      <alignment horizontal="right" vertical="center"/>
    </xf>
    <xf numFmtId="190" fontId="31" fillId="2" borderId="1" xfId="35" applyNumberFormat="1" applyFont="1" applyFill="1" applyBorder="1" applyAlignment="1">
      <alignment horizontal="right" vertical="center"/>
    </xf>
    <xf numFmtId="187" fontId="21" fillId="2" borderId="1" xfId="35" applyNumberFormat="1" applyFont="1" applyFill="1" applyBorder="1"/>
    <xf numFmtId="187" fontId="31" fillId="2" borderId="1" xfId="35" applyNumberFormat="1" applyFont="1" applyFill="1" applyBorder="1" applyAlignment="1">
      <alignment horizontal="right"/>
    </xf>
    <xf numFmtId="0" fontId="35" fillId="2" borderId="1" xfId="16" applyFont="1" applyFill="1" applyBorder="1" applyAlignment="1">
      <alignment vertical="center"/>
    </xf>
    <xf numFmtId="0" fontId="35" fillId="2" borderId="1" xfId="16" applyFont="1" applyFill="1" applyBorder="1" applyAlignment="1">
      <alignment vertical="center" wrapText="1"/>
    </xf>
    <xf numFmtId="0" fontId="21" fillId="2" borderId="1" xfId="35" applyFont="1" applyFill="1" applyBorder="1"/>
    <xf numFmtId="185" fontId="86" fillId="2" borderId="0" xfId="25" applyNumberFormat="1" applyFill="1" applyBorder="1" applyAlignment="1">
      <alignment horizontal="center" vertical="center"/>
    </xf>
    <xf numFmtId="0" fontId="86" fillId="2" borderId="0" xfId="25" applyFill="1" applyBorder="1" applyAlignment="1">
      <alignment horizontal="center" vertical="center"/>
    </xf>
    <xf numFmtId="3" fontId="28" fillId="2" borderId="0" xfId="0" applyNumberFormat="1" applyFont="1" applyFill="1" applyBorder="1" applyAlignment="1" applyProtection="1">
      <alignment horizontal="right" vertical="center"/>
    </xf>
    <xf numFmtId="190" fontId="54" fillId="2" borderId="1" xfId="25" applyNumberFormat="1" applyFont="1" applyFill="1" applyBorder="1" applyAlignment="1">
      <alignment horizontal="right" vertical="center"/>
    </xf>
    <xf numFmtId="190" fontId="21" fillId="2" borderId="1" xfId="35" applyNumberFormat="1" applyFont="1" applyFill="1" applyBorder="1"/>
    <xf numFmtId="190" fontId="31" fillId="2" borderId="1" xfId="35" applyNumberFormat="1" applyFont="1" applyFill="1" applyBorder="1" applyAlignment="1">
      <alignment horizontal="right"/>
    </xf>
    <xf numFmtId="0" fontId="86" fillId="0" borderId="0" xfId="40" applyFill="1" applyAlignment="1">
      <alignment horizontal="left" vertical="center" indent="2"/>
    </xf>
    <xf numFmtId="0" fontId="36" fillId="0" borderId="0" xfId="25" applyFont="1" applyFill="1" applyBorder="1" applyAlignment="1">
      <alignment horizontal="left" vertical="center" indent="2"/>
    </xf>
    <xf numFmtId="176" fontId="59" fillId="0" borderId="0" xfId="0" applyNumberFormat="1" applyFont="1" applyFill="1" applyBorder="1" applyAlignment="1" applyProtection="1">
      <alignment horizontal="right" vertical="center"/>
      <protection locked="0"/>
    </xf>
    <xf numFmtId="176" fontId="37" fillId="0" borderId="1" xfId="40" applyNumberFormat="1" applyFont="1" applyFill="1" applyBorder="1">
      <alignment vertical="center"/>
    </xf>
    <xf numFmtId="0" fontId="24" fillId="2" borderId="4" xfId="40" applyFont="1" applyFill="1" applyBorder="1" applyAlignment="1">
      <alignment horizontal="left" vertical="center" indent="1"/>
    </xf>
    <xf numFmtId="182" fontId="38" fillId="0" borderId="4" xfId="36" applyNumberFormat="1" applyFont="1" applyFill="1" applyBorder="1" applyAlignment="1" applyProtection="1">
      <alignment horizontal="center" vertical="center" wrapText="1"/>
      <protection locked="0"/>
    </xf>
    <xf numFmtId="182" fontId="43" fillId="0" borderId="1" xfId="25" applyNumberFormat="1" applyFont="1" applyFill="1" applyBorder="1">
      <alignment vertical="center"/>
    </xf>
    <xf numFmtId="182" fontId="28" fillId="2" borderId="1" xfId="25" applyNumberFormat="1" applyFont="1" applyFill="1" applyBorder="1">
      <alignment vertical="center"/>
    </xf>
    <xf numFmtId="182" fontId="28" fillId="2" borderId="1" xfId="25" applyNumberFormat="1" applyFont="1" applyFill="1" applyBorder="1" applyAlignment="1">
      <alignment horizontal="right" vertical="center"/>
    </xf>
    <xf numFmtId="185" fontId="21" fillId="0" borderId="0" xfId="42" applyNumberFormat="1" applyFont="1" applyFill="1" applyAlignment="1">
      <alignment horizontal="right"/>
    </xf>
    <xf numFmtId="185" fontId="21" fillId="0" borderId="0" xfId="42" applyNumberFormat="1" applyFont="1" applyFill="1"/>
    <xf numFmtId="0" fontId="86" fillId="0" borderId="6" xfId="25" applyFill="1" applyBorder="1" applyAlignment="1">
      <alignment vertical="center"/>
    </xf>
    <xf numFmtId="185" fontId="86" fillId="0" borderId="6" xfId="25" applyNumberFormat="1" applyFill="1" applyBorder="1" applyAlignment="1">
      <alignment vertical="center"/>
    </xf>
    <xf numFmtId="185" fontId="24" fillId="0" borderId="0" xfId="25" applyNumberFormat="1" applyFont="1" applyFill="1" applyBorder="1" applyAlignment="1">
      <alignment horizontal="right" vertical="center"/>
    </xf>
    <xf numFmtId="185" fontId="25" fillId="0" borderId="1" xfId="42" applyNumberFormat="1" applyFont="1" applyFill="1" applyBorder="1" applyAlignment="1">
      <alignment horizontal="center" vertical="center"/>
    </xf>
    <xf numFmtId="187" fontId="58" fillId="0" borderId="1" xfId="25" applyNumberFormat="1" applyFont="1" applyFill="1" applyBorder="1">
      <alignment vertical="center"/>
    </xf>
    <xf numFmtId="187" fontId="24" fillId="0" borderId="1" xfId="25" applyNumberFormat="1" applyFont="1" applyFill="1" applyBorder="1">
      <alignment vertical="center"/>
    </xf>
    <xf numFmtId="176" fontId="21" fillId="0" borderId="0" xfId="42" applyNumberFormat="1" applyFont="1" applyFill="1"/>
    <xf numFmtId="0" fontId="24" fillId="0" borderId="1" xfId="25" applyFont="1" applyFill="1" applyBorder="1" applyAlignment="1">
      <alignment vertical="center"/>
    </xf>
    <xf numFmtId="187" fontId="24" fillId="0" borderId="1" xfId="25" applyNumberFormat="1" applyFont="1" applyFill="1" applyBorder="1" applyAlignment="1">
      <alignment vertical="center"/>
    </xf>
    <xf numFmtId="187" fontId="24" fillId="2" borderId="1" xfId="25" applyNumberFormat="1" applyFont="1" applyFill="1" applyBorder="1">
      <alignment vertical="center"/>
    </xf>
    <xf numFmtId="187" fontId="21" fillId="0" borderId="1" xfId="42" applyNumberFormat="1" applyFont="1" applyFill="1" applyBorder="1"/>
    <xf numFmtId="185" fontId="24" fillId="0" borderId="1" xfId="25" applyNumberFormat="1" applyFont="1" applyFill="1" applyBorder="1">
      <alignment vertical="center"/>
    </xf>
    <xf numFmtId="0" fontId="36" fillId="0" borderId="0" xfId="25" applyFont="1" applyFill="1" applyBorder="1" applyAlignment="1">
      <alignment horizontal="left" vertical="center" wrapText="1"/>
    </xf>
    <xf numFmtId="185" fontId="36" fillId="0" borderId="0" xfId="25" applyNumberFormat="1" applyFont="1" applyFill="1" applyBorder="1" applyAlignment="1">
      <alignment horizontal="left" vertical="center" wrapText="1"/>
    </xf>
    <xf numFmtId="0" fontId="60" fillId="2" borderId="0" xfId="0" applyFont="1" applyFill="1" applyAlignment="1">
      <alignment vertical="center"/>
    </xf>
    <xf numFmtId="0" fontId="42" fillId="0" borderId="0" xfId="0" applyFont="1" applyFill="1" applyBorder="1" applyAlignment="1">
      <alignment vertical="center"/>
    </xf>
    <xf numFmtId="0" fontId="41" fillId="0" borderId="0" xfId="0" applyFont="1" applyFill="1" applyBorder="1" applyAlignment="1">
      <alignment vertical="center"/>
    </xf>
    <xf numFmtId="0" fontId="61" fillId="2" borderId="0" xfId="25" applyFont="1" applyFill="1" applyAlignment="1">
      <alignment horizontal="center" vertical="center"/>
    </xf>
    <xf numFmtId="0" fontId="62" fillId="2" borderId="1" xfId="42" applyFont="1" applyFill="1" applyBorder="1" applyAlignment="1">
      <alignment horizontal="center" vertical="center"/>
    </xf>
    <xf numFmtId="0" fontId="38" fillId="0" borderId="1" xfId="51" applyFont="1" applyFill="1" applyBorder="1" applyAlignment="1" applyProtection="1">
      <alignment horizontal="left" vertical="center" wrapText="1"/>
      <protection locked="0"/>
    </xf>
    <xf numFmtId="189" fontId="24" fillId="2" borderId="1" xfId="2" applyNumberFormat="1" applyFont="1" applyFill="1" applyBorder="1" applyAlignment="1" applyProtection="1">
      <alignment horizontal="right" vertical="center"/>
    </xf>
    <xf numFmtId="189" fontId="24" fillId="2" borderId="1" xfId="0" applyNumberFormat="1" applyFont="1" applyFill="1" applyBorder="1" applyAlignment="1" applyProtection="1">
      <alignment horizontal="right" vertical="center"/>
    </xf>
    <xf numFmtId="0" fontId="86" fillId="0" borderId="0" xfId="25" applyFill="1" applyAlignment="1">
      <alignment horizontal="left" vertical="center"/>
    </xf>
    <xf numFmtId="0" fontId="86" fillId="0" borderId="0" xfId="25" applyFill="1">
      <alignment vertical="center"/>
    </xf>
    <xf numFmtId="185" fontId="86" fillId="0" borderId="0" xfId="25" applyNumberFormat="1" applyFill="1">
      <alignment vertical="center"/>
    </xf>
    <xf numFmtId="190" fontId="86" fillId="0" borderId="0" xfId="25" applyNumberFormat="1" applyFill="1">
      <alignment vertical="center"/>
    </xf>
    <xf numFmtId="0" fontId="64" fillId="0" borderId="0" xfId="25" applyFont="1" applyFill="1" applyAlignment="1">
      <alignment horizontal="center" vertical="center"/>
    </xf>
    <xf numFmtId="185" fontId="64" fillId="0" borderId="0" xfId="25" applyNumberFormat="1" applyFont="1" applyFill="1" applyAlignment="1">
      <alignment horizontal="center" vertical="center"/>
    </xf>
    <xf numFmtId="190" fontId="64" fillId="0" borderId="0" xfId="25" applyNumberFormat="1" applyFont="1" applyFill="1" applyAlignment="1">
      <alignment horizontal="center" vertical="center"/>
    </xf>
    <xf numFmtId="190" fontId="25" fillId="2" borderId="1" xfId="36" applyNumberFormat="1" applyFont="1" applyFill="1" applyBorder="1" applyAlignment="1" applyProtection="1">
      <alignment horizontal="center" vertical="center" wrapText="1"/>
      <protection locked="0"/>
    </xf>
    <xf numFmtId="0" fontId="25" fillId="2" borderId="1" xfId="51" applyFont="1" applyFill="1" applyBorder="1" applyAlignment="1" applyProtection="1">
      <alignment horizontal="left" vertical="center" wrapText="1"/>
      <protection locked="0"/>
    </xf>
    <xf numFmtId="0" fontId="35" fillId="2" borderId="1" xfId="19" applyFont="1" applyFill="1" applyBorder="1" applyAlignment="1">
      <alignment vertical="center"/>
    </xf>
    <xf numFmtId="0" fontId="0" fillId="2" borderId="1" xfId="25" applyFont="1" applyFill="1" applyBorder="1" applyAlignment="1">
      <alignment vertical="center"/>
    </xf>
    <xf numFmtId="187" fontId="0" fillId="2" borderId="1" xfId="19" applyNumberFormat="1" applyFont="1" applyFill="1" applyBorder="1" applyAlignment="1">
      <alignment vertical="center"/>
    </xf>
    <xf numFmtId="0" fontId="86" fillId="2" borderId="1" xfId="25" applyFill="1" applyBorder="1">
      <alignment vertical="center"/>
    </xf>
    <xf numFmtId="190" fontId="86" fillId="2" borderId="1" xfId="25" applyNumberFormat="1" applyFill="1" applyBorder="1">
      <alignment vertical="center"/>
    </xf>
    <xf numFmtId="0" fontId="35" fillId="2" borderId="0" xfId="19" applyFont="1" applyFill="1" applyBorder="1" applyAlignment="1">
      <alignment horizontal="right" vertical="center"/>
    </xf>
    <xf numFmtId="185" fontId="40" fillId="2" borderId="1" xfId="19" applyNumberFormat="1" applyFont="1" applyFill="1" applyBorder="1">
      <alignment vertical="center"/>
    </xf>
    <xf numFmtId="193" fontId="58" fillId="2" borderId="1" xfId="25" applyNumberFormat="1" applyFont="1" applyFill="1" applyBorder="1">
      <alignment vertical="center"/>
    </xf>
    <xf numFmtId="193" fontId="25" fillId="2" borderId="1" xfId="36" applyNumberFormat="1" applyFont="1" applyFill="1" applyBorder="1" applyAlignment="1" applyProtection="1">
      <alignment horizontal="center" vertical="center" wrapText="1"/>
      <protection locked="0"/>
    </xf>
    <xf numFmtId="0" fontId="35" fillId="2" borderId="1" xfId="19" applyFont="1" applyFill="1" applyBorder="1">
      <alignment vertical="center"/>
    </xf>
    <xf numFmtId="184" fontId="35" fillId="0" borderId="1" xfId="19" applyNumberFormat="1" applyFont="1" applyFill="1" applyBorder="1" applyAlignment="1">
      <alignment horizontal="right" vertical="center"/>
    </xf>
    <xf numFmtId="185" fontId="35" fillId="2" borderId="1" xfId="19" applyNumberFormat="1" applyFont="1" applyFill="1" applyBorder="1" applyAlignment="1">
      <alignment horizontal="right" vertical="center"/>
    </xf>
    <xf numFmtId="185" fontId="24" fillId="2" borderId="1" xfId="25" applyNumberFormat="1" applyFont="1" applyFill="1" applyBorder="1">
      <alignment vertical="center"/>
    </xf>
    <xf numFmtId="185" fontId="86" fillId="2" borderId="1" xfId="19" applyNumberFormat="1" applyFill="1" applyBorder="1">
      <alignment vertical="center"/>
    </xf>
    <xf numFmtId="187" fontId="86" fillId="2" borderId="1" xfId="25" applyNumberFormat="1" applyFill="1" applyBorder="1">
      <alignment vertical="center"/>
    </xf>
    <xf numFmtId="185" fontId="35" fillId="2" borderId="1" xfId="16" applyNumberFormat="1" applyFont="1" applyFill="1" applyBorder="1">
      <alignment vertical="center"/>
    </xf>
    <xf numFmtId="184" fontId="24" fillId="0" borderId="1" xfId="25" applyNumberFormat="1" applyFont="1" applyFill="1" applyBorder="1" applyAlignment="1">
      <alignment horizontal="right" vertical="center"/>
    </xf>
    <xf numFmtId="188" fontId="86" fillId="0" borderId="0" xfId="25" applyNumberFormat="1" applyFill="1">
      <alignment vertical="center"/>
    </xf>
    <xf numFmtId="177" fontId="65" fillId="0" borderId="0" xfId="29" applyNumberFormat="1" applyFont="1" applyBorder="1" applyAlignment="1">
      <alignment vertical="center"/>
    </xf>
    <xf numFmtId="41" fontId="66" fillId="2" borderId="0" xfId="11" applyFont="1" applyFill="1" applyBorder="1" applyAlignment="1">
      <alignment vertical="center"/>
    </xf>
    <xf numFmtId="41" fontId="66" fillId="0" borderId="0" xfId="11" applyFont="1" applyFill="1" applyBorder="1" applyAlignment="1">
      <alignment vertical="center"/>
    </xf>
    <xf numFmtId="177" fontId="65" fillId="0" borderId="0" xfId="29" applyNumberFormat="1" applyFont="1" applyAlignment="1">
      <alignment vertical="center"/>
    </xf>
    <xf numFmtId="185" fontId="65" fillId="0" borderId="0" xfId="11" applyNumberFormat="1" applyFont="1" applyAlignment="1">
      <alignment vertical="center"/>
    </xf>
    <xf numFmtId="190" fontId="65" fillId="0" borderId="0" xfId="29" applyNumberFormat="1" applyFont="1" applyAlignment="1">
      <alignment vertical="center"/>
    </xf>
    <xf numFmtId="0" fontId="4" fillId="0" borderId="0" xfId="25" applyFont="1" applyFill="1" applyAlignment="1">
      <alignment vertical="center"/>
    </xf>
    <xf numFmtId="185" fontId="4" fillId="0" borderId="0" xfId="25" applyNumberFormat="1" applyFont="1" applyFill="1" applyAlignment="1">
      <alignment vertical="center"/>
    </xf>
    <xf numFmtId="190" fontId="4" fillId="0" borderId="0" xfId="25" applyNumberFormat="1" applyFont="1" applyFill="1" applyAlignment="1">
      <alignment vertical="center"/>
    </xf>
    <xf numFmtId="185" fontId="65" fillId="0" borderId="0" xfId="11" applyNumberFormat="1" applyFont="1" applyFill="1" applyBorder="1" applyAlignment="1" applyProtection="1">
      <alignment horizontal="center" vertical="center"/>
    </xf>
    <xf numFmtId="190" fontId="33" fillId="3" borderId="0" xfId="29" applyNumberFormat="1" applyFont="1" applyFill="1" applyBorder="1" applyAlignment="1" applyProtection="1">
      <alignment horizontal="right" vertical="center"/>
    </xf>
    <xf numFmtId="177" fontId="68" fillId="3" borderId="1" xfId="42" applyNumberFormat="1" applyFont="1" applyFill="1" applyBorder="1" applyAlignment="1" applyProtection="1">
      <alignment horizontal="center" vertical="center"/>
    </xf>
    <xf numFmtId="185" fontId="68" fillId="3" borderId="1" xfId="11" applyNumberFormat="1" applyFont="1" applyFill="1" applyBorder="1" applyAlignment="1" applyProtection="1">
      <alignment horizontal="center" vertical="center"/>
    </xf>
    <xf numFmtId="190" fontId="68" fillId="2" borderId="1" xfId="29" applyNumberFormat="1" applyFont="1" applyFill="1" applyBorder="1" applyAlignment="1">
      <alignment horizontal="center" vertical="center" wrapText="1"/>
    </xf>
    <xf numFmtId="177" fontId="25" fillId="3" borderId="1" xfId="42" applyNumberFormat="1" applyFont="1" applyFill="1" applyBorder="1" applyAlignment="1" applyProtection="1">
      <alignment horizontal="left" vertical="center" wrapText="1"/>
    </xf>
    <xf numFmtId="187" fontId="30" fillId="2" borderId="1" xfId="11" applyNumberFormat="1" applyFont="1" applyFill="1" applyBorder="1" applyAlignment="1" applyProtection="1">
      <alignment horizontal="right" vertical="center"/>
    </xf>
    <xf numFmtId="190" fontId="30" fillId="2" borderId="1" xfId="29" applyNumberFormat="1" applyFont="1" applyFill="1" applyBorder="1" applyAlignment="1" applyProtection="1">
      <alignment horizontal="right" vertical="center"/>
    </xf>
    <xf numFmtId="177" fontId="31" fillId="0" borderId="1" xfId="42" applyNumberFormat="1" applyFont="1" applyFill="1" applyBorder="1" applyAlignment="1" applyProtection="1">
      <alignment horizontal="left" vertical="center" wrapText="1" indent="2"/>
    </xf>
    <xf numFmtId="43" fontId="66" fillId="0" borderId="0" xfId="11" applyNumberFormat="1" applyFont="1" applyFill="1" applyBorder="1" applyAlignment="1">
      <alignment vertical="center"/>
    </xf>
    <xf numFmtId="177" fontId="25" fillId="0" borderId="1" xfId="42" applyNumberFormat="1" applyFont="1" applyFill="1" applyBorder="1" applyAlignment="1" applyProtection="1">
      <alignment horizontal="left" vertical="center" wrapText="1"/>
    </xf>
    <xf numFmtId="177" fontId="25" fillId="4" borderId="1" xfId="42" applyNumberFormat="1" applyFont="1" applyFill="1" applyBorder="1" applyAlignment="1" applyProtection="1">
      <alignment horizontal="left" vertical="center" wrapText="1"/>
    </xf>
    <xf numFmtId="184" fontId="30" fillId="2" borderId="1" xfId="11" applyNumberFormat="1" applyFont="1" applyFill="1" applyBorder="1" applyAlignment="1" applyProtection="1">
      <alignment horizontal="right" vertical="center"/>
    </xf>
    <xf numFmtId="185" fontId="30" fillId="2" borderId="1" xfId="11" applyNumberFormat="1" applyFont="1" applyFill="1" applyBorder="1" applyAlignment="1" applyProtection="1">
      <alignment horizontal="right" vertical="center"/>
    </xf>
    <xf numFmtId="190" fontId="65" fillId="0" borderId="0" xfId="11" applyNumberFormat="1" applyFont="1" applyAlignment="1">
      <alignment vertical="center"/>
    </xf>
    <xf numFmtId="185" fontId="65" fillId="2" borderId="0" xfId="11" applyNumberFormat="1" applyFont="1" applyFill="1" applyAlignment="1">
      <alignment vertical="center"/>
    </xf>
    <xf numFmtId="190" fontId="65" fillId="2" borderId="0" xfId="29" applyNumberFormat="1" applyFont="1" applyFill="1" applyAlignment="1">
      <alignment vertical="center"/>
    </xf>
    <xf numFmtId="185" fontId="65" fillId="2" borderId="0" xfId="11" applyNumberFormat="1" applyFont="1" applyFill="1" applyBorder="1" applyAlignment="1" applyProtection="1">
      <alignment horizontal="center" vertical="center"/>
    </xf>
    <xf numFmtId="190" fontId="33" fillId="2" borderId="0" xfId="29" applyNumberFormat="1" applyFont="1" applyFill="1" applyBorder="1" applyAlignment="1" applyProtection="1">
      <alignment horizontal="right" vertical="center"/>
    </xf>
    <xf numFmtId="185" fontId="68" fillId="2" borderId="1" xfId="11" applyNumberFormat="1" applyFont="1" applyFill="1" applyBorder="1" applyAlignment="1" applyProtection="1">
      <alignment horizontal="center" vertical="center"/>
    </xf>
    <xf numFmtId="193" fontId="65" fillId="0" borderId="0" xfId="29" applyNumberFormat="1" applyFont="1" applyBorder="1" applyAlignment="1">
      <alignment vertical="center"/>
    </xf>
    <xf numFmtId="177" fontId="31" fillId="0" borderId="1" xfId="42" applyNumberFormat="1" applyFont="1" applyFill="1" applyBorder="1" applyAlignment="1" applyProtection="1">
      <alignment horizontal="left" vertical="center" wrapText="1" indent="1"/>
    </xf>
    <xf numFmtId="184" fontId="65" fillId="0" borderId="0" xfId="29" applyNumberFormat="1" applyFont="1" applyBorder="1" applyAlignment="1">
      <alignment vertical="center"/>
    </xf>
    <xf numFmtId="185" fontId="31" fillId="2" borderId="1" xfId="11" applyNumberFormat="1" applyFont="1" applyFill="1" applyBorder="1" applyAlignment="1" applyProtection="1">
      <alignment horizontal="right" vertical="center"/>
    </xf>
    <xf numFmtId="186" fontId="69" fillId="0" borderId="1" xfId="2" applyNumberFormat="1" applyFont="1" applyFill="1" applyBorder="1" applyAlignment="1">
      <alignment horizontal="right" vertical="center"/>
    </xf>
    <xf numFmtId="177" fontId="31" fillId="0" borderId="1" xfId="42" applyNumberFormat="1" applyFont="1" applyFill="1" applyBorder="1" applyAlignment="1" applyProtection="1">
      <alignment horizontal="left" vertical="center" wrapText="1"/>
    </xf>
    <xf numFmtId="177" fontId="67" fillId="3" borderId="0" xfId="29" quotePrefix="1" applyNumberFormat="1" applyFont="1" applyFill="1" applyAlignment="1" applyProtection="1">
      <alignment horizontal="center" vertical="center"/>
    </xf>
    <xf numFmtId="185" fontId="67" fillId="3" borderId="0" xfId="29" applyNumberFormat="1" applyFont="1" applyFill="1" applyAlignment="1" applyProtection="1">
      <alignment horizontal="center" vertical="center"/>
    </xf>
    <xf numFmtId="190" fontId="67" fillId="3" borderId="0" xfId="29" applyNumberFormat="1" applyFont="1" applyFill="1" applyAlignment="1" applyProtection="1">
      <alignment horizontal="center" vertical="center"/>
    </xf>
    <xf numFmtId="177" fontId="36" fillId="0" borderId="7" xfId="29" applyNumberFormat="1" applyFont="1" applyBorder="1" applyAlignment="1">
      <alignment horizontal="left" vertical="center" wrapText="1"/>
    </xf>
    <xf numFmtId="185" fontId="36" fillId="0" borderId="7" xfId="29" applyNumberFormat="1" applyFont="1" applyBorder="1" applyAlignment="1">
      <alignment horizontal="left" vertical="center"/>
    </xf>
    <xf numFmtId="190" fontId="36" fillId="0" borderId="7" xfId="29" applyNumberFormat="1" applyFont="1" applyBorder="1" applyAlignment="1">
      <alignment horizontal="left" vertical="center"/>
    </xf>
    <xf numFmtId="177" fontId="67" fillId="3" borderId="0" xfId="29" applyNumberFormat="1" applyFont="1" applyFill="1" applyAlignment="1" applyProtection="1">
      <alignment horizontal="center" vertical="center"/>
    </xf>
    <xf numFmtId="0" fontId="4" fillId="0" borderId="0" xfId="25" applyFont="1" applyFill="1" applyAlignment="1">
      <alignment horizontal="left" vertical="center"/>
    </xf>
    <xf numFmtId="185" fontId="4" fillId="0" borderId="0" xfId="25" applyNumberFormat="1" applyFont="1" applyFill="1" applyAlignment="1">
      <alignment horizontal="left" vertical="center"/>
    </xf>
    <xf numFmtId="190" fontId="4" fillId="0" borderId="0" xfId="25" applyNumberFormat="1" applyFont="1" applyFill="1" applyAlignment="1">
      <alignment horizontal="left" vertical="center"/>
    </xf>
    <xf numFmtId="0" fontId="63" fillId="0" borderId="0" xfId="25" applyFont="1" applyFill="1" applyAlignment="1">
      <alignment horizontal="center" vertical="center"/>
    </xf>
    <xf numFmtId="185" fontId="63" fillId="0" borderId="0" xfId="25" applyNumberFormat="1" applyFont="1" applyFill="1" applyAlignment="1">
      <alignment horizontal="center" vertical="center"/>
    </xf>
    <xf numFmtId="190" fontId="63" fillId="0" borderId="0" xfId="25" applyNumberFormat="1" applyFont="1" applyFill="1" applyAlignment="1">
      <alignment horizontal="center" vertical="center"/>
    </xf>
    <xf numFmtId="0" fontId="0" fillId="2" borderId="7" xfId="25" applyFont="1" applyFill="1" applyBorder="1" applyAlignment="1">
      <alignment horizontal="left" vertical="center" wrapText="1"/>
    </xf>
    <xf numFmtId="185" fontId="0" fillId="2" borderId="7" xfId="25" applyNumberFormat="1" applyFont="1" applyFill="1" applyBorder="1" applyAlignment="1">
      <alignment horizontal="left" vertical="center" wrapText="1"/>
    </xf>
    <xf numFmtId="190" fontId="0" fillId="2" borderId="7" xfId="25" applyNumberFormat="1" applyFont="1" applyFill="1" applyBorder="1" applyAlignment="1">
      <alignment horizontal="left" vertical="center" wrapText="1"/>
    </xf>
    <xf numFmtId="0" fontId="15" fillId="0" borderId="0" xfId="0" applyFont="1" applyAlignment="1">
      <alignment horizontal="center" vertical="center"/>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22" fillId="0" borderId="0" xfId="25" applyFont="1" applyFill="1" applyAlignment="1">
      <alignment horizontal="center" vertical="center"/>
    </xf>
    <xf numFmtId="0" fontId="86" fillId="0" borderId="6" xfId="25" applyFill="1" applyBorder="1" applyAlignment="1">
      <alignment horizontal="right"/>
    </xf>
    <xf numFmtId="0" fontId="86" fillId="0" borderId="7" xfId="25" applyFill="1" applyBorder="1" applyAlignment="1">
      <alignment vertical="center" wrapText="1"/>
    </xf>
    <xf numFmtId="185" fontId="22" fillId="0" borderId="0" xfId="25" applyNumberFormat="1" applyFont="1" applyFill="1" applyAlignment="1">
      <alignment horizontal="center" vertical="center"/>
    </xf>
    <xf numFmtId="0" fontId="36" fillId="2" borderId="7" xfId="25" applyFont="1" applyFill="1" applyBorder="1" applyAlignment="1">
      <alignment horizontal="left" vertical="center" wrapText="1"/>
    </xf>
    <xf numFmtId="185" fontId="36" fillId="2" borderId="7" xfId="25" applyNumberFormat="1" applyFont="1" applyFill="1" applyBorder="1" applyAlignment="1">
      <alignment horizontal="left" vertical="center" wrapText="1"/>
    </xf>
    <xf numFmtId="0" fontId="36" fillId="0" borderId="0" xfId="25" applyFont="1" applyFill="1" applyBorder="1" applyAlignment="1">
      <alignment horizontal="center" vertical="center"/>
    </xf>
    <xf numFmtId="14" fontId="25" fillId="0" borderId="1" xfId="36" applyNumberFormat="1" applyFont="1" applyFill="1" applyBorder="1" applyAlignment="1" applyProtection="1">
      <alignment horizontal="center" vertical="center"/>
      <protection locked="0"/>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189" fontId="28" fillId="2" borderId="4" xfId="0" applyNumberFormat="1" applyFont="1" applyFill="1" applyBorder="1" applyAlignment="1">
      <alignment horizontal="center" vertical="center"/>
    </xf>
    <xf numFmtId="189" fontId="28" fillId="2" borderId="3" xfId="0" applyNumberFormat="1" applyFont="1" applyFill="1" applyBorder="1" applyAlignment="1">
      <alignment horizontal="center" vertical="center"/>
    </xf>
    <xf numFmtId="0" fontId="28" fillId="2" borderId="4" xfId="0" applyFont="1" applyFill="1" applyBorder="1" applyAlignment="1">
      <alignment horizontal="left" vertical="center"/>
    </xf>
    <xf numFmtId="0" fontId="28" fillId="2" borderId="3" xfId="0" applyFont="1" applyFill="1" applyBorder="1" applyAlignment="1">
      <alignment horizontal="left" vertical="center"/>
    </xf>
    <xf numFmtId="0" fontId="37" fillId="2" borderId="4" xfId="25" applyFont="1" applyFill="1" applyBorder="1" applyAlignment="1">
      <alignment horizontal="left" vertical="center"/>
    </xf>
    <xf numFmtId="0" fontId="37" fillId="2" borderId="3" xfId="25" applyFont="1" applyFill="1" applyBorder="1" applyAlignment="1">
      <alignment horizontal="left" vertical="center"/>
    </xf>
    <xf numFmtId="189" fontId="28" fillId="2" borderId="1" xfId="0" applyNumberFormat="1" applyFont="1" applyFill="1" applyBorder="1" applyAlignment="1">
      <alignment horizontal="center" vertical="center"/>
    </xf>
    <xf numFmtId="0" fontId="37" fillId="2" borderId="1" xfId="25" applyFont="1" applyFill="1" applyBorder="1" applyAlignment="1">
      <alignment horizontal="left" vertical="center"/>
    </xf>
    <xf numFmtId="0" fontId="24" fillId="0" borderId="7" xfId="40" applyFont="1" applyFill="1" applyBorder="1" applyAlignment="1">
      <alignment horizontal="left" vertical="center" wrapText="1"/>
    </xf>
    <xf numFmtId="0" fontId="4" fillId="2" borderId="0" xfId="25" applyFont="1" applyFill="1" applyAlignment="1">
      <alignment horizontal="left" vertical="center"/>
    </xf>
    <xf numFmtId="185" fontId="4" fillId="2" borderId="0" xfId="25" applyNumberFormat="1" applyFont="1" applyFill="1" applyAlignment="1">
      <alignment horizontal="left" vertical="center"/>
    </xf>
    <xf numFmtId="0" fontId="22" fillId="2" borderId="0" xfId="25" applyFont="1" applyFill="1" applyAlignment="1">
      <alignment horizontal="center" vertical="center"/>
    </xf>
    <xf numFmtId="185" fontId="22" fillId="2" borderId="0" xfId="25" applyNumberFormat="1" applyFont="1" applyFill="1" applyAlignment="1">
      <alignment horizontal="center" vertical="center"/>
    </xf>
    <xf numFmtId="0" fontId="86" fillId="2" borderId="6" xfId="25" applyFill="1" applyBorder="1" applyAlignment="1">
      <alignment horizontal="center" vertical="center"/>
    </xf>
    <xf numFmtId="185" fontId="86" fillId="2" borderId="6" xfId="25" applyNumberFormat="1" applyFill="1" applyBorder="1" applyAlignment="1">
      <alignment horizontal="center" vertical="center"/>
    </xf>
    <xf numFmtId="0" fontId="86" fillId="2" borderId="0" xfId="25" applyFill="1" applyAlignment="1">
      <alignment horizontal="left" vertical="center" wrapText="1"/>
    </xf>
    <xf numFmtId="185" fontId="86" fillId="2" borderId="0" xfId="25" applyNumberFormat="1" applyFill="1" applyAlignment="1">
      <alignment horizontal="left" vertical="center" wrapText="1"/>
    </xf>
    <xf numFmtId="0" fontId="19" fillId="0" borderId="0" xfId="0" applyFont="1" applyAlignment="1">
      <alignment horizontal="left" vertical="justify" wrapText="1"/>
    </xf>
    <xf numFmtId="0" fontId="20" fillId="0" borderId="0" xfId="0" applyFont="1" applyAlignment="1">
      <alignment horizontal="left" vertical="justify" wrapText="1"/>
    </xf>
    <xf numFmtId="0" fontId="9" fillId="0" borderId="0" xfId="25" applyFont="1" applyFill="1" applyAlignment="1">
      <alignment horizontal="left" vertical="center"/>
    </xf>
    <xf numFmtId="0" fontId="57" fillId="0" borderId="0" xfId="25" applyFont="1" applyFill="1" applyAlignment="1">
      <alignment horizontal="center" vertical="center"/>
    </xf>
    <xf numFmtId="0" fontId="36" fillId="0" borderId="0" xfId="25" applyFont="1" applyFill="1" applyAlignment="1">
      <alignment horizontal="left" vertical="center" wrapText="1"/>
    </xf>
    <xf numFmtId="0" fontId="86" fillId="0" borderId="7" xfId="40" applyFill="1" applyBorder="1" applyAlignment="1">
      <alignment horizontal="left" vertical="center" wrapText="1"/>
    </xf>
    <xf numFmtId="185" fontId="86" fillId="0" borderId="7" xfId="40" applyNumberFormat="1" applyFill="1" applyBorder="1" applyAlignment="1">
      <alignment horizontal="left" vertical="center" wrapText="1"/>
    </xf>
    <xf numFmtId="0" fontId="24" fillId="2" borderId="6" xfId="10" applyFont="1" applyFill="1" applyBorder="1" applyAlignment="1">
      <alignment horizontal="right" vertical="center"/>
    </xf>
    <xf numFmtId="0" fontId="86" fillId="2" borderId="0" xfId="10" applyFill="1" applyAlignment="1">
      <alignment horizontal="left" vertical="center" wrapText="1"/>
    </xf>
    <xf numFmtId="176" fontId="25" fillId="2" borderId="0" xfId="18" applyNumberFormat="1" applyFont="1" applyFill="1" applyBorder="1" applyAlignment="1">
      <alignment horizontal="center" vertical="center"/>
    </xf>
    <xf numFmtId="0" fontId="25" fillId="2" borderId="0" xfId="18" applyFont="1" applyFill="1" applyBorder="1" applyAlignment="1">
      <alignment horizontal="center" vertical="center"/>
    </xf>
    <xf numFmtId="0" fontId="0" fillId="2" borderId="0" xfId="10" applyFont="1" applyFill="1" applyAlignment="1">
      <alignment horizontal="left" vertical="center" wrapText="1"/>
    </xf>
    <xf numFmtId="0" fontId="16" fillId="0" borderId="0" xfId="0" applyFont="1" applyAlignment="1">
      <alignment horizontal="left" vertical="justify" wrapText="1"/>
    </xf>
    <xf numFmtId="0" fontId="17" fillId="0" borderId="0" xfId="0" applyFont="1" applyAlignment="1">
      <alignment horizontal="left" vertical="justify"/>
    </xf>
    <xf numFmtId="185" fontId="86" fillId="0" borderId="6" xfId="25" applyNumberFormat="1" applyBorder="1" applyAlignment="1">
      <alignment horizontal="right" vertical="center"/>
    </xf>
    <xf numFmtId="0" fontId="86" fillId="0" borderId="6" xfId="25" applyBorder="1" applyAlignment="1">
      <alignment horizontal="right" vertical="center"/>
    </xf>
    <xf numFmtId="0" fontId="0" fillId="0" borderId="7" xfId="19" applyFont="1" applyFill="1" applyBorder="1" applyAlignment="1">
      <alignment horizontal="left" vertical="center" wrapText="1"/>
    </xf>
    <xf numFmtId="185" fontId="0" fillId="0" borderId="7" xfId="19" applyNumberFormat="1" applyFont="1" applyFill="1" applyBorder="1" applyAlignment="1">
      <alignment horizontal="left" vertical="center" wrapText="1"/>
    </xf>
    <xf numFmtId="0" fontId="86" fillId="0" borderId="6" xfId="16" applyFill="1" applyBorder="1" applyAlignment="1">
      <alignment horizontal="right" vertical="center"/>
    </xf>
    <xf numFmtId="0" fontId="44" fillId="0" borderId="7" xfId="16" applyFont="1" applyFill="1" applyBorder="1" applyAlignment="1">
      <alignment horizontal="left" vertical="center" wrapText="1"/>
    </xf>
    <xf numFmtId="0" fontId="46" fillId="0" borderId="0" xfId="16" applyFont="1" applyFill="1" applyBorder="1" applyAlignment="1">
      <alignment horizontal="center" vertical="center"/>
    </xf>
    <xf numFmtId="0" fontId="86" fillId="2" borderId="6" xfId="16" applyFill="1" applyBorder="1" applyAlignment="1">
      <alignment horizontal="center" vertical="center"/>
    </xf>
    <xf numFmtId="182" fontId="25" fillId="2" borderId="1" xfId="16" applyNumberFormat="1" applyFont="1" applyFill="1" applyBorder="1" applyAlignment="1">
      <alignment horizontal="center" vertical="center" wrapText="1"/>
    </xf>
    <xf numFmtId="0" fontId="28" fillId="0" borderId="0" xfId="16" applyFont="1" applyFill="1" applyAlignment="1">
      <alignment horizontal="left" vertical="center" wrapText="1"/>
    </xf>
    <xf numFmtId="0" fontId="0" fillId="0" borderId="0" xfId="16" applyFont="1" applyFill="1" applyAlignment="1">
      <alignment horizontal="left" vertical="center" wrapText="1"/>
    </xf>
    <xf numFmtId="0" fontId="25" fillId="2" borderId="1" xfId="16" applyFont="1" applyFill="1" applyBorder="1" applyAlignment="1">
      <alignment horizontal="center" vertical="center" wrapText="1"/>
    </xf>
    <xf numFmtId="0" fontId="42" fillId="0" borderId="0" xfId="0" applyFont="1" applyFill="1" applyBorder="1" applyAlignment="1">
      <alignment horizontal="center" vertical="center"/>
    </xf>
    <xf numFmtId="0" fontId="0" fillId="2" borderId="0" xfId="19" applyFont="1" applyFill="1" applyAlignment="1">
      <alignment horizontal="left" vertical="center" wrapText="1"/>
    </xf>
    <xf numFmtId="0" fontId="86" fillId="0" borderId="6" xfId="25" applyFill="1" applyBorder="1" applyAlignment="1">
      <alignment horizontal="center" vertical="center"/>
    </xf>
    <xf numFmtId="0" fontId="24" fillId="2" borderId="0" xfId="19" applyFont="1" applyFill="1" applyAlignment="1">
      <alignment horizontal="left" vertical="center" wrapText="1"/>
    </xf>
    <xf numFmtId="182" fontId="38" fillId="0" borderId="1" xfId="36" applyNumberFormat="1" applyFont="1" applyFill="1" applyBorder="1" applyAlignment="1" applyProtection="1">
      <alignment horizontal="center" vertical="center" wrapText="1"/>
      <protection locked="0"/>
    </xf>
    <xf numFmtId="0" fontId="86" fillId="2" borderId="7" xfId="40" applyFill="1" applyBorder="1" applyAlignment="1">
      <alignment horizontal="left" vertical="center" wrapText="1"/>
    </xf>
    <xf numFmtId="185" fontId="86" fillId="0" borderId="6" xfId="25" applyNumberFormat="1" applyFill="1" applyBorder="1" applyAlignment="1">
      <alignment horizontal="center" vertical="center"/>
    </xf>
    <xf numFmtId="0" fontId="86" fillId="0" borderId="0" xfId="40" applyFill="1" applyAlignment="1">
      <alignment horizontal="left" vertical="center" wrapText="1"/>
    </xf>
    <xf numFmtId="185" fontId="86" fillId="0" borderId="0" xfId="40" applyNumberFormat="1" applyFill="1" applyAlignment="1">
      <alignment horizontal="left" vertical="center" wrapText="1"/>
    </xf>
    <xf numFmtId="0" fontId="86" fillId="0" borderId="1" xfId="40" applyFill="1" applyBorder="1" applyAlignment="1">
      <alignment horizontal="left" vertical="center" wrapText="1"/>
    </xf>
    <xf numFmtId="0" fontId="86" fillId="2" borderId="0" xfId="40" applyFill="1" applyAlignment="1">
      <alignment horizontal="left" vertical="center" wrapText="1"/>
    </xf>
    <xf numFmtId="0" fontId="15" fillId="0" borderId="0" xfId="41" applyFont="1" applyAlignment="1">
      <alignment horizontal="center" vertical="center" wrapText="1"/>
    </xf>
    <xf numFmtId="0" fontId="15" fillId="0" borderId="0" xfId="41" applyFont="1" applyAlignment="1">
      <alignment horizontal="center" vertical="center"/>
    </xf>
    <xf numFmtId="0" fontId="15" fillId="0" borderId="0" xfId="41" applyFont="1" applyAlignment="1">
      <alignment horizontal="center" wrapText="1"/>
    </xf>
    <xf numFmtId="0" fontId="15" fillId="0" borderId="0" xfId="41" applyFont="1" applyAlignment="1">
      <alignment horizontal="center"/>
    </xf>
    <xf numFmtId="0" fontId="5" fillId="0" borderId="0" xfId="50" applyFont="1" applyBorder="1" applyAlignment="1">
      <alignment horizontal="center" vertical="center" wrapText="1"/>
    </xf>
    <xf numFmtId="0" fontId="12" fillId="0" borderId="1" xfId="50" applyFont="1" applyBorder="1" applyAlignment="1">
      <alignment horizontal="center" vertical="center" wrapText="1"/>
    </xf>
    <xf numFmtId="0" fontId="6" fillId="0" borderId="2" xfId="50" applyFont="1" applyBorder="1" applyAlignment="1">
      <alignment vertical="center" wrapText="1"/>
    </xf>
    <xf numFmtId="0" fontId="6" fillId="0" borderId="0" xfId="50" applyFont="1" applyBorder="1" applyAlignment="1">
      <alignment vertical="center" wrapText="1"/>
    </xf>
    <xf numFmtId="0" fontId="5" fillId="0" borderId="0" xfId="34" applyFont="1" applyBorder="1" applyAlignment="1">
      <alignment horizontal="center" vertical="center" wrapText="1"/>
    </xf>
    <xf numFmtId="0" fontId="6" fillId="0" borderId="0" xfId="34" applyFont="1" applyBorder="1" applyAlignment="1">
      <alignment horizontal="right" vertical="center" wrapText="1"/>
    </xf>
    <xf numFmtId="0" fontId="6" fillId="0" borderId="0" xfId="34" applyFont="1" applyBorder="1" applyAlignment="1">
      <alignment vertical="center" wrapText="1"/>
    </xf>
    <xf numFmtId="0" fontId="5" fillId="0" borderId="0" xfId="48" applyFont="1" applyBorder="1" applyAlignment="1">
      <alignment horizontal="center" vertical="center" wrapText="1"/>
    </xf>
    <xf numFmtId="0" fontId="6" fillId="0" borderId="0" xfId="48" applyFont="1" applyBorder="1" applyAlignment="1">
      <alignment horizontal="right" vertical="center" wrapText="1"/>
    </xf>
    <xf numFmtId="0" fontId="6" fillId="0" borderId="0" xfId="48" applyFont="1" applyBorder="1" applyAlignment="1">
      <alignment vertical="center" wrapText="1"/>
    </xf>
  </cellXfs>
  <cellStyles count="69">
    <cellStyle name="百分比 2" xfId="5"/>
    <cellStyle name="标题 1 2" xfId="7"/>
    <cellStyle name="标题 2 2" xfId="21"/>
    <cellStyle name="标题 3 2" xfId="22"/>
    <cellStyle name="标题 4 2" xfId="23"/>
    <cellStyle name="标题 5" xfId="3"/>
    <cellStyle name="差 2" xfId="24"/>
    <cellStyle name="常规" xfId="0" builtinId="0"/>
    <cellStyle name="常规 10" xfId="18"/>
    <cellStyle name="常规 10 2" xfId="20"/>
    <cellStyle name="常规 2" xfId="25"/>
    <cellStyle name="常规 2 2" xfId="14"/>
    <cellStyle name="常规 2 2 2" xfId="8"/>
    <cellStyle name="常规 2 2 3" xfId="10"/>
    <cellStyle name="常规 2 3" xfId="16"/>
    <cellStyle name="常规 2 3 2" xfId="19"/>
    <cellStyle name="常规 2 4" xfId="26"/>
    <cellStyle name="常规 2 5" xfId="27"/>
    <cellStyle name="常规 2 6" xfId="29"/>
    <cellStyle name="常规 2 6 2" xfId="30"/>
    <cellStyle name="常规 2 7" xfId="31"/>
    <cellStyle name="常规 2 8" xfId="32"/>
    <cellStyle name="常规 2 9" xfId="34"/>
    <cellStyle name="常规 3" xfId="35"/>
    <cellStyle name="常规 3 2" xfId="37"/>
    <cellStyle name="常规 3 2 2" xfId="38"/>
    <cellStyle name="常规 3 3" xfId="39"/>
    <cellStyle name="常规 3 4" xfId="40"/>
    <cellStyle name="常规 3 5" xfId="41"/>
    <cellStyle name="常规 4" xfId="42"/>
    <cellStyle name="常规 4 2" xfId="43"/>
    <cellStyle name="常规 4 2 2" xfId="44"/>
    <cellStyle name="常规 4 2 3" xfId="45"/>
    <cellStyle name="常规 4 3" xfId="46"/>
    <cellStyle name="常规 46" xfId="6"/>
    <cellStyle name="常规 5" xfId="47"/>
    <cellStyle name="常规 6" xfId="4"/>
    <cellStyle name="常规 6 2" xfId="48"/>
    <cellStyle name="常规 7" xfId="50"/>
    <cellStyle name="常规 9" xfId="51"/>
    <cellStyle name="常规_2007人代会数据 2" xfId="36"/>
    <cellStyle name="好 2" xfId="52"/>
    <cellStyle name="汇总 2" xfId="53"/>
    <cellStyle name="计算 2" xfId="1"/>
    <cellStyle name="检查单元格 2" xfId="54"/>
    <cellStyle name="解释性文本 2" xfId="55"/>
    <cellStyle name="警告文本 2" xfId="56"/>
    <cellStyle name="链接单元格 2" xfId="57"/>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2" xfId="64"/>
    <cellStyle name="千位分隔[0] 2" xfId="11"/>
    <cellStyle name="千位分隔[0] 3" xfId="12"/>
    <cellStyle name="千位分隔[0] 3 2" xfId="28"/>
    <cellStyle name="千位分隔[0] 4" xfId="13"/>
    <cellStyle name="千位分隔[0] 5" xfId="15"/>
    <cellStyle name="千位分隔[0] 6" xfId="65"/>
    <cellStyle name="千位分隔[0] 6 2" xfId="66"/>
    <cellStyle name="千位分隔[0] 7" xfId="67"/>
    <cellStyle name="适中 2" xfId="17"/>
    <cellStyle name="输出 2" xfId="9"/>
    <cellStyle name="输入 2" xfId="33"/>
    <cellStyle name="样式 1" xfId="68"/>
    <cellStyle name="注释 2" xfId="49"/>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F27"/>
  <sheetViews>
    <sheetView showZeros="0" workbookViewId="0">
      <selection activeCell="C22" sqref="C22"/>
    </sheetView>
  </sheetViews>
  <sheetFormatPr defaultColWidth="9" defaultRowHeight="20.45" customHeight="1"/>
  <cols>
    <col min="1" max="1" width="44.25" style="406" customWidth="1"/>
    <col min="2" max="2" width="23.375" style="427" customWidth="1"/>
    <col min="3" max="3" width="23.375" style="428" customWidth="1"/>
    <col min="4" max="16384" width="9" style="406"/>
  </cols>
  <sheetData>
    <row r="1" spans="1:6" s="377" customFormat="1" ht="27.75" customHeight="1">
      <c r="A1" s="409" t="s">
        <v>0</v>
      </c>
      <c r="B1" s="410"/>
      <c r="C1" s="411"/>
    </row>
    <row r="2" spans="1:6" s="403" customFormat="1" ht="24">
      <c r="A2" s="438" t="s">
        <v>1</v>
      </c>
      <c r="B2" s="439"/>
      <c r="C2" s="440"/>
    </row>
    <row r="3" spans="1:6" s="403" customFormat="1" ht="23.25" customHeight="1">
      <c r="A3" s="406"/>
      <c r="B3" s="429"/>
      <c r="C3" s="430" t="s">
        <v>2</v>
      </c>
    </row>
    <row r="4" spans="1:6" s="403" customFormat="1" ht="23.25" customHeight="1">
      <c r="A4" s="414" t="s">
        <v>3</v>
      </c>
      <c r="B4" s="431" t="s">
        <v>4</v>
      </c>
      <c r="C4" s="416" t="s">
        <v>5</v>
      </c>
    </row>
    <row r="5" spans="1:6" s="403" customFormat="1" ht="23.25" customHeight="1">
      <c r="A5" s="417" t="s">
        <v>6</v>
      </c>
      <c r="B5" s="418">
        <f>SUM(B6,B22)</f>
        <v>220.29</v>
      </c>
      <c r="C5" s="419">
        <v>99.64</v>
      </c>
      <c r="E5" s="432"/>
    </row>
    <row r="6" spans="1:6" s="403" customFormat="1" ht="23.25" customHeight="1">
      <c r="A6" s="422" t="s">
        <v>7</v>
      </c>
      <c r="B6" s="418">
        <f>SUM(B7:B21)</f>
        <v>93.6</v>
      </c>
      <c r="C6" s="419">
        <v>4.91</v>
      </c>
      <c r="E6" s="432"/>
    </row>
    <row r="7" spans="1:6" s="403" customFormat="1" ht="23.25" customHeight="1">
      <c r="A7" s="433" t="s">
        <v>8</v>
      </c>
      <c r="B7" s="234">
        <v>47.36</v>
      </c>
      <c r="C7" s="419">
        <v>-4.6900000000000004</v>
      </c>
      <c r="E7" s="432"/>
      <c r="F7" s="434"/>
    </row>
    <row r="8" spans="1:6" s="403" customFormat="1" ht="23.25" customHeight="1">
      <c r="A8" s="433" t="s">
        <v>9</v>
      </c>
      <c r="B8" s="234">
        <v>2.12</v>
      </c>
      <c r="C8" s="419">
        <v>-19.079999999999998</v>
      </c>
      <c r="E8" s="432"/>
    </row>
    <row r="9" spans="1:6" s="403" customFormat="1" ht="23.25" customHeight="1">
      <c r="A9" s="433" t="s">
        <v>10</v>
      </c>
      <c r="B9" s="234">
        <v>5.37</v>
      </c>
      <c r="C9" s="419">
        <v>-46.41</v>
      </c>
      <c r="E9" s="432"/>
    </row>
    <row r="10" spans="1:6" s="403" customFormat="1" ht="23.25" customHeight="1">
      <c r="A10" s="433" t="s">
        <v>11</v>
      </c>
      <c r="B10" s="234">
        <v>4.08</v>
      </c>
      <c r="C10" s="419"/>
      <c r="E10" s="432"/>
    </row>
    <row r="11" spans="1:6" s="403" customFormat="1" ht="23.25" customHeight="1">
      <c r="A11" s="433" t="s">
        <v>12</v>
      </c>
      <c r="B11" s="234">
        <v>9.4499999999999993</v>
      </c>
      <c r="C11" s="419">
        <v>-0.42</v>
      </c>
      <c r="E11" s="432"/>
    </row>
    <row r="12" spans="1:6" s="403" customFormat="1" ht="23.25" customHeight="1">
      <c r="A12" s="433" t="s">
        <v>13</v>
      </c>
      <c r="B12" s="234">
        <v>0.64</v>
      </c>
      <c r="C12" s="419">
        <v>64.099999999999994</v>
      </c>
      <c r="E12" s="432"/>
    </row>
    <row r="13" spans="1:6" s="403" customFormat="1" ht="23.25" customHeight="1">
      <c r="A13" s="433" t="s">
        <v>14</v>
      </c>
      <c r="B13" s="234">
        <v>1.41</v>
      </c>
      <c r="C13" s="419">
        <v>4.4400000000000004</v>
      </c>
      <c r="E13" s="432"/>
    </row>
    <row r="14" spans="1:6" s="403" customFormat="1" ht="23.25" customHeight="1">
      <c r="A14" s="433" t="s">
        <v>15</v>
      </c>
      <c r="B14" s="234">
        <v>5.1100000000000003</v>
      </c>
      <c r="C14" s="419">
        <v>15.09</v>
      </c>
      <c r="E14" s="432"/>
    </row>
    <row r="15" spans="1:6" s="403" customFormat="1" ht="23.25" customHeight="1">
      <c r="A15" s="433" t="s">
        <v>16</v>
      </c>
      <c r="B15" s="234">
        <v>4.22</v>
      </c>
      <c r="C15" s="419">
        <v>37.01</v>
      </c>
      <c r="E15" s="432"/>
    </row>
    <row r="16" spans="1:6" s="403" customFormat="1" ht="23.25" customHeight="1">
      <c r="A16" s="433" t="s">
        <v>17</v>
      </c>
      <c r="B16" s="234">
        <v>0</v>
      </c>
      <c r="C16" s="419"/>
      <c r="E16" s="432"/>
    </row>
    <row r="17" spans="1:5" s="403" customFormat="1" ht="23.25" customHeight="1">
      <c r="A17" s="433" t="s">
        <v>18</v>
      </c>
      <c r="B17" s="234">
        <v>1.52</v>
      </c>
      <c r="C17" s="419">
        <v>0.66</v>
      </c>
      <c r="E17" s="432"/>
    </row>
    <row r="18" spans="1:5" s="403" customFormat="1" ht="23.25" customHeight="1">
      <c r="A18" s="433" t="s">
        <v>19</v>
      </c>
      <c r="B18" s="234">
        <v>12.07</v>
      </c>
      <c r="C18" s="419">
        <v>93.74</v>
      </c>
      <c r="E18" s="432"/>
    </row>
    <row r="19" spans="1:5" s="403" customFormat="1" ht="23.25" customHeight="1">
      <c r="A19" s="433" t="s">
        <v>20</v>
      </c>
      <c r="B19" s="234">
        <v>0.25</v>
      </c>
      <c r="C19" s="419">
        <v>-37.5</v>
      </c>
      <c r="E19" s="432"/>
    </row>
    <row r="20" spans="1:5" s="403" customFormat="1" ht="23.25" customHeight="1">
      <c r="A20" s="433" t="s">
        <v>21</v>
      </c>
      <c r="B20" s="435"/>
      <c r="C20" s="419"/>
      <c r="E20" s="432"/>
    </row>
    <row r="21" spans="1:5" s="403" customFormat="1" ht="23.25" customHeight="1">
      <c r="A21" s="433" t="s">
        <v>22</v>
      </c>
      <c r="B21" s="435"/>
      <c r="C21" s="419"/>
      <c r="E21" s="432"/>
    </row>
    <row r="22" spans="1:5" s="403" customFormat="1" ht="23.25" customHeight="1">
      <c r="A22" s="422" t="s">
        <v>23</v>
      </c>
      <c r="B22" s="436">
        <v>126.69</v>
      </c>
      <c r="C22" s="419">
        <v>499.62</v>
      </c>
      <c r="E22" s="432"/>
    </row>
    <row r="23" spans="1:5" s="403" customFormat="1" ht="23.25" customHeight="1">
      <c r="A23" s="417" t="s">
        <v>24</v>
      </c>
      <c r="B23" s="425"/>
      <c r="C23" s="419"/>
      <c r="D23" s="406"/>
      <c r="E23" s="432"/>
    </row>
    <row r="24" spans="1:5" s="403" customFormat="1" ht="23.25" customHeight="1">
      <c r="A24" s="437" t="s">
        <v>25</v>
      </c>
      <c r="B24" s="435"/>
      <c r="C24" s="419"/>
      <c r="D24" s="406"/>
      <c r="E24" s="432"/>
    </row>
    <row r="25" spans="1:5" s="403" customFormat="1" ht="20.45" customHeight="1">
      <c r="A25" s="422" t="s">
        <v>26</v>
      </c>
      <c r="B25" s="425"/>
      <c r="C25" s="419"/>
      <c r="D25" s="406"/>
      <c r="E25" s="432"/>
    </row>
    <row r="26" spans="1:5" s="403" customFormat="1" ht="20.45" customHeight="1">
      <c r="A26" s="422" t="s">
        <v>27</v>
      </c>
      <c r="B26" s="425"/>
      <c r="C26" s="419"/>
      <c r="D26" s="406"/>
      <c r="E26" s="432"/>
    </row>
    <row r="27" spans="1:5" ht="20.25" customHeight="1">
      <c r="A27" s="441" t="s">
        <v>28</v>
      </c>
      <c r="B27" s="442"/>
      <c r="C27" s="443"/>
    </row>
  </sheetData>
  <mergeCells count="2">
    <mergeCell ref="A2:C2"/>
    <mergeCell ref="A27:C27"/>
  </mergeCells>
  <phoneticPr fontId="87"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topLeftCell="A2" workbookViewId="0">
      <selection activeCell="E20" sqref="E20"/>
    </sheetView>
  </sheetViews>
  <sheetFormatPr defaultColWidth="9" defaultRowHeight="13.5"/>
  <cols>
    <col min="1" max="4" width="22" customWidth="1"/>
    <col min="5" max="5" width="28.875" customWidth="1"/>
  </cols>
  <sheetData>
    <row r="1" spans="1:4" ht="75.75" customHeight="1">
      <c r="A1" s="454" t="s">
        <v>1426</v>
      </c>
      <c r="B1" s="454"/>
      <c r="C1" s="454"/>
      <c r="D1" s="454"/>
    </row>
    <row r="2" spans="1:4">
      <c r="A2" s="484" t="s">
        <v>1998</v>
      </c>
      <c r="B2" s="485"/>
      <c r="C2" s="485"/>
      <c r="D2" s="485"/>
    </row>
    <row r="3" spans="1:4">
      <c r="A3" s="485"/>
      <c r="B3" s="485"/>
      <c r="C3" s="485"/>
      <c r="D3" s="485"/>
    </row>
    <row r="4" spans="1:4">
      <c r="A4" s="485"/>
      <c r="B4" s="485"/>
      <c r="C4" s="485"/>
      <c r="D4" s="485"/>
    </row>
    <row r="5" spans="1:4">
      <c r="A5" s="485"/>
      <c r="B5" s="485"/>
      <c r="C5" s="485"/>
      <c r="D5" s="485"/>
    </row>
    <row r="6" spans="1:4">
      <c r="A6" s="485"/>
      <c r="B6" s="485"/>
      <c r="C6" s="485"/>
      <c r="D6" s="485"/>
    </row>
    <row r="7" spans="1:4">
      <c r="A7" s="485"/>
      <c r="B7" s="485"/>
      <c r="C7" s="485"/>
      <c r="D7" s="485"/>
    </row>
    <row r="8" spans="1:4">
      <c r="A8" s="485"/>
      <c r="B8" s="485"/>
      <c r="C8" s="485"/>
      <c r="D8" s="485"/>
    </row>
    <row r="9" spans="1:4">
      <c r="A9" s="485"/>
      <c r="B9" s="485"/>
      <c r="C9" s="485"/>
      <c r="D9" s="485"/>
    </row>
    <row r="10" spans="1:4">
      <c r="A10" s="485"/>
      <c r="B10" s="485"/>
      <c r="C10" s="485"/>
      <c r="D10" s="485"/>
    </row>
    <row r="11" spans="1:4">
      <c r="A11" s="485"/>
      <c r="B11" s="485"/>
      <c r="C11" s="485"/>
      <c r="D11" s="485"/>
    </row>
    <row r="12" spans="1:4">
      <c r="A12" s="485"/>
      <c r="B12" s="485"/>
      <c r="C12" s="485"/>
      <c r="D12" s="485"/>
    </row>
    <row r="13" spans="1:4">
      <c r="A13" s="485"/>
      <c r="B13" s="485"/>
      <c r="C13" s="485"/>
      <c r="D13" s="485"/>
    </row>
    <row r="14" spans="1:4">
      <c r="A14" s="485"/>
      <c r="B14" s="485"/>
      <c r="C14" s="485"/>
      <c r="D14" s="485"/>
    </row>
    <row r="15" spans="1:4">
      <c r="A15" s="485"/>
      <c r="B15" s="485"/>
      <c r="C15" s="485"/>
      <c r="D15" s="485"/>
    </row>
    <row r="16" spans="1:4">
      <c r="A16" s="485"/>
      <c r="B16" s="485"/>
      <c r="C16" s="485"/>
      <c r="D16" s="485"/>
    </row>
    <row r="17" spans="1:4">
      <c r="A17" s="485"/>
      <c r="B17" s="485"/>
      <c r="C17" s="485"/>
      <c r="D17" s="485"/>
    </row>
    <row r="18" spans="1:4">
      <c r="A18" s="485"/>
      <c r="B18" s="485"/>
      <c r="C18" s="485"/>
      <c r="D18" s="485"/>
    </row>
    <row r="19" spans="1:4">
      <c r="A19" s="485"/>
      <c r="B19" s="485"/>
      <c r="C19" s="485"/>
      <c r="D19" s="485"/>
    </row>
    <row r="20" spans="1:4">
      <c r="A20" s="485"/>
      <c r="B20" s="485"/>
      <c r="C20" s="485"/>
      <c r="D20" s="485"/>
    </row>
    <row r="21" spans="1:4">
      <c r="A21" s="485"/>
      <c r="B21" s="485"/>
      <c r="C21" s="485"/>
      <c r="D21" s="485"/>
    </row>
    <row r="22" spans="1:4">
      <c r="A22" s="485"/>
      <c r="B22" s="485"/>
      <c r="C22" s="485"/>
      <c r="D22" s="485"/>
    </row>
    <row r="23" spans="1:4">
      <c r="A23" s="485"/>
      <c r="B23" s="485"/>
      <c r="C23" s="485"/>
      <c r="D23" s="485"/>
    </row>
    <row r="24" spans="1:4">
      <c r="A24" s="485"/>
      <c r="B24" s="485"/>
      <c r="C24" s="485"/>
      <c r="D24" s="485"/>
    </row>
    <row r="25" spans="1:4">
      <c r="A25" s="485"/>
      <c r="B25" s="485"/>
      <c r="C25" s="485"/>
      <c r="D25" s="485"/>
    </row>
    <row r="26" spans="1:4">
      <c r="A26" s="485"/>
      <c r="B26" s="485"/>
      <c r="C26" s="485"/>
      <c r="D26" s="485"/>
    </row>
    <row r="27" spans="1:4" ht="89.25" customHeight="1">
      <c r="A27" s="485"/>
      <c r="B27" s="485"/>
      <c r="C27" s="485"/>
      <c r="D27" s="485"/>
    </row>
    <row r="28" spans="1:4" ht="14.25" hidden="1" customHeight="1">
      <c r="A28" s="485"/>
      <c r="B28" s="485"/>
      <c r="C28" s="485"/>
      <c r="D28" s="485"/>
    </row>
    <row r="29" spans="1:4" ht="14.25" hidden="1" customHeight="1">
      <c r="A29" s="485"/>
      <c r="B29" s="485"/>
      <c r="C29" s="485"/>
      <c r="D29" s="485"/>
    </row>
    <row r="30" spans="1:4" ht="14.25" hidden="1" customHeight="1">
      <c r="A30" s="485"/>
      <c r="B30" s="485"/>
      <c r="C30" s="485"/>
      <c r="D30" s="485"/>
    </row>
    <row r="31" spans="1:4" ht="14.25" hidden="1" customHeight="1">
      <c r="A31" s="485"/>
      <c r="B31" s="485"/>
      <c r="C31" s="485"/>
      <c r="D31" s="485"/>
    </row>
    <row r="32" spans="1:4" ht="14.25" hidden="1" customHeight="1">
      <c r="A32" s="485"/>
      <c r="B32" s="485"/>
      <c r="C32" s="485"/>
      <c r="D32" s="485"/>
    </row>
    <row r="33" spans="1:4" ht="14.25" hidden="1" customHeight="1">
      <c r="A33" s="485"/>
      <c r="B33" s="485"/>
      <c r="C33" s="485"/>
      <c r="D33" s="485"/>
    </row>
    <row r="34" spans="1:4" ht="14.25" hidden="1" customHeight="1">
      <c r="A34" s="485"/>
      <c r="B34" s="485"/>
      <c r="C34" s="485"/>
      <c r="D34" s="485"/>
    </row>
    <row r="35" spans="1:4" ht="18.75" customHeight="1">
      <c r="A35" s="485"/>
      <c r="B35" s="485"/>
      <c r="C35" s="485"/>
      <c r="D35" s="485"/>
    </row>
  </sheetData>
  <mergeCells count="2">
    <mergeCell ref="A1:D1"/>
    <mergeCell ref="A2:D35"/>
  </mergeCells>
  <phoneticPr fontId="87"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sheetPr>
    <tabColor rgb="FF00FF00"/>
  </sheetPr>
  <dimension ref="A1:C73"/>
  <sheetViews>
    <sheetView zoomScale="115" zoomScaleNormal="115" workbookViewId="0">
      <selection activeCell="B15" sqref="B15"/>
    </sheetView>
  </sheetViews>
  <sheetFormatPr defaultColWidth="9" defaultRowHeight="14.25"/>
  <cols>
    <col min="1" max="1" width="62.625" style="303" customWidth="1"/>
    <col min="2" max="2" width="29.75" style="303" customWidth="1"/>
    <col min="3" max="3" width="11.625" style="304" customWidth="1"/>
    <col min="4" max="16384" width="9" style="304"/>
  </cols>
  <sheetData>
    <row r="1" spans="1:3" ht="18" customHeight="1">
      <c r="A1" s="486" t="s">
        <v>1427</v>
      </c>
      <c r="B1" s="486"/>
    </row>
    <row r="2" spans="1:3" ht="22.5">
      <c r="A2" s="487" t="s">
        <v>1428</v>
      </c>
      <c r="B2" s="487"/>
    </row>
    <row r="3" spans="1:3" ht="20.25" customHeight="1">
      <c r="A3" s="305"/>
      <c r="B3" s="145" t="s">
        <v>2</v>
      </c>
    </row>
    <row r="4" spans="1:3" ht="20.100000000000001" customHeight="1">
      <c r="A4" s="306" t="s">
        <v>145</v>
      </c>
      <c r="B4" s="307" t="s">
        <v>4</v>
      </c>
    </row>
    <row r="5" spans="1:3" ht="20.100000000000001" customHeight="1">
      <c r="A5" s="308" t="s">
        <v>71</v>
      </c>
      <c r="B5" s="309">
        <v>207.59</v>
      </c>
    </row>
    <row r="6" spans="1:3" ht="20.100000000000001" customHeight="1">
      <c r="A6" s="118" t="s">
        <v>1397</v>
      </c>
      <c r="B6" s="309"/>
    </row>
    <row r="7" spans="1:3" ht="20.100000000000001" customHeight="1">
      <c r="A7" s="118" t="s">
        <v>1429</v>
      </c>
      <c r="B7" s="309"/>
    </row>
    <row r="8" spans="1:3" ht="20.100000000000001" customHeight="1">
      <c r="A8" s="118" t="s">
        <v>1430</v>
      </c>
      <c r="B8" s="309"/>
    </row>
    <row r="9" spans="1:3" ht="20.100000000000001" customHeight="1">
      <c r="A9" s="118" t="s">
        <v>1431</v>
      </c>
      <c r="B9" s="309">
        <v>190.52</v>
      </c>
      <c r="C9" s="310"/>
    </row>
    <row r="10" spans="1:3" ht="20.100000000000001" customHeight="1">
      <c r="A10" s="118" t="s">
        <v>1432</v>
      </c>
      <c r="B10" s="309">
        <v>181.94</v>
      </c>
      <c r="C10" s="310"/>
    </row>
    <row r="11" spans="1:3" ht="20.100000000000001" customHeight="1">
      <c r="A11" s="118" t="s">
        <v>1433</v>
      </c>
      <c r="B11" s="309"/>
    </row>
    <row r="12" spans="1:3" ht="20.100000000000001" customHeight="1">
      <c r="A12" s="118" t="s">
        <v>1434</v>
      </c>
      <c r="B12" s="309">
        <v>172</v>
      </c>
    </row>
    <row r="13" spans="1:3" ht="20.100000000000001" customHeight="1">
      <c r="A13" s="118" t="s">
        <v>1435</v>
      </c>
      <c r="B13" s="309"/>
    </row>
    <row r="14" spans="1:3" ht="20.100000000000001" customHeight="1">
      <c r="A14" s="118" t="s">
        <v>1436</v>
      </c>
      <c r="B14" s="309"/>
    </row>
    <row r="15" spans="1:3" ht="20.100000000000001" customHeight="1">
      <c r="A15" s="118" t="s">
        <v>1437</v>
      </c>
      <c r="B15" s="309">
        <v>9.94</v>
      </c>
    </row>
    <row r="16" spans="1:3" ht="20.100000000000001" customHeight="1">
      <c r="A16" s="118" t="s">
        <v>1438</v>
      </c>
      <c r="B16" s="309"/>
    </row>
    <row r="17" spans="1:2" ht="20.100000000000001" customHeight="1">
      <c r="A17" s="118" t="s">
        <v>1439</v>
      </c>
      <c r="B17" s="309"/>
    </row>
    <row r="18" spans="1:2" ht="20.100000000000001" customHeight="1">
      <c r="A18" s="118" t="s">
        <v>1440</v>
      </c>
      <c r="B18" s="309"/>
    </row>
    <row r="19" spans="1:2" ht="20.100000000000001" customHeight="1">
      <c r="A19" s="118" t="s">
        <v>1441</v>
      </c>
      <c r="B19" s="309"/>
    </row>
    <row r="20" spans="1:2" ht="20.100000000000001" customHeight="1">
      <c r="A20" s="118" t="s">
        <v>1442</v>
      </c>
      <c r="B20" s="309">
        <v>8.58</v>
      </c>
    </row>
    <row r="21" spans="1:2" ht="20.100000000000001" customHeight="1">
      <c r="A21" s="118" t="s">
        <v>1443</v>
      </c>
      <c r="B21" s="309">
        <v>8.58</v>
      </c>
    </row>
    <row r="22" spans="1:2" ht="20.100000000000001" customHeight="1">
      <c r="A22" s="118" t="s">
        <v>1444</v>
      </c>
      <c r="B22" s="309"/>
    </row>
    <row r="23" spans="1:2" ht="20.100000000000001" customHeight="1">
      <c r="A23" s="118" t="s">
        <v>1445</v>
      </c>
      <c r="B23" s="309"/>
    </row>
    <row r="24" spans="1:2" ht="20.100000000000001" customHeight="1">
      <c r="A24" s="118" t="s">
        <v>1446</v>
      </c>
      <c r="B24" s="309"/>
    </row>
    <row r="25" spans="1:2" ht="20.100000000000001" customHeight="1">
      <c r="A25" s="118" t="s">
        <v>1447</v>
      </c>
      <c r="B25" s="309"/>
    </row>
    <row r="26" spans="1:2" ht="20.100000000000001" customHeight="1">
      <c r="A26" s="118" t="s">
        <v>1448</v>
      </c>
      <c r="B26" s="309"/>
    </row>
    <row r="27" spans="1:2" ht="20.100000000000001" customHeight="1">
      <c r="A27" s="118" t="s">
        <v>1439</v>
      </c>
      <c r="B27" s="309"/>
    </row>
    <row r="28" spans="1:2" ht="20.100000000000001" customHeight="1">
      <c r="A28" s="118" t="s">
        <v>1449</v>
      </c>
      <c r="B28" s="309"/>
    </row>
    <row r="29" spans="1:2" ht="20.100000000000001" customHeight="1">
      <c r="A29" s="118" t="s">
        <v>1450</v>
      </c>
      <c r="B29" s="309"/>
    </row>
    <row r="30" spans="1:2" ht="20.100000000000001" customHeight="1">
      <c r="A30" s="118" t="s">
        <v>1451</v>
      </c>
      <c r="B30" s="309"/>
    </row>
    <row r="31" spans="1:2" ht="20.100000000000001" customHeight="1">
      <c r="A31" s="118" t="s">
        <v>1452</v>
      </c>
      <c r="B31" s="309"/>
    </row>
    <row r="32" spans="1:2" ht="20.100000000000001" customHeight="1">
      <c r="A32" s="118" t="s">
        <v>1453</v>
      </c>
      <c r="B32" s="309"/>
    </row>
    <row r="33" spans="1:2" ht="20.100000000000001" customHeight="1">
      <c r="A33" s="118" t="s">
        <v>1454</v>
      </c>
      <c r="B33" s="309"/>
    </row>
    <row r="34" spans="1:2" ht="20.100000000000001" customHeight="1">
      <c r="A34" s="118" t="s">
        <v>1455</v>
      </c>
      <c r="B34" s="309"/>
    </row>
    <row r="35" spans="1:2" ht="20.100000000000001" customHeight="1">
      <c r="A35" s="118" t="s">
        <v>1456</v>
      </c>
      <c r="B35" s="309"/>
    </row>
    <row r="36" spans="1:2" ht="20.100000000000001" customHeight="1">
      <c r="A36" s="118" t="s">
        <v>1457</v>
      </c>
      <c r="B36" s="309"/>
    </row>
    <row r="37" spans="1:2" ht="20.100000000000001" customHeight="1">
      <c r="A37" s="118" t="s">
        <v>1458</v>
      </c>
      <c r="B37" s="309"/>
    </row>
    <row r="38" spans="1:2" ht="20.100000000000001" customHeight="1">
      <c r="A38" s="118" t="s">
        <v>1459</v>
      </c>
      <c r="B38" s="309"/>
    </row>
    <row r="39" spans="1:2" ht="20.100000000000001" customHeight="1">
      <c r="A39" s="118" t="s">
        <v>1460</v>
      </c>
      <c r="B39" s="309"/>
    </row>
    <row r="40" spans="1:2" ht="20.100000000000001" customHeight="1">
      <c r="A40" s="118" t="s">
        <v>1461</v>
      </c>
      <c r="B40" s="309"/>
    </row>
    <row r="41" spans="1:2" ht="20.100000000000001" customHeight="1">
      <c r="A41" s="118" t="s">
        <v>1462</v>
      </c>
      <c r="B41" s="309"/>
    </row>
    <row r="42" spans="1:2" ht="20.100000000000001" customHeight="1">
      <c r="A42" s="118" t="s">
        <v>1463</v>
      </c>
      <c r="B42" s="309"/>
    </row>
    <row r="43" spans="1:2" ht="20.100000000000001" customHeight="1">
      <c r="A43" s="118" t="s">
        <v>1464</v>
      </c>
      <c r="B43" s="309"/>
    </row>
    <row r="44" spans="1:2" ht="20.100000000000001" customHeight="1">
      <c r="A44" s="118" t="s">
        <v>1465</v>
      </c>
      <c r="B44" s="309"/>
    </row>
    <row r="45" spans="1:2" ht="20.100000000000001" customHeight="1">
      <c r="A45" s="118" t="s">
        <v>1466</v>
      </c>
      <c r="B45" s="309"/>
    </row>
    <row r="46" spans="1:2" ht="20.100000000000001" customHeight="1">
      <c r="A46" s="118" t="s">
        <v>1467</v>
      </c>
      <c r="B46" s="309"/>
    </row>
    <row r="47" spans="1:2" ht="20.100000000000001" customHeight="1">
      <c r="A47" s="118" t="s">
        <v>1468</v>
      </c>
      <c r="B47" s="309"/>
    </row>
    <row r="48" spans="1:2" ht="20.100000000000001" customHeight="1">
      <c r="A48" s="118" t="s">
        <v>1469</v>
      </c>
      <c r="B48" s="309"/>
    </row>
    <row r="49" spans="1:2" ht="20.100000000000001" customHeight="1">
      <c r="A49" s="118" t="s">
        <v>1470</v>
      </c>
      <c r="B49" s="309"/>
    </row>
    <row r="50" spans="1:2" ht="20.100000000000001" customHeight="1">
      <c r="A50" s="118" t="s">
        <v>1471</v>
      </c>
      <c r="B50" s="309"/>
    </row>
    <row r="51" spans="1:2" ht="20.100000000000001" customHeight="1">
      <c r="A51" s="118" t="s">
        <v>1472</v>
      </c>
      <c r="B51" s="309"/>
    </row>
    <row r="52" spans="1:2" ht="20.100000000000001" customHeight="1">
      <c r="A52" s="118" t="s">
        <v>1473</v>
      </c>
      <c r="B52" s="309"/>
    </row>
    <row r="53" spans="1:2" ht="20.100000000000001" customHeight="1">
      <c r="A53" s="118" t="s">
        <v>1474</v>
      </c>
      <c r="B53" s="309">
        <v>17.07</v>
      </c>
    </row>
    <row r="54" spans="1:2" ht="20.100000000000001" customHeight="1">
      <c r="A54" s="118" t="s">
        <v>1475</v>
      </c>
      <c r="B54" s="309">
        <v>17.07</v>
      </c>
    </row>
    <row r="55" spans="1:2" ht="20.100000000000001" customHeight="1">
      <c r="A55" s="118" t="s">
        <v>1476</v>
      </c>
      <c r="B55" s="309">
        <v>17.07</v>
      </c>
    </row>
    <row r="56" spans="1:2" ht="36" customHeight="1">
      <c r="A56" s="488" t="s">
        <v>1477</v>
      </c>
      <c r="B56" s="488"/>
    </row>
    <row r="57" spans="1:2" ht="35.1" customHeight="1"/>
    <row r="70" spans="1:2">
      <c r="A70" s="304"/>
      <c r="B70" s="304"/>
    </row>
    <row r="71" spans="1:2">
      <c r="A71" s="304"/>
      <c r="B71" s="304"/>
    </row>
    <row r="72" spans="1:2">
      <c r="A72" s="304"/>
      <c r="B72" s="304"/>
    </row>
    <row r="73" spans="1:2">
      <c r="A73" s="304"/>
      <c r="B73" s="304"/>
    </row>
  </sheetData>
  <mergeCells count="3">
    <mergeCell ref="A1:B1"/>
    <mergeCell ref="A2:B2"/>
    <mergeCell ref="A56:B56"/>
  </mergeCells>
  <phoneticPr fontId="87"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sheetPr>
  <dimension ref="A1:E24"/>
  <sheetViews>
    <sheetView showZeros="0" zoomScale="115" zoomScaleNormal="115" workbookViewId="0">
      <selection activeCell="C12" sqref="C12"/>
    </sheetView>
  </sheetViews>
  <sheetFormatPr defaultColWidth="9" defaultRowHeight="20.100000000000001" customHeight="1"/>
  <cols>
    <col min="1" max="1" width="39" style="94" customWidth="1"/>
    <col min="2" max="2" width="11.875" style="121" customWidth="1"/>
    <col min="3" max="3" width="51.125" style="96" customWidth="1"/>
    <col min="4" max="4" width="11.875" style="122" customWidth="1"/>
    <col min="5" max="5" width="13" style="98" customWidth="1"/>
    <col min="6" max="16384" width="9" style="98"/>
  </cols>
  <sheetData>
    <row r="1" spans="1:5" ht="20.100000000000001" customHeight="1">
      <c r="A1" s="445" t="s">
        <v>1478</v>
      </c>
      <c r="B1" s="446"/>
      <c r="C1" s="445"/>
      <c r="D1" s="446"/>
    </row>
    <row r="2" spans="1:5" ht="29.25" customHeight="1">
      <c r="A2" s="457" t="s">
        <v>1479</v>
      </c>
      <c r="B2" s="460"/>
      <c r="C2" s="457"/>
      <c r="D2" s="460"/>
    </row>
    <row r="3" spans="1:5" ht="11.25" customHeight="1">
      <c r="A3" s="113"/>
      <c r="B3" s="296"/>
      <c r="C3" s="113"/>
      <c r="D3" s="297"/>
    </row>
    <row r="4" spans="1:5" ht="20.100000000000001" customHeight="1">
      <c r="A4" s="480"/>
      <c r="B4" s="481"/>
      <c r="C4" s="480"/>
      <c r="D4" s="298" t="s">
        <v>2</v>
      </c>
    </row>
    <row r="5" spans="1:5" ht="24" customHeight="1">
      <c r="A5" s="125" t="s">
        <v>1480</v>
      </c>
      <c r="B5" s="299" t="s">
        <v>4</v>
      </c>
      <c r="C5" s="125" t="s">
        <v>145</v>
      </c>
      <c r="D5" s="299" t="s">
        <v>4</v>
      </c>
    </row>
    <row r="6" spans="1:5" ht="24" customHeight="1">
      <c r="A6" s="300" t="s">
        <v>1243</v>
      </c>
      <c r="B6" s="301">
        <f>SUM(B7:B19)</f>
        <v>48.92</v>
      </c>
      <c r="C6" s="300" t="s">
        <v>1244</v>
      </c>
      <c r="D6" s="302">
        <f>SUM(D7:D22)</f>
        <v>0</v>
      </c>
      <c r="E6" s="95"/>
    </row>
    <row r="7" spans="1:5" ht="24" customHeight="1">
      <c r="A7" s="74" t="s">
        <v>1481</v>
      </c>
      <c r="B7" s="130"/>
      <c r="C7" s="105" t="s">
        <v>575</v>
      </c>
      <c r="D7" s="135">
        <v>0</v>
      </c>
      <c r="E7" s="95"/>
    </row>
    <row r="8" spans="1:5" ht="21" customHeight="1">
      <c r="A8" s="74" t="s">
        <v>1482</v>
      </c>
      <c r="B8" s="130"/>
      <c r="C8" s="105" t="s">
        <v>1483</v>
      </c>
      <c r="D8" s="129"/>
    </row>
    <row r="9" spans="1:5" ht="21" customHeight="1">
      <c r="A9" s="74" t="s">
        <v>1484</v>
      </c>
      <c r="B9" s="130"/>
      <c r="C9" s="105" t="s">
        <v>1485</v>
      </c>
      <c r="D9" s="129"/>
    </row>
    <row r="10" spans="1:5" ht="21" customHeight="1">
      <c r="A10" s="74" t="s">
        <v>1486</v>
      </c>
      <c r="B10" s="130"/>
      <c r="C10" s="105" t="s">
        <v>1487</v>
      </c>
      <c r="D10" s="129"/>
    </row>
    <row r="11" spans="1:5" ht="21" customHeight="1">
      <c r="A11" s="74" t="s">
        <v>1488</v>
      </c>
      <c r="B11" s="130"/>
      <c r="C11" s="105" t="s">
        <v>766</v>
      </c>
      <c r="D11" s="129"/>
    </row>
    <row r="12" spans="1:5" ht="21" customHeight="1">
      <c r="A12" s="74" t="s">
        <v>1489</v>
      </c>
      <c r="B12" s="130"/>
      <c r="C12" s="105" t="s">
        <v>767</v>
      </c>
      <c r="D12" s="129"/>
    </row>
    <row r="13" spans="1:5" ht="21" customHeight="1">
      <c r="A13" s="74" t="s">
        <v>1490</v>
      </c>
      <c r="B13" s="130"/>
      <c r="C13" s="105" t="s">
        <v>773</v>
      </c>
      <c r="D13" s="129"/>
    </row>
    <row r="14" spans="1:5" ht="21" customHeight="1">
      <c r="A14" s="74" t="s">
        <v>1491</v>
      </c>
      <c r="B14" s="130"/>
      <c r="C14" s="105" t="s">
        <v>888</v>
      </c>
      <c r="D14" s="129"/>
    </row>
    <row r="15" spans="1:5" ht="21" customHeight="1">
      <c r="A15" s="74" t="s">
        <v>1492</v>
      </c>
      <c r="B15" s="130"/>
      <c r="C15" s="105" t="s">
        <v>892</v>
      </c>
      <c r="D15" s="129"/>
    </row>
    <row r="16" spans="1:5" ht="21" customHeight="1">
      <c r="A16" s="74" t="s">
        <v>1493</v>
      </c>
      <c r="B16" s="130"/>
      <c r="C16" s="105" t="s">
        <v>895</v>
      </c>
      <c r="D16" s="129"/>
    </row>
    <row r="17" spans="1:4" ht="21" customHeight="1">
      <c r="A17" s="74" t="s">
        <v>1494</v>
      </c>
      <c r="B17" s="130">
        <v>17.07</v>
      </c>
      <c r="C17" s="105" t="s">
        <v>1036</v>
      </c>
      <c r="D17" s="129"/>
    </row>
    <row r="18" spans="1:4" ht="21" customHeight="1">
      <c r="A18" s="74" t="s">
        <v>1495</v>
      </c>
      <c r="B18" s="130">
        <v>31.85</v>
      </c>
      <c r="C18" s="105" t="s">
        <v>483</v>
      </c>
      <c r="D18" s="129">
        <v>0</v>
      </c>
    </row>
    <row r="19" spans="1:4" ht="21" customHeight="1">
      <c r="A19" s="74"/>
      <c r="B19" s="130"/>
      <c r="C19" s="105" t="s">
        <v>1496</v>
      </c>
      <c r="D19" s="129"/>
    </row>
    <row r="20" spans="1:4" ht="21" customHeight="1">
      <c r="A20" s="74"/>
      <c r="B20" s="129"/>
      <c r="C20" s="105" t="s">
        <v>1497</v>
      </c>
      <c r="D20" s="129"/>
    </row>
    <row r="21" spans="1:4" ht="21" customHeight="1">
      <c r="A21" s="74"/>
      <c r="B21" s="129"/>
      <c r="C21" s="105" t="s">
        <v>1498</v>
      </c>
      <c r="D21" s="129"/>
    </row>
    <row r="22" spans="1:4" ht="21" customHeight="1">
      <c r="A22" s="74"/>
      <c r="B22" s="129"/>
      <c r="C22" s="105" t="s">
        <v>1499</v>
      </c>
      <c r="D22" s="129"/>
    </row>
    <row r="23" spans="1:4" ht="35.1" customHeight="1">
      <c r="A23" s="489"/>
      <c r="B23" s="490"/>
      <c r="C23" s="489"/>
      <c r="D23" s="490"/>
    </row>
    <row r="24" spans="1:4" ht="20.100000000000001" customHeight="1">
      <c r="B24" s="142"/>
    </row>
  </sheetData>
  <mergeCells count="5">
    <mergeCell ref="A1:B1"/>
    <mergeCell ref="C1:D1"/>
    <mergeCell ref="A2:D2"/>
    <mergeCell ref="A4:C4"/>
    <mergeCell ref="A23:D23"/>
  </mergeCells>
  <phoneticPr fontId="87"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workbookViewId="0">
      <selection activeCell="A26" sqref="A26"/>
    </sheetView>
  </sheetViews>
  <sheetFormatPr defaultColWidth="12.75" defaultRowHeight="13.5"/>
  <cols>
    <col min="1" max="1" width="33" style="274" customWidth="1"/>
    <col min="2" max="5" width="12.625" style="275" customWidth="1"/>
    <col min="6" max="6" width="12.5" style="275" customWidth="1"/>
    <col min="7" max="7" width="13.125" style="275" customWidth="1"/>
    <col min="8" max="8" width="37.375" style="62" customWidth="1"/>
    <col min="9" max="13" width="12.5" style="63" customWidth="1"/>
    <col min="14" max="14" width="11.625" style="274" customWidth="1"/>
    <col min="15" max="260" width="9" style="274" customWidth="1"/>
    <col min="261" max="261" width="29.625" style="274" customWidth="1"/>
    <col min="262" max="262" width="12.75" style="274"/>
    <col min="263" max="263" width="29.75" style="274" customWidth="1"/>
    <col min="264" max="264" width="17" style="274" customWidth="1"/>
    <col min="265" max="265" width="37" style="274" customWidth="1"/>
    <col min="266" max="266" width="17.375" style="274" customWidth="1"/>
    <col min="267" max="516" width="9" style="274" customWidth="1"/>
    <col min="517" max="517" width="29.625" style="274" customWidth="1"/>
    <col min="518" max="518" width="12.75" style="274"/>
    <col min="519" max="519" width="29.75" style="274" customWidth="1"/>
    <col min="520" max="520" width="17" style="274" customWidth="1"/>
    <col min="521" max="521" width="37" style="274" customWidth="1"/>
    <col min="522" max="522" width="17.375" style="274" customWidth="1"/>
    <col min="523" max="772" width="9" style="274" customWidth="1"/>
    <col min="773" max="773" width="29.625" style="274" customWidth="1"/>
    <col min="774" max="774" width="12.75" style="274"/>
    <col min="775" max="775" width="29.75" style="274" customWidth="1"/>
    <col min="776" max="776" width="17" style="274" customWidth="1"/>
    <col min="777" max="777" width="37" style="274" customWidth="1"/>
    <col min="778" max="778" width="17.375" style="274" customWidth="1"/>
    <col min="779" max="1028" width="9" style="274" customWidth="1"/>
    <col min="1029" max="1029" width="29.625" style="274" customWidth="1"/>
    <col min="1030" max="1030" width="12.75" style="274"/>
    <col min="1031" max="1031" width="29.75" style="274" customWidth="1"/>
    <col min="1032" max="1032" width="17" style="274" customWidth="1"/>
    <col min="1033" max="1033" width="37" style="274" customWidth="1"/>
    <col min="1034" max="1034" width="17.375" style="274" customWidth="1"/>
    <col min="1035" max="1284" width="9" style="274" customWidth="1"/>
    <col min="1285" max="1285" width="29.625" style="274" customWidth="1"/>
    <col min="1286" max="1286" width="12.75" style="274"/>
    <col min="1287" max="1287" width="29.75" style="274" customWidth="1"/>
    <col min="1288" max="1288" width="17" style="274" customWidth="1"/>
    <col min="1289" max="1289" width="37" style="274" customWidth="1"/>
    <col min="1290" max="1290" width="17.375" style="274" customWidth="1"/>
    <col min="1291" max="1540" width="9" style="274" customWidth="1"/>
    <col min="1541" max="1541" width="29.625" style="274" customWidth="1"/>
    <col min="1542" max="1542" width="12.75" style="274"/>
    <col min="1543" max="1543" width="29.75" style="274" customWidth="1"/>
    <col min="1544" max="1544" width="17" style="274" customWidth="1"/>
    <col min="1545" max="1545" width="37" style="274" customWidth="1"/>
    <col min="1546" max="1546" width="17.375" style="274" customWidth="1"/>
    <col min="1547" max="1796" width="9" style="274" customWidth="1"/>
    <col min="1797" max="1797" width="29.625" style="274" customWidth="1"/>
    <col min="1798" max="1798" width="12.75" style="274"/>
    <col min="1799" max="1799" width="29.75" style="274" customWidth="1"/>
    <col min="1800" max="1800" width="17" style="274" customWidth="1"/>
    <col min="1801" max="1801" width="37" style="274" customWidth="1"/>
    <col min="1802" max="1802" width="17.375" style="274" customWidth="1"/>
    <col min="1803" max="2052" width="9" style="274" customWidth="1"/>
    <col min="2053" max="2053" width="29.625" style="274" customWidth="1"/>
    <col min="2054" max="2054" width="12.75" style="274"/>
    <col min="2055" max="2055" width="29.75" style="274" customWidth="1"/>
    <col min="2056" max="2056" width="17" style="274" customWidth="1"/>
    <col min="2057" max="2057" width="37" style="274" customWidth="1"/>
    <col min="2058" max="2058" width="17.375" style="274" customWidth="1"/>
    <col min="2059" max="2308" width="9" style="274" customWidth="1"/>
    <col min="2309" max="2309" width="29.625" style="274" customWidth="1"/>
    <col min="2310" max="2310" width="12.75" style="274"/>
    <col min="2311" max="2311" width="29.75" style="274" customWidth="1"/>
    <col min="2312" max="2312" width="17" style="274" customWidth="1"/>
    <col min="2313" max="2313" width="37" style="274" customWidth="1"/>
    <col min="2314" max="2314" width="17.375" style="274" customWidth="1"/>
    <col min="2315" max="2564" width="9" style="274" customWidth="1"/>
    <col min="2565" max="2565" width="29.625" style="274" customWidth="1"/>
    <col min="2566" max="2566" width="12.75" style="274"/>
    <col min="2567" max="2567" width="29.75" style="274" customWidth="1"/>
    <col min="2568" max="2568" width="17" style="274" customWidth="1"/>
    <col min="2569" max="2569" width="37" style="274" customWidth="1"/>
    <col min="2570" max="2570" width="17.375" style="274" customWidth="1"/>
    <col min="2571" max="2820" width="9" style="274" customWidth="1"/>
    <col min="2821" max="2821" width="29.625" style="274" customWidth="1"/>
    <col min="2822" max="2822" width="12.75" style="274"/>
    <col min="2823" max="2823" width="29.75" style="274" customWidth="1"/>
    <col min="2824" max="2824" width="17" style="274" customWidth="1"/>
    <col min="2825" max="2825" width="37" style="274" customWidth="1"/>
    <col min="2826" max="2826" width="17.375" style="274" customWidth="1"/>
    <col min="2827" max="3076" width="9" style="274" customWidth="1"/>
    <col min="3077" max="3077" width="29.625" style="274" customWidth="1"/>
    <col min="3078" max="3078" width="12.75" style="274"/>
    <col min="3079" max="3079" width="29.75" style="274" customWidth="1"/>
    <col min="3080" max="3080" width="17" style="274" customWidth="1"/>
    <col min="3081" max="3081" width="37" style="274" customWidth="1"/>
    <col min="3082" max="3082" width="17.375" style="274" customWidth="1"/>
    <col min="3083" max="3332" width="9" style="274" customWidth="1"/>
    <col min="3333" max="3333" width="29.625" style="274" customWidth="1"/>
    <col min="3334" max="3334" width="12.75" style="274"/>
    <col min="3335" max="3335" width="29.75" style="274" customWidth="1"/>
    <col min="3336" max="3336" width="17" style="274" customWidth="1"/>
    <col min="3337" max="3337" width="37" style="274" customWidth="1"/>
    <col min="3338" max="3338" width="17.375" style="274" customWidth="1"/>
    <col min="3339" max="3588" width="9" style="274" customWidth="1"/>
    <col min="3589" max="3589" width="29.625" style="274" customWidth="1"/>
    <col min="3590" max="3590" width="12.75" style="274"/>
    <col min="3591" max="3591" width="29.75" style="274" customWidth="1"/>
    <col min="3592" max="3592" width="17" style="274" customWidth="1"/>
    <col min="3593" max="3593" width="37" style="274" customWidth="1"/>
    <col min="3594" max="3594" width="17.375" style="274" customWidth="1"/>
    <col min="3595" max="3844" width="9" style="274" customWidth="1"/>
    <col min="3845" max="3845" width="29.625" style="274" customWidth="1"/>
    <col min="3846" max="3846" width="12.75" style="274"/>
    <col min="3847" max="3847" width="29.75" style="274" customWidth="1"/>
    <col min="3848" max="3848" width="17" style="274" customWidth="1"/>
    <col min="3849" max="3849" width="37" style="274" customWidth="1"/>
    <col min="3850" max="3850" width="17.375" style="274" customWidth="1"/>
    <col min="3851" max="4100" width="9" style="274" customWidth="1"/>
    <col min="4101" max="4101" width="29.625" style="274" customWidth="1"/>
    <col min="4102" max="4102" width="12.75" style="274"/>
    <col min="4103" max="4103" width="29.75" style="274" customWidth="1"/>
    <col min="4104" max="4104" width="17" style="274" customWidth="1"/>
    <col min="4105" max="4105" width="37" style="274" customWidth="1"/>
    <col min="4106" max="4106" width="17.375" style="274" customWidth="1"/>
    <col min="4107" max="4356" width="9" style="274" customWidth="1"/>
    <col min="4357" max="4357" width="29.625" style="274" customWidth="1"/>
    <col min="4358" max="4358" width="12.75" style="274"/>
    <col min="4359" max="4359" width="29.75" style="274" customWidth="1"/>
    <col min="4360" max="4360" width="17" style="274" customWidth="1"/>
    <col min="4361" max="4361" width="37" style="274" customWidth="1"/>
    <col min="4362" max="4362" width="17.375" style="274" customWidth="1"/>
    <col min="4363" max="4612" width="9" style="274" customWidth="1"/>
    <col min="4613" max="4613" width="29.625" style="274" customWidth="1"/>
    <col min="4614" max="4614" width="12.75" style="274"/>
    <col min="4615" max="4615" width="29.75" style="274" customWidth="1"/>
    <col min="4616" max="4616" width="17" style="274" customWidth="1"/>
    <col min="4617" max="4617" width="37" style="274" customWidth="1"/>
    <col min="4618" max="4618" width="17.375" style="274" customWidth="1"/>
    <col min="4619" max="4868" width="9" style="274" customWidth="1"/>
    <col min="4869" max="4869" width="29.625" style="274" customWidth="1"/>
    <col min="4870" max="4870" width="12.75" style="274"/>
    <col min="4871" max="4871" width="29.75" style="274" customWidth="1"/>
    <col min="4872" max="4872" width="17" style="274" customWidth="1"/>
    <col min="4873" max="4873" width="37" style="274" customWidth="1"/>
    <col min="4874" max="4874" width="17.375" style="274" customWidth="1"/>
    <col min="4875" max="5124" width="9" style="274" customWidth="1"/>
    <col min="5125" max="5125" width="29.625" style="274" customWidth="1"/>
    <col min="5126" max="5126" width="12.75" style="274"/>
    <col min="5127" max="5127" width="29.75" style="274" customWidth="1"/>
    <col min="5128" max="5128" width="17" style="274" customWidth="1"/>
    <col min="5129" max="5129" width="37" style="274" customWidth="1"/>
    <col min="5130" max="5130" width="17.375" style="274" customWidth="1"/>
    <col min="5131" max="5380" width="9" style="274" customWidth="1"/>
    <col min="5381" max="5381" width="29.625" style="274" customWidth="1"/>
    <col min="5382" max="5382" width="12.75" style="274"/>
    <col min="5383" max="5383" width="29.75" style="274" customWidth="1"/>
    <col min="5384" max="5384" width="17" style="274" customWidth="1"/>
    <col min="5385" max="5385" width="37" style="274" customWidth="1"/>
    <col min="5386" max="5386" width="17.375" style="274" customWidth="1"/>
    <col min="5387" max="5636" width="9" style="274" customWidth="1"/>
    <col min="5637" max="5637" width="29.625" style="274" customWidth="1"/>
    <col min="5638" max="5638" width="12.75" style="274"/>
    <col min="5639" max="5639" width="29.75" style="274" customWidth="1"/>
    <col min="5640" max="5640" width="17" style="274" customWidth="1"/>
    <col min="5641" max="5641" width="37" style="274" customWidth="1"/>
    <col min="5642" max="5642" width="17.375" style="274" customWidth="1"/>
    <col min="5643" max="5892" width="9" style="274" customWidth="1"/>
    <col min="5893" max="5893" width="29.625" style="274" customWidth="1"/>
    <col min="5894" max="5894" width="12.75" style="274"/>
    <col min="5895" max="5895" width="29.75" style="274" customWidth="1"/>
    <col min="5896" max="5896" width="17" style="274" customWidth="1"/>
    <col min="5897" max="5897" width="37" style="274" customWidth="1"/>
    <col min="5898" max="5898" width="17.375" style="274" customWidth="1"/>
    <col min="5899" max="6148" width="9" style="274" customWidth="1"/>
    <col min="6149" max="6149" width="29.625" style="274" customWidth="1"/>
    <col min="6150" max="6150" width="12.75" style="274"/>
    <col min="6151" max="6151" width="29.75" style="274" customWidth="1"/>
    <col min="6152" max="6152" width="17" style="274" customWidth="1"/>
    <col min="6153" max="6153" width="37" style="274" customWidth="1"/>
    <col min="6154" max="6154" width="17.375" style="274" customWidth="1"/>
    <col min="6155" max="6404" width="9" style="274" customWidth="1"/>
    <col min="6405" max="6405" width="29.625" style="274" customWidth="1"/>
    <col min="6406" max="6406" width="12.75" style="274"/>
    <col min="6407" max="6407" width="29.75" style="274" customWidth="1"/>
    <col min="6408" max="6408" width="17" style="274" customWidth="1"/>
    <col min="6409" max="6409" width="37" style="274" customWidth="1"/>
    <col min="6410" max="6410" width="17.375" style="274" customWidth="1"/>
    <col min="6411" max="6660" width="9" style="274" customWidth="1"/>
    <col min="6661" max="6661" width="29.625" style="274" customWidth="1"/>
    <col min="6662" max="6662" width="12.75" style="274"/>
    <col min="6663" max="6663" width="29.75" style="274" customWidth="1"/>
    <col min="6664" max="6664" width="17" style="274" customWidth="1"/>
    <col min="6665" max="6665" width="37" style="274" customWidth="1"/>
    <col min="6666" max="6666" width="17.375" style="274" customWidth="1"/>
    <col min="6667" max="6916" width="9" style="274" customWidth="1"/>
    <col min="6917" max="6917" width="29.625" style="274" customWidth="1"/>
    <col min="6918" max="6918" width="12.75" style="274"/>
    <col min="6919" max="6919" width="29.75" style="274" customWidth="1"/>
    <col min="6920" max="6920" width="17" style="274" customWidth="1"/>
    <col min="6921" max="6921" width="37" style="274" customWidth="1"/>
    <col min="6922" max="6922" width="17.375" style="274" customWidth="1"/>
    <col min="6923" max="7172" width="9" style="274" customWidth="1"/>
    <col min="7173" max="7173" width="29.625" style="274" customWidth="1"/>
    <col min="7174" max="7174" width="12.75" style="274"/>
    <col min="7175" max="7175" width="29.75" style="274" customWidth="1"/>
    <col min="7176" max="7176" width="17" style="274" customWidth="1"/>
    <col min="7177" max="7177" width="37" style="274" customWidth="1"/>
    <col min="7178" max="7178" width="17.375" style="274" customWidth="1"/>
    <col min="7179" max="7428" width="9" style="274" customWidth="1"/>
    <col min="7429" max="7429" width="29.625" style="274" customWidth="1"/>
    <col min="7430" max="7430" width="12.75" style="274"/>
    <col min="7431" max="7431" width="29.75" style="274" customWidth="1"/>
    <col min="7432" max="7432" width="17" style="274" customWidth="1"/>
    <col min="7433" max="7433" width="37" style="274" customWidth="1"/>
    <col min="7434" max="7434" width="17.375" style="274" customWidth="1"/>
    <col min="7435" max="7684" width="9" style="274" customWidth="1"/>
    <col min="7685" max="7685" width="29.625" style="274" customWidth="1"/>
    <col min="7686" max="7686" width="12.75" style="274"/>
    <col min="7687" max="7687" width="29.75" style="274" customWidth="1"/>
    <col min="7688" max="7688" width="17" style="274" customWidth="1"/>
    <col min="7689" max="7689" width="37" style="274" customWidth="1"/>
    <col min="7690" max="7690" width="17.375" style="274" customWidth="1"/>
    <col min="7691" max="7940" width="9" style="274" customWidth="1"/>
    <col min="7941" max="7941" width="29.625" style="274" customWidth="1"/>
    <col min="7942" max="7942" width="12.75" style="274"/>
    <col min="7943" max="7943" width="29.75" style="274" customWidth="1"/>
    <col min="7944" max="7944" width="17" style="274" customWidth="1"/>
    <col min="7945" max="7945" width="37" style="274" customWidth="1"/>
    <col min="7946" max="7946" width="17.375" style="274" customWidth="1"/>
    <col min="7947" max="8196" width="9" style="274" customWidth="1"/>
    <col min="8197" max="8197" width="29.625" style="274" customWidth="1"/>
    <col min="8198" max="8198" width="12.75" style="274"/>
    <col min="8199" max="8199" width="29.75" style="274" customWidth="1"/>
    <col min="8200" max="8200" width="17" style="274" customWidth="1"/>
    <col min="8201" max="8201" width="37" style="274" customWidth="1"/>
    <col min="8202" max="8202" width="17.375" style="274" customWidth="1"/>
    <col min="8203" max="8452" width="9" style="274" customWidth="1"/>
    <col min="8453" max="8453" width="29.625" style="274" customWidth="1"/>
    <col min="8454" max="8454" width="12.75" style="274"/>
    <col min="8455" max="8455" width="29.75" style="274" customWidth="1"/>
    <col min="8456" max="8456" width="17" style="274" customWidth="1"/>
    <col min="8457" max="8457" width="37" style="274" customWidth="1"/>
    <col min="8458" max="8458" width="17.375" style="274" customWidth="1"/>
    <col min="8459" max="8708" width="9" style="274" customWidth="1"/>
    <col min="8709" max="8709" width="29.625" style="274" customWidth="1"/>
    <col min="8710" max="8710" width="12.75" style="274"/>
    <col min="8711" max="8711" width="29.75" style="274" customWidth="1"/>
    <col min="8712" max="8712" width="17" style="274" customWidth="1"/>
    <col min="8713" max="8713" width="37" style="274" customWidth="1"/>
    <col min="8714" max="8714" width="17.375" style="274" customWidth="1"/>
    <col min="8715" max="8964" width="9" style="274" customWidth="1"/>
    <col min="8965" max="8965" width="29.625" style="274" customWidth="1"/>
    <col min="8966" max="8966" width="12.75" style="274"/>
    <col min="8967" max="8967" width="29.75" style="274" customWidth="1"/>
    <col min="8968" max="8968" width="17" style="274" customWidth="1"/>
    <col min="8969" max="8969" width="37" style="274" customWidth="1"/>
    <col min="8970" max="8970" width="17.375" style="274" customWidth="1"/>
    <col min="8971" max="9220" width="9" style="274" customWidth="1"/>
    <col min="9221" max="9221" width="29.625" style="274" customWidth="1"/>
    <col min="9222" max="9222" width="12.75" style="274"/>
    <col min="9223" max="9223" width="29.75" style="274" customWidth="1"/>
    <col min="9224" max="9224" width="17" style="274" customWidth="1"/>
    <col min="9225" max="9225" width="37" style="274" customWidth="1"/>
    <col min="9226" max="9226" width="17.375" style="274" customWidth="1"/>
    <col min="9227" max="9476" width="9" style="274" customWidth="1"/>
    <col min="9477" max="9477" width="29.625" style="274" customWidth="1"/>
    <col min="9478" max="9478" width="12.75" style="274"/>
    <col min="9479" max="9479" width="29.75" style="274" customWidth="1"/>
    <col min="9480" max="9480" width="17" style="274" customWidth="1"/>
    <col min="9481" max="9481" width="37" style="274" customWidth="1"/>
    <col min="9482" max="9482" width="17.375" style="274" customWidth="1"/>
    <col min="9483" max="9732" width="9" style="274" customWidth="1"/>
    <col min="9733" max="9733" width="29.625" style="274" customWidth="1"/>
    <col min="9734" max="9734" width="12.75" style="274"/>
    <col min="9735" max="9735" width="29.75" style="274" customWidth="1"/>
    <col min="9736" max="9736" width="17" style="274" customWidth="1"/>
    <col min="9737" max="9737" width="37" style="274" customWidth="1"/>
    <col min="9738" max="9738" width="17.375" style="274" customWidth="1"/>
    <col min="9739" max="9988" width="9" style="274" customWidth="1"/>
    <col min="9989" max="9989" width="29.625" style="274" customWidth="1"/>
    <col min="9990" max="9990" width="12.75" style="274"/>
    <col min="9991" max="9991" width="29.75" style="274" customWidth="1"/>
    <col min="9992" max="9992" width="17" style="274" customWidth="1"/>
    <col min="9993" max="9993" width="37" style="274" customWidth="1"/>
    <col min="9994" max="9994" width="17.375" style="274" customWidth="1"/>
    <col min="9995" max="10244" width="9" style="274" customWidth="1"/>
    <col min="10245" max="10245" width="29.625" style="274" customWidth="1"/>
    <col min="10246" max="10246" width="12.75" style="274"/>
    <col min="10247" max="10247" width="29.75" style="274" customWidth="1"/>
    <col min="10248" max="10248" width="17" style="274" customWidth="1"/>
    <col min="10249" max="10249" width="37" style="274" customWidth="1"/>
    <col min="10250" max="10250" width="17.375" style="274" customWidth="1"/>
    <col min="10251" max="10500" width="9" style="274" customWidth="1"/>
    <col min="10501" max="10501" width="29.625" style="274" customWidth="1"/>
    <col min="10502" max="10502" width="12.75" style="274"/>
    <col min="10503" max="10503" width="29.75" style="274" customWidth="1"/>
    <col min="10504" max="10504" width="17" style="274" customWidth="1"/>
    <col min="10505" max="10505" width="37" style="274" customWidth="1"/>
    <col min="10506" max="10506" width="17.375" style="274" customWidth="1"/>
    <col min="10507" max="10756" width="9" style="274" customWidth="1"/>
    <col min="10757" max="10757" width="29.625" style="274" customWidth="1"/>
    <col min="10758" max="10758" width="12.75" style="274"/>
    <col min="10759" max="10759" width="29.75" style="274" customWidth="1"/>
    <col min="10760" max="10760" width="17" style="274" customWidth="1"/>
    <col min="10761" max="10761" width="37" style="274" customWidth="1"/>
    <col min="10762" max="10762" width="17.375" style="274" customWidth="1"/>
    <col min="10763" max="11012" width="9" style="274" customWidth="1"/>
    <col min="11013" max="11013" width="29.625" style="274" customWidth="1"/>
    <col min="11014" max="11014" width="12.75" style="274"/>
    <col min="11015" max="11015" width="29.75" style="274" customWidth="1"/>
    <col min="11016" max="11016" width="17" style="274" customWidth="1"/>
    <col min="11017" max="11017" width="37" style="274" customWidth="1"/>
    <col min="11018" max="11018" width="17.375" style="274" customWidth="1"/>
    <col min="11019" max="11268" width="9" style="274" customWidth="1"/>
    <col min="11269" max="11269" width="29.625" style="274" customWidth="1"/>
    <col min="11270" max="11270" width="12.75" style="274"/>
    <col min="11271" max="11271" width="29.75" style="274" customWidth="1"/>
    <col min="11272" max="11272" width="17" style="274" customWidth="1"/>
    <col min="11273" max="11273" width="37" style="274" customWidth="1"/>
    <col min="11274" max="11274" width="17.375" style="274" customWidth="1"/>
    <col min="11275" max="11524" width="9" style="274" customWidth="1"/>
    <col min="11525" max="11525" width="29.625" style="274" customWidth="1"/>
    <col min="11526" max="11526" width="12.75" style="274"/>
    <col min="11527" max="11527" width="29.75" style="274" customWidth="1"/>
    <col min="11528" max="11528" width="17" style="274" customWidth="1"/>
    <col min="11529" max="11529" width="37" style="274" customWidth="1"/>
    <col min="11530" max="11530" width="17.375" style="274" customWidth="1"/>
    <col min="11531" max="11780" width="9" style="274" customWidth="1"/>
    <col min="11781" max="11781" width="29.625" style="274" customWidth="1"/>
    <col min="11782" max="11782" width="12.75" style="274"/>
    <col min="11783" max="11783" width="29.75" style="274" customWidth="1"/>
    <col min="11784" max="11784" width="17" style="274" customWidth="1"/>
    <col min="11785" max="11785" width="37" style="274" customWidth="1"/>
    <col min="11786" max="11786" width="17.375" style="274" customWidth="1"/>
    <col min="11787" max="12036" width="9" style="274" customWidth="1"/>
    <col min="12037" max="12037" width="29.625" style="274" customWidth="1"/>
    <col min="12038" max="12038" width="12.75" style="274"/>
    <col min="12039" max="12039" width="29.75" style="274" customWidth="1"/>
    <col min="12040" max="12040" width="17" style="274" customWidth="1"/>
    <col min="12041" max="12041" width="37" style="274" customWidth="1"/>
    <col min="12042" max="12042" width="17.375" style="274" customWidth="1"/>
    <col min="12043" max="12292" width="9" style="274" customWidth="1"/>
    <col min="12293" max="12293" width="29.625" style="274" customWidth="1"/>
    <col min="12294" max="12294" width="12.75" style="274"/>
    <col min="12295" max="12295" width="29.75" style="274" customWidth="1"/>
    <col min="12296" max="12296" width="17" style="274" customWidth="1"/>
    <col min="12297" max="12297" width="37" style="274" customWidth="1"/>
    <col min="12298" max="12298" width="17.375" style="274" customWidth="1"/>
    <col min="12299" max="12548" width="9" style="274" customWidth="1"/>
    <col min="12549" max="12549" width="29.625" style="274" customWidth="1"/>
    <col min="12550" max="12550" width="12.75" style="274"/>
    <col min="12551" max="12551" width="29.75" style="274" customWidth="1"/>
    <col min="12552" max="12552" width="17" style="274" customWidth="1"/>
    <col min="12553" max="12553" width="37" style="274" customWidth="1"/>
    <col min="12554" max="12554" width="17.375" style="274" customWidth="1"/>
    <col min="12555" max="12804" width="9" style="274" customWidth="1"/>
    <col min="12805" max="12805" width="29.625" style="274" customWidth="1"/>
    <col min="12806" max="12806" width="12.75" style="274"/>
    <col min="12807" max="12807" width="29.75" style="274" customWidth="1"/>
    <col min="12808" max="12808" width="17" style="274" customWidth="1"/>
    <col min="12809" max="12809" width="37" style="274" customWidth="1"/>
    <col min="12810" max="12810" width="17.375" style="274" customWidth="1"/>
    <col min="12811" max="13060" width="9" style="274" customWidth="1"/>
    <col min="13061" max="13061" width="29.625" style="274" customWidth="1"/>
    <col min="13062" max="13062" width="12.75" style="274"/>
    <col min="13063" max="13063" width="29.75" style="274" customWidth="1"/>
    <col min="13064" max="13064" width="17" style="274" customWidth="1"/>
    <col min="13065" max="13065" width="37" style="274" customWidth="1"/>
    <col min="13066" max="13066" width="17.375" style="274" customWidth="1"/>
    <col min="13067" max="13316" width="9" style="274" customWidth="1"/>
    <col min="13317" max="13317" width="29.625" style="274" customWidth="1"/>
    <col min="13318" max="13318" width="12.75" style="274"/>
    <col min="13319" max="13319" width="29.75" style="274" customWidth="1"/>
    <col min="13320" max="13320" width="17" style="274" customWidth="1"/>
    <col min="13321" max="13321" width="37" style="274" customWidth="1"/>
    <col min="13322" max="13322" width="17.375" style="274" customWidth="1"/>
    <col min="13323" max="13572" width="9" style="274" customWidth="1"/>
    <col min="13573" max="13573" width="29.625" style="274" customWidth="1"/>
    <col min="13574" max="13574" width="12.75" style="274"/>
    <col min="13575" max="13575" width="29.75" style="274" customWidth="1"/>
    <col min="13576" max="13576" width="17" style="274" customWidth="1"/>
    <col min="13577" max="13577" width="37" style="274" customWidth="1"/>
    <col min="13578" max="13578" width="17.375" style="274" customWidth="1"/>
    <col min="13579" max="13828" width="9" style="274" customWidth="1"/>
    <col min="13829" max="13829" width="29.625" style="274" customWidth="1"/>
    <col min="13830" max="13830" width="12.75" style="274"/>
    <col min="13831" max="13831" width="29.75" style="274" customWidth="1"/>
    <col min="13832" max="13832" width="17" style="274" customWidth="1"/>
    <col min="13833" max="13833" width="37" style="274" customWidth="1"/>
    <col min="13834" max="13834" width="17.375" style="274" customWidth="1"/>
    <col min="13835" max="14084" width="9" style="274" customWidth="1"/>
    <col min="14085" max="14085" width="29.625" style="274" customWidth="1"/>
    <col min="14086" max="14086" width="12.75" style="274"/>
    <col min="14087" max="14087" width="29.75" style="274" customWidth="1"/>
    <col min="14088" max="14088" width="17" style="274" customWidth="1"/>
    <col min="14089" max="14089" width="37" style="274" customWidth="1"/>
    <col min="14090" max="14090" width="17.375" style="274" customWidth="1"/>
    <col min="14091" max="14340" width="9" style="274" customWidth="1"/>
    <col min="14341" max="14341" width="29.625" style="274" customWidth="1"/>
    <col min="14342" max="14342" width="12.75" style="274"/>
    <col min="14343" max="14343" width="29.75" style="274" customWidth="1"/>
    <col min="14344" max="14344" width="17" style="274" customWidth="1"/>
    <col min="14345" max="14345" width="37" style="274" customWidth="1"/>
    <col min="14346" max="14346" width="17.375" style="274" customWidth="1"/>
    <col min="14347" max="14596" width="9" style="274" customWidth="1"/>
    <col min="14597" max="14597" width="29.625" style="274" customWidth="1"/>
    <col min="14598" max="14598" width="12.75" style="274"/>
    <col min="14599" max="14599" width="29.75" style="274" customWidth="1"/>
    <col min="14600" max="14600" width="17" style="274" customWidth="1"/>
    <col min="14601" max="14601" width="37" style="274" customWidth="1"/>
    <col min="14602" max="14602" width="17.375" style="274" customWidth="1"/>
    <col min="14603" max="14852" width="9" style="274" customWidth="1"/>
    <col min="14853" max="14853" width="29.625" style="274" customWidth="1"/>
    <col min="14854" max="14854" width="12.75" style="274"/>
    <col min="14855" max="14855" width="29.75" style="274" customWidth="1"/>
    <col min="14856" max="14856" width="17" style="274" customWidth="1"/>
    <col min="14857" max="14857" width="37" style="274" customWidth="1"/>
    <col min="14858" max="14858" width="17.375" style="274" customWidth="1"/>
    <col min="14859" max="15108" width="9" style="274" customWidth="1"/>
    <col min="15109" max="15109" width="29.625" style="274" customWidth="1"/>
    <col min="15110" max="15110" width="12.75" style="274"/>
    <col min="15111" max="15111" width="29.75" style="274" customWidth="1"/>
    <col min="15112" max="15112" width="17" style="274" customWidth="1"/>
    <col min="15113" max="15113" width="37" style="274" customWidth="1"/>
    <col min="15114" max="15114" width="17.375" style="274" customWidth="1"/>
    <col min="15115" max="15364" width="9" style="274" customWidth="1"/>
    <col min="15365" max="15365" width="29.625" style="274" customWidth="1"/>
    <col min="15366" max="15366" width="12.75" style="274"/>
    <col min="15367" max="15367" width="29.75" style="274" customWidth="1"/>
    <col min="15368" max="15368" width="17" style="274" customWidth="1"/>
    <col min="15369" max="15369" width="37" style="274" customWidth="1"/>
    <col min="15370" max="15370" width="17.375" style="274" customWidth="1"/>
    <col min="15371" max="15620" width="9" style="274" customWidth="1"/>
    <col min="15621" max="15621" width="29.625" style="274" customWidth="1"/>
    <col min="15622" max="15622" width="12.75" style="274"/>
    <col min="15623" max="15623" width="29.75" style="274" customWidth="1"/>
    <col min="15624" max="15624" width="17" style="274" customWidth="1"/>
    <col min="15625" max="15625" width="37" style="274" customWidth="1"/>
    <col min="15626" max="15626" width="17.375" style="274" customWidth="1"/>
    <col min="15627" max="15876" width="9" style="274" customWidth="1"/>
    <col min="15877" max="15877" width="29.625" style="274" customWidth="1"/>
    <col min="15878" max="15878" width="12.75" style="274"/>
    <col min="15879" max="15879" width="29.75" style="274" customWidth="1"/>
    <col min="15880" max="15880" width="17" style="274" customWidth="1"/>
    <col min="15881" max="15881" width="37" style="274" customWidth="1"/>
    <col min="15882" max="15882" width="17.375" style="274" customWidth="1"/>
    <col min="15883" max="16132" width="9" style="274" customWidth="1"/>
    <col min="16133" max="16133" width="29.625" style="274" customWidth="1"/>
    <col min="16134" max="16134" width="12.75" style="274"/>
    <col min="16135" max="16135" width="29.75" style="274" customWidth="1"/>
    <col min="16136" max="16136" width="17" style="274" customWidth="1"/>
    <col min="16137" max="16137" width="37" style="274" customWidth="1"/>
    <col min="16138" max="16138" width="17.375" style="274" customWidth="1"/>
    <col min="16139" max="16384" width="9" style="274" customWidth="1"/>
  </cols>
  <sheetData>
    <row r="1" spans="1:17" ht="18.75" customHeight="1">
      <c r="A1" s="476" t="s">
        <v>1500</v>
      </c>
      <c r="B1" s="476"/>
      <c r="C1" s="476"/>
      <c r="D1" s="476"/>
      <c r="E1" s="476"/>
      <c r="F1" s="476"/>
      <c r="G1" s="476"/>
      <c r="H1" s="476"/>
      <c r="I1" s="40"/>
      <c r="J1" s="40"/>
      <c r="K1" s="40"/>
      <c r="L1" s="40"/>
      <c r="M1" s="40"/>
    </row>
    <row r="2" spans="1:17" ht="27.6" customHeight="1">
      <c r="A2" s="478" t="s">
        <v>1501</v>
      </c>
      <c r="B2" s="478"/>
      <c r="C2" s="478"/>
      <c r="D2" s="478"/>
      <c r="E2" s="478"/>
      <c r="F2" s="478"/>
      <c r="G2" s="478"/>
      <c r="H2" s="478"/>
      <c r="I2" s="478"/>
      <c r="J2" s="478"/>
      <c r="K2" s="478"/>
      <c r="L2" s="478"/>
      <c r="M2" s="478"/>
      <c r="N2" s="478"/>
    </row>
    <row r="3" spans="1:17" ht="23.25" customHeight="1">
      <c r="A3" s="276"/>
      <c r="B3" s="276"/>
      <c r="C3" s="276"/>
      <c r="D3" s="276"/>
      <c r="E3" s="276"/>
      <c r="F3" s="276"/>
      <c r="G3" s="276"/>
      <c r="H3" s="276"/>
      <c r="I3" s="491" t="s">
        <v>2</v>
      </c>
      <c r="J3" s="491"/>
      <c r="K3" s="491"/>
      <c r="L3" s="491"/>
      <c r="M3" s="491"/>
      <c r="N3" s="491"/>
    </row>
    <row r="4" spans="1:17" s="273" customFormat="1" ht="56.25">
      <c r="A4" s="255" t="s">
        <v>3</v>
      </c>
      <c r="B4" s="256" t="s">
        <v>62</v>
      </c>
      <c r="C4" s="256" t="s">
        <v>63</v>
      </c>
      <c r="D4" s="256" t="s">
        <v>64</v>
      </c>
      <c r="E4" s="256" t="s">
        <v>4</v>
      </c>
      <c r="F4" s="256" t="s">
        <v>66</v>
      </c>
      <c r="G4" s="257" t="s">
        <v>67</v>
      </c>
      <c r="H4" s="68" t="s">
        <v>1502</v>
      </c>
      <c r="I4" s="256" t="s">
        <v>62</v>
      </c>
      <c r="J4" s="256" t="s">
        <v>63</v>
      </c>
      <c r="K4" s="256" t="s">
        <v>64</v>
      </c>
      <c r="L4" s="256" t="s">
        <v>4</v>
      </c>
      <c r="M4" s="256" t="s">
        <v>66</v>
      </c>
      <c r="N4" s="257" t="s">
        <v>67</v>
      </c>
    </row>
    <row r="5" spans="1:17" s="273" customFormat="1" ht="24" customHeight="1">
      <c r="A5" s="255" t="s">
        <v>69</v>
      </c>
      <c r="B5" s="277"/>
      <c r="C5" s="277"/>
      <c r="D5" s="277"/>
      <c r="E5" s="277"/>
      <c r="F5" s="277"/>
      <c r="G5" s="278"/>
      <c r="H5" s="68" t="s">
        <v>69</v>
      </c>
      <c r="I5" s="277">
        <f>B5</f>
        <v>0</v>
      </c>
      <c r="J5" s="277"/>
      <c r="K5" s="277"/>
      <c r="L5" s="277"/>
      <c r="M5" s="277"/>
      <c r="N5" s="293"/>
    </row>
    <row r="6" spans="1:17" s="273" customFormat="1" ht="24" customHeight="1">
      <c r="A6" s="72" t="s">
        <v>70</v>
      </c>
      <c r="B6" s="277"/>
      <c r="C6" s="277"/>
      <c r="D6" s="277"/>
      <c r="E6" s="277"/>
      <c r="F6" s="277"/>
      <c r="G6" s="279"/>
      <c r="H6" s="73" t="s">
        <v>71</v>
      </c>
      <c r="I6" s="277">
        <f>SUM(I7,I12,I15,I17)</f>
        <v>0</v>
      </c>
      <c r="J6" s="277"/>
      <c r="K6" s="277"/>
      <c r="L6" s="277"/>
      <c r="M6" s="277"/>
      <c r="N6" s="279"/>
    </row>
    <row r="7" spans="1:17" s="273" customFormat="1" ht="22.5" customHeight="1">
      <c r="A7" s="280" t="s">
        <v>1503</v>
      </c>
      <c r="B7" s="75"/>
      <c r="C7" s="75"/>
      <c r="D7" s="264"/>
      <c r="E7" s="264"/>
      <c r="F7" s="264"/>
      <c r="G7" s="281"/>
      <c r="H7" s="280" t="s">
        <v>1504</v>
      </c>
      <c r="I7" s="264">
        <f>SUM(I8:I11)</f>
        <v>0</v>
      </c>
      <c r="J7" s="264"/>
      <c r="K7" s="264"/>
      <c r="L7" s="264"/>
      <c r="M7" s="264"/>
      <c r="N7" s="280"/>
      <c r="Q7" s="295"/>
    </row>
    <row r="8" spans="1:17" s="273" customFormat="1" ht="22.5" customHeight="1">
      <c r="A8" s="280" t="s">
        <v>1505</v>
      </c>
      <c r="B8" s="75"/>
      <c r="C8" s="75"/>
      <c r="D8" s="264"/>
      <c r="E8" s="264"/>
      <c r="F8" s="264"/>
      <c r="G8" s="281"/>
      <c r="H8" s="280" t="s">
        <v>1506</v>
      </c>
      <c r="I8" s="75"/>
      <c r="J8" s="75"/>
      <c r="K8" s="264"/>
      <c r="L8" s="264"/>
      <c r="M8" s="264"/>
      <c r="N8" s="280"/>
      <c r="Q8" s="295"/>
    </row>
    <row r="9" spans="1:17" s="273" customFormat="1" ht="22.5" customHeight="1">
      <c r="A9" s="280" t="s">
        <v>1507</v>
      </c>
      <c r="B9" s="264"/>
      <c r="C9" s="264"/>
      <c r="D9" s="264"/>
      <c r="E9" s="264"/>
      <c r="F9" s="264"/>
      <c r="G9" s="281"/>
      <c r="H9" s="280" t="s">
        <v>1508</v>
      </c>
      <c r="I9" s="264"/>
      <c r="J9" s="264"/>
      <c r="K9" s="264"/>
      <c r="L9" s="264"/>
      <c r="M9" s="264"/>
      <c r="N9" s="280"/>
      <c r="Q9" s="295"/>
    </row>
    <row r="10" spans="1:17" s="273" customFormat="1" ht="22.5" customHeight="1">
      <c r="A10" s="280" t="s">
        <v>1509</v>
      </c>
      <c r="B10" s="282"/>
      <c r="C10" s="282"/>
      <c r="D10" s="282"/>
      <c r="E10" s="282"/>
      <c r="F10" s="282"/>
      <c r="G10" s="282"/>
      <c r="H10" s="280" t="s">
        <v>1510</v>
      </c>
      <c r="I10" s="264"/>
      <c r="J10" s="264"/>
      <c r="K10" s="264"/>
      <c r="L10" s="264"/>
      <c r="M10" s="264"/>
      <c r="N10" s="280"/>
      <c r="Q10" s="295"/>
    </row>
    <row r="11" spans="1:17" s="273" customFormat="1" ht="22.5" customHeight="1">
      <c r="A11" s="280"/>
      <c r="B11" s="283"/>
      <c r="C11" s="283"/>
      <c r="D11" s="283"/>
      <c r="E11" s="283"/>
      <c r="F11" s="283"/>
      <c r="G11" s="283"/>
      <c r="H11" s="280" t="s">
        <v>1511</v>
      </c>
      <c r="I11" s="75"/>
      <c r="J11" s="75"/>
      <c r="K11" s="264"/>
      <c r="L11" s="264"/>
      <c r="M11" s="264"/>
      <c r="N11" s="280"/>
      <c r="Q11" s="295"/>
    </row>
    <row r="12" spans="1:17" s="273" customFormat="1" ht="22.5" customHeight="1">
      <c r="A12" s="284"/>
      <c r="B12" s="283"/>
      <c r="C12" s="283"/>
      <c r="D12" s="283"/>
      <c r="E12" s="283"/>
      <c r="F12" s="283"/>
      <c r="G12" s="283"/>
      <c r="H12" s="280" t="s">
        <v>1512</v>
      </c>
      <c r="I12" s="264">
        <f>SUM(I13:I14)</f>
        <v>0</v>
      </c>
      <c r="J12" s="264"/>
      <c r="K12" s="264"/>
      <c r="L12" s="264"/>
      <c r="M12" s="264"/>
      <c r="N12" s="280"/>
      <c r="Q12" s="295"/>
    </row>
    <row r="13" spans="1:17" s="273" customFormat="1" ht="22.5" customHeight="1">
      <c r="A13" s="284"/>
      <c r="B13" s="283"/>
      <c r="C13" s="283"/>
      <c r="D13" s="283"/>
      <c r="E13" s="283"/>
      <c r="F13" s="283"/>
      <c r="G13" s="283"/>
      <c r="H13" s="285" t="s">
        <v>1513</v>
      </c>
      <c r="I13" s="75"/>
      <c r="J13" s="75"/>
      <c r="K13" s="264"/>
      <c r="L13" s="264"/>
      <c r="M13" s="264"/>
      <c r="N13" s="280"/>
      <c r="Q13" s="295"/>
    </row>
    <row r="14" spans="1:17" s="273" customFormat="1" ht="22.5" customHeight="1">
      <c r="A14" s="286"/>
      <c r="B14" s="283"/>
      <c r="C14" s="283"/>
      <c r="D14" s="283"/>
      <c r="E14" s="283"/>
      <c r="F14" s="283"/>
      <c r="G14" s="283"/>
      <c r="H14" s="280" t="s">
        <v>1514</v>
      </c>
      <c r="I14" s="75"/>
      <c r="J14" s="75"/>
      <c r="K14" s="264"/>
      <c r="L14" s="264"/>
      <c r="M14" s="264"/>
      <c r="N14" s="280"/>
      <c r="Q14" s="295"/>
    </row>
    <row r="15" spans="1:17" s="273" customFormat="1" ht="22.5" customHeight="1">
      <c r="A15" s="286"/>
      <c r="B15" s="283"/>
      <c r="C15" s="283"/>
      <c r="D15" s="283"/>
      <c r="E15" s="283"/>
      <c r="F15" s="283"/>
      <c r="G15" s="283"/>
      <c r="H15" s="280" t="s">
        <v>1515</v>
      </c>
      <c r="I15" s="264">
        <f>I16</f>
        <v>0</v>
      </c>
      <c r="J15" s="264"/>
      <c r="K15" s="264"/>
      <c r="L15" s="264"/>
      <c r="M15" s="264"/>
      <c r="N15" s="293"/>
      <c r="Q15" s="295"/>
    </row>
    <row r="16" spans="1:17" s="273" customFormat="1" ht="22.5" customHeight="1">
      <c r="A16" s="286"/>
      <c r="B16" s="283"/>
      <c r="C16" s="283"/>
      <c r="D16" s="283"/>
      <c r="E16" s="283"/>
      <c r="F16" s="283"/>
      <c r="G16" s="283"/>
      <c r="H16" s="280" t="s">
        <v>1516</v>
      </c>
      <c r="I16" s="264"/>
      <c r="J16" s="264"/>
      <c r="K16" s="264"/>
      <c r="L16" s="264"/>
      <c r="M16" s="264"/>
      <c r="N16" s="293"/>
      <c r="Q16" s="295"/>
    </row>
    <row r="17" spans="1:17" s="273" customFormat="1" ht="22.5" customHeight="1">
      <c r="A17" s="286"/>
      <c r="B17" s="283"/>
      <c r="C17" s="283"/>
      <c r="D17" s="283"/>
      <c r="E17" s="283"/>
      <c r="F17" s="283"/>
      <c r="G17" s="283"/>
      <c r="H17" s="280" t="s">
        <v>1517</v>
      </c>
      <c r="I17" s="264">
        <f>I18</f>
        <v>0</v>
      </c>
      <c r="J17" s="264"/>
      <c r="K17" s="264"/>
      <c r="L17" s="264"/>
      <c r="M17" s="264"/>
      <c r="N17" s="293"/>
      <c r="Q17" s="295"/>
    </row>
    <row r="18" spans="1:17" s="273" customFormat="1" ht="22.5" customHeight="1">
      <c r="A18" s="287"/>
      <c r="B18" s="288"/>
      <c r="C18" s="288"/>
      <c r="D18" s="288"/>
      <c r="E18" s="288"/>
      <c r="F18" s="288"/>
      <c r="G18" s="288"/>
      <c r="H18" s="280" t="s">
        <v>1518</v>
      </c>
      <c r="I18" s="75"/>
      <c r="J18" s="75"/>
      <c r="K18" s="264"/>
      <c r="L18" s="264"/>
      <c r="M18" s="264"/>
      <c r="N18" s="294"/>
      <c r="Q18" s="295"/>
    </row>
    <row r="19" spans="1:17" s="273" customFormat="1" ht="22.5" customHeight="1">
      <c r="A19" s="72" t="s">
        <v>119</v>
      </c>
      <c r="B19" s="277">
        <f>SUM(B20:B21)</f>
        <v>0</v>
      </c>
      <c r="C19" s="277"/>
      <c r="D19" s="277"/>
      <c r="E19" s="277"/>
      <c r="F19" s="277"/>
      <c r="G19" s="289"/>
      <c r="H19" s="72" t="s">
        <v>120</v>
      </c>
      <c r="I19" s="277">
        <f>SUM(I20:I22)</f>
        <v>0</v>
      </c>
      <c r="J19" s="277"/>
      <c r="K19" s="277"/>
      <c r="L19" s="277"/>
      <c r="M19" s="277"/>
      <c r="N19" s="289"/>
    </row>
    <row r="20" spans="1:17" s="273" customFormat="1" ht="22.5" customHeight="1">
      <c r="A20" s="290" t="s">
        <v>1519</v>
      </c>
      <c r="B20" s="264"/>
      <c r="C20" s="264"/>
      <c r="D20" s="264"/>
      <c r="E20" s="264"/>
      <c r="F20" s="264"/>
      <c r="G20" s="291"/>
      <c r="H20" s="290" t="s">
        <v>1520</v>
      </c>
      <c r="I20" s="264"/>
      <c r="J20" s="264"/>
      <c r="K20" s="264"/>
      <c r="L20" s="264"/>
      <c r="M20" s="264"/>
      <c r="N20" s="293"/>
    </row>
    <row r="21" spans="1:17" s="273" customFormat="1" ht="22.5" customHeight="1">
      <c r="A21" s="290" t="s">
        <v>1521</v>
      </c>
      <c r="B21" s="264"/>
      <c r="C21" s="264"/>
      <c r="D21" s="264"/>
      <c r="E21" s="264"/>
      <c r="F21" s="264"/>
      <c r="G21" s="291"/>
      <c r="H21" s="290" t="s">
        <v>1522</v>
      </c>
      <c r="I21" s="264"/>
      <c r="J21" s="264"/>
      <c r="K21" s="264"/>
      <c r="L21" s="264"/>
      <c r="M21" s="264"/>
      <c r="N21" s="293"/>
    </row>
    <row r="22" spans="1:17" s="273" customFormat="1" ht="20.100000000000001" customHeight="1">
      <c r="A22" s="292"/>
      <c r="B22" s="291"/>
      <c r="C22" s="291"/>
      <c r="D22" s="291"/>
      <c r="E22" s="291"/>
      <c r="F22" s="291"/>
      <c r="G22" s="291"/>
      <c r="H22" s="290" t="s">
        <v>1523</v>
      </c>
      <c r="I22" s="264"/>
      <c r="J22" s="264"/>
      <c r="K22" s="264"/>
      <c r="L22" s="264"/>
      <c r="M22" s="264"/>
      <c r="N22" s="293"/>
    </row>
    <row r="23" spans="1:17" ht="44.25" customHeight="1">
      <c r="A23" s="492" t="s">
        <v>1524</v>
      </c>
      <c r="B23" s="492"/>
      <c r="C23" s="492"/>
      <c r="D23" s="492"/>
      <c r="E23" s="492"/>
      <c r="F23" s="492"/>
      <c r="G23" s="492"/>
      <c r="H23" s="492"/>
      <c r="I23" s="492"/>
      <c r="J23" s="492"/>
      <c r="K23" s="492"/>
      <c r="L23" s="492"/>
      <c r="M23" s="492"/>
      <c r="N23" s="492"/>
    </row>
    <row r="24" spans="1:17" ht="20.100000000000001" customHeight="1">
      <c r="A24" s="274" t="s">
        <v>1312</v>
      </c>
    </row>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87"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5"/>
  <sheetViews>
    <sheetView workbookViewId="0">
      <selection activeCell="E8" sqref="E8"/>
    </sheetView>
  </sheetViews>
  <sheetFormatPr defaultColWidth="9" defaultRowHeight="13.5"/>
  <cols>
    <col min="1" max="3" width="22.125" customWidth="1"/>
    <col min="4" max="4" width="27" customWidth="1"/>
    <col min="5" max="5" width="28.875" customWidth="1"/>
  </cols>
  <sheetData>
    <row r="1" spans="1:4" ht="89.25" customHeight="1">
      <c r="A1" s="454" t="s">
        <v>1525</v>
      </c>
      <c r="B1" s="454"/>
      <c r="C1" s="454"/>
      <c r="D1" s="454"/>
    </row>
    <row r="2" spans="1:4" ht="27" customHeight="1">
      <c r="A2" s="484" t="s">
        <v>2000</v>
      </c>
      <c r="B2" s="485"/>
      <c r="C2" s="485"/>
      <c r="D2" s="485"/>
    </row>
    <row r="3" spans="1:4" ht="37.5" customHeight="1">
      <c r="A3" s="485"/>
      <c r="B3" s="485"/>
      <c r="C3" s="485"/>
      <c r="D3" s="485"/>
    </row>
    <row r="4" spans="1:4" ht="27" customHeight="1">
      <c r="A4" s="485"/>
      <c r="B4" s="485"/>
      <c r="C4" s="485"/>
      <c r="D4" s="485"/>
    </row>
    <row r="5" spans="1:4" ht="36.75" customHeight="1">
      <c r="A5" s="485"/>
      <c r="B5" s="485"/>
      <c r="C5" s="485"/>
      <c r="D5" s="485"/>
    </row>
    <row r="6" spans="1:4" ht="36.75" customHeight="1">
      <c r="A6" s="485"/>
      <c r="B6" s="485"/>
      <c r="C6" s="485"/>
      <c r="D6" s="485"/>
    </row>
    <row r="7" spans="1:4" ht="36.75" customHeight="1">
      <c r="A7" s="485"/>
      <c r="B7" s="485"/>
      <c r="C7" s="485"/>
      <c r="D7" s="485"/>
    </row>
    <row r="8" spans="1:4" ht="75" customHeight="1">
      <c r="A8" s="485"/>
      <c r="B8" s="485"/>
      <c r="C8" s="485"/>
      <c r="D8" s="485"/>
    </row>
    <row r="9" spans="1:4" ht="16.5" customHeight="1">
      <c r="A9" s="485"/>
      <c r="B9" s="485"/>
      <c r="C9" s="485"/>
      <c r="D9" s="485"/>
    </row>
    <row r="10" spans="1:4" ht="13.5" customHeight="1">
      <c r="A10" s="485"/>
      <c r="B10" s="485"/>
      <c r="C10" s="485"/>
      <c r="D10" s="485"/>
    </row>
    <row r="11" spans="1:4" ht="27" customHeight="1">
      <c r="A11" s="485"/>
      <c r="B11" s="485"/>
      <c r="C11" s="485"/>
      <c r="D11" s="485"/>
    </row>
    <row r="12" spans="1:4" ht="1.5" customHeight="1">
      <c r="A12" s="485"/>
      <c r="B12" s="485"/>
      <c r="C12" s="485"/>
      <c r="D12" s="485"/>
    </row>
    <row r="13" spans="1:4" ht="14.25" hidden="1" customHeight="1">
      <c r="A13" s="485"/>
      <c r="B13" s="485"/>
      <c r="C13" s="485"/>
      <c r="D13" s="485"/>
    </row>
    <row r="14" spans="1:4" ht="14.25" hidden="1" customHeight="1">
      <c r="A14" s="485"/>
      <c r="B14" s="485"/>
      <c r="C14" s="485"/>
      <c r="D14" s="485"/>
    </row>
    <row r="15" spans="1:4" ht="14.25" hidden="1" customHeight="1">
      <c r="A15" s="485"/>
      <c r="B15" s="485"/>
      <c r="C15" s="485"/>
      <c r="D15" s="485"/>
    </row>
    <row r="16" spans="1:4" ht="14.25" hidden="1" customHeight="1">
      <c r="A16" s="485"/>
      <c r="B16" s="485"/>
      <c r="C16" s="485"/>
      <c r="D16" s="485"/>
    </row>
    <row r="17" spans="1:4" ht="14.25" hidden="1" customHeight="1">
      <c r="A17" s="485"/>
      <c r="B17" s="485"/>
      <c r="C17" s="485"/>
      <c r="D17" s="485"/>
    </row>
    <row r="18" spans="1:4" ht="14.25" hidden="1" customHeight="1">
      <c r="A18" s="485"/>
      <c r="B18" s="485"/>
      <c r="C18" s="485"/>
      <c r="D18" s="485"/>
    </row>
    <row r="19" spans="1:4" ht="14.25" hidden="1" customHeight="1">
      <c r="A19" s="485"/>
      <c r="B19" s="485"/>
      <c r="C19" s="485"/>
      <c r="D19" s="485"/>
    </row>
    <row r="20" spans="1:4" ht="14.25" hidden="1" customHeight="1">
      <c r="A20" s="485"/>
      <c r="B20" s="485"/>
      <c r="C20" s="485"/>
      <c r="D20" s="485"/>
    </row>
    <row r="21" spans="1:4" ht="14.25" hidden="1" customHeight="1">
      <c r="A21" s="485"/>
      <c r="B21" s="485"/>
      <c r="C21" s="485"/>
      <c r="D21" s="485"/>
    </row>
    <row r="22" spans="1:4" ht="14.25" hidden="1" customHeight="1">
      <c r="A22" s="485"/>
      <c r="B22" s="485"/>
      <c r="C22" s="485"/>
      <c r="D22" s="485"/>
    </row>
    <row r="23" spans="1:4" ht="14.25" hidden="1" customHeight="1">
      <c r="A23" s="485"/>
      <c r="B23" s="485"/>
      <c r="C23" s="485"/>
      <c r="D23" s="485"/>
    </row>
    <row r="24" spans="1:4" ht="14.25" hidden="1" customHeight="1">
      <c r="A24" s="485"/>
      <c r="B24" s="485"/>
      <c r="C24" s="485"/>
      <c r="D24" s="485"/>
    </row>
    <row r="25" spans="1:4" ht="14.25" hidden="1" customHeight="1">
      <c r="A25" s="485"/>
      <c r="B25" s="485"/>
      <c r="C25" s="485"/>
      <c r="D25" s="485"/>
    </row>
    <row r="26" spans="1:4" ht="14.25" hidden="1" customHeight="1">
      <c r="A26" s="485"/>
      <c r="B26" s="485"/>
      <c r="C26" s="485"/>
      <c r="D26" s="485"/>
    </row>
    <row r="27" spans="1:4" ht="29.25" hidden="1" customHeight="1">
      <c r="A27" s="485"/>
      <c r="B27" s="485"/>
      <c r="C27" s="485"/>
      <c r="D27" s="485"/>
    </row>
    <row r="28" spans="1:4" ht="14.25" hidden="1" customHeight="1">
      <c r="A28" s="485"/>
      <c r="B28" s="485"/>
      <c r="C28" s="485"/>
      <c r="D28" s="485"/>
    </row>
    <row r="29" spans="1:4" ht="14.25" hidden="1" customHeight="1">
      <c r="A29" s="485"/>
      <c r="B29" s="485"/>
      <c r="C29" s="485"/>
      <c r="D29" s="485"/>
    </row>
    <row r="30" spans="1:4" ht="14.25" hidden="1" customHeight="1">
      <c r="A30" s="485"/>
      <c r="B30" s="485"/>
      <c r="C30" s="485"/>
      <c r="D30" s="485"/>
    </row>
    <row r="31" spans="1:4" ht="14.25" hidden="1" customHeight="1">
      <c r="A31" s="485"/>
      <c r="B31" s="485"/>
      <c r="C31" s="485"/>
      <c r="D31" s="485"/>
    </row>
    <row r="32" spans="1:4" ht="14.25" hidden="1" customHeight="1">
      <c r="A32" s="485"/>
      <c r="B32" s="485"/>
      <c r="C32" s="485"/>
      <c r="D32" s="485"/>
    </row>
    <row r="33" spans="1:4" ht="14.25" hidden="1" customHeight="1">
      <c r="A33" s="485"/>
      <c r="B33" s="485"/>
      <c r="C33" s="485"/>
      <c r="D33" s="485"/>
    </row>
    <row r="34" spans="1:4" ht="14.25" hidden="1" customHeight="1">
      <c r="A34" s="485"/>
      <c r="B34" s="485"/>
      <c r="C34" s="485"/>
      <c r="D34" s="485"/>
    </row>
    <row r="35" spans="1:4" ht="14.25" hidden="1" customHeight="1">
      <c r="A35" s="485"/>
      <c r="B35" s="485"/>
      <c r="C35" s="485"/>
      <c r="D35" s="485"/>
    </row>
  </sheetData>
  <mergeCells count="2">
    <mergeCell ref="A1:D1"/>
    <mergeCell ref="A2:D35"/>
  </mergeCells>
  <phoneticPr fontId="87"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WVT36"/>
  <sheetViews>
    <sheetView showZeros="0" topLeftCell="A10" workbookViewId="0">
      <selection activeCell="B20" sqref="B20"/>
    </sheetView>
  </sheetViews>
  <sheetFormatPr defaultColWidth="9" defaultRowHeight="14.25"/>
  <cols>
    <col min="1" max="1" width="38.125" style="251" customWidth="1"/>
    <col min="2" max="2" width="10.125" style="252" customWidth="1"/>
    <col min="3" max="6" width="11.625" style="252" customWidth="1"/>
    <col min="7" max="7" width="13.5" style="252" customWidth="1"/>
    <col min="8" max="8" width="40.375" style="252" customWidth="1"/>
    <col min="9" max="9" width="9.625" style="252" customWidth="1"/>
    <col min="10" max="13" width="11.625" style="252" customWidth="1"/>
    <col min="14" max="14" width="13.5" style="252" customWidth="1"/>
    <col min="15" max="257" width="9" style="252"/>
    <col min="258" max="258" width="36.75" style="252" customWidth="1"/>
    <col min="259" max="259" width="11.625" style="252" customWidth="1"/>
    <col min="260" max="260" width="8.125" style="252" customWidth="1"/>
    <col min="261" max="261" width="36.5" style="252" customWidth="1"/>
    <col min="262" max="262" width="10.75" style="252" customWidth="1"/>
    <col min="263" max="263" width="8.125" style="252" customWidth="1"/>
    <col min="264" max="264" width="9.125" style="252" customWidth="1"/>
    <col min="265" max="268" width="9" style="252" hidden="1" customWidth="1"/>
    <col min="269" max="513" width="9" style="252"/>
    <col min="514" max="514" width="36.75" style="252" customWidth="1"/>
    <col min="515" max="515" width="11.625" style="252" customWidth="1"/>
    <col min="516" max="516" width="8.125" style="252" customWidth="1"/>
    <col min="517" max="517" width="36.5" style="252" customWidth="1"/>
    <col min="518" max="518" width="10.75" style="252" customWidth="1"/>
    <col min="519" max="519" width="8.125" style="252" customWidth="1"/>
    <col min="520" max="520" width="9.125" style="252" customWidth="1"/>
    <col min="521" max="524" width="9" style="252" hidden="1" customWidth="1"/>
    <col min="525" max="769" width="9" style="252"/>
    <col min="770" max="770" width="36.75" style="252" customWidth="1"/>
    <col min="771" max="771" width="11.625" style="252" customWidth="1"/>
    <col min="772" max="772" width="8.125" style="252" customWidth="1"/>
    <col min="773" max="773" width="36.5" style="252" customWidth="1"/>
    <col min="774" max="774" width="10.75" style="252" customWidth="1"/>
    <col min="775" max="775" width="8.125" style="252" customWidth="1"/>
    <col min="776" max="776" width="9.125" style="252" customWidth="1"/>
    <col min="777" max="780" width="9" style="252" hidden="1" customWidth="1"/>
    <col min="781" max="1025" width="9" style="252"/>
    <col min="1026" max="1026" width="36.75" style="252" customWidth="1"/>
    <col min="1027" max="1027" width="11.625" style="252" customWidth="1"/>
    <col min="1028" max="1028" width="8.125" style="252" customWidth="1"/>
    <col min="1029" max="1029" width="36.5" style="252" customWidth="1"/>
    <col min="1030" max="1030" width="10.75" style="252" customWidth="1"/>
    <col min="1031" max="1031" width="8.125" style="252" customWidth="1"/>
    <col min="1032" max="1032" width="9.125" style="252" customWidth="1"/>
    <col min="1033" max="1036" width="9" style="252" hidden="1" customWidth="1"/>
    <col min="1037" max="1281" width="9" style="252"/>
    <col min="1282" max="1282" width="36.75" style="252" customWidth="1"/>
    <col min="1283" max="1283" width="11.625" style="252" customWidth="1"/>
    <col min="1284" max="1284" width="8.125" style="252" customWidth="1"/>
    <col min="1285" max="1285" width="36.5" style="252" customWidth="1"/>
    <col min="1286" max="1286" width="10.75" style="252" customWidth="1"/>
    <col min="1287" max="1287" width="8.125" style="252" customWidth="1"/>
    <col min="1288" max="1288" width="9.125" style="252" customWidth="1"/>
    <col min="1289" max="1292" width="9" style="252" hidden="1" customWidth="1"/>
    <col min="1293" max="1537" width="9" style="252"/>
    <col min="1538" max="1538" width="36.75" style="252" customWidth="1"/>
    <col min="1539" max="1539" width="11.625" style="252" customWidth="1"/>
    <col min="1540" max="1540" width="8.125" style="252" customWidth="1"/>
    <col min="1541" max="1541" width="36.5" style="252" customWidth="1"/>
    <col min="1542" max="1542" width="10.75" style="252" customWidth="1"/>
    <col min="1543" max="1543" width="8.125" style="252" customWidth="1"/>
    <col min="1544" max="1544" width="9.125" style="252" customWidth="1"/>
    <col min="1545" max="1548" width="9" style="252" hidden="1" customWidth="1"/>
    <col min="1549" max="1793" width="9" style="252"/>
    <col min="1794" max="1794" width="36.75" style="252" customWidth="1"/>
    <col min="1795" max="1795" width="11.625" style="252" customWidth="1"/>
    <col min="1796" max="1796" width="8.125" style="252" customWidth="1"/>
    <col min="1797" max="1797" width="36.5" style="252" customWidth="1"/>
    <col min="1798" max="1798" width="10.75" style="252" customWidth="1"/>
    <col min="1799" max="1799" width="8.125" style="252" customWidth="1"/>
    <col min="1800" max="1800" width="9.125" style="252" customWidth="1"/>
    <col min="1801" max="1804" width="9" style="252" hidden="1" customWidth="1"/>
    <col min="1805" max="2049" width="9" style="252"/>
    <col min="2050" max="2050" width="36.75" style="252" customWidth="1"/>
    <col min="2051" max="2051" width="11.625" style="252" customWidth="1"/>
    <col min="2052" max="2052" width="8.125" style="252" customWidth="1"/>
    <col min="2053" max="2053" width="36.5" style="252" customWidth="1"/>
    <col min="2054" max="2054" width="10.75" style="252" customWidth="1"/>
    <col min="2055" max="2055" width="8.125" style="252" customWidth="1"/>
    <col min="2056" max="2056" width="9.125" style="252" customWidth="1"/>
    <col min="2057" max="2060" width="9" style="252" hidden="1" customWidth="1"/>
    <col min="2061" max="2305" width="9" style="252"/>
    <col min="2306" max="2306" width="36.75" style="252" customWidth="1"/>
    <col min="2307" max="2307" width="11.625" style="252" customWidth="1"/>
    <col min="2308" max="2308" width="8.125" style="252" customWidth="1"/>
    <col min="2309" max="2309" width="36.5" style="252" customWidth="1"/>
    <col min="2310" max="2310" width="10.75" style="252" customWidth="1"/>
    <col min="2311" max="2311" width="8.125" style="252" customWidth="1"/>
    <col min="2312" max="2312" width="9.125" style="252" customWidth="1"/>
    <col min="2313" max="2316" width="9" style="252" hidden="1" customWidth="1"/>
    <col min="2317" max="2561" width="9" style="252"/>
    <col min="2562" max="2562" width="36.75" style="252" customWidth="1"/>
    <col min="2563" max="2563" width="11.625" style="252" customWidth="1"/>
    <col min="2564" max="2564" width="8.125" style="252" customWidth="1"/>
    <col min="2565" max="2565" width="36.5" style="252" customWidth="1"/>
    <col min="2566" max="2566" width="10.75" style="252" customWidth="1"/>
    <col min="2567" max="2567" width="8.125" style="252" customWidth="1"/>
    <col min="2568" max="2568" width="9.125" style="252" customWidth="1"/>
    <col min="2569" max="2572" width="9" style="252" hidden="1" customWidth="1"/>
    <col min="2573" max="2817" width="9" style="252"/>
    <col min="2818" max="2818" width="36.75" style="252" customWidth="1"/>
    <col min="2819" max="2819" width="11.625" style="252" customWidth="1"/>
    <col min="2820" max="2820" width="8.125" style="252" customWidth="1"/>
    <col min="2821" max="2821" width="36.5" style="252" customWidth="1"/>
    <col min="2822" max="2822" width="10.75" style="252" customWidth="1"/>
    <col min="2823" max="2823" width="8.125" style="252" customWidth="1"/>
    <col min="2824" max="2824" width="9.125" style="252" customWidth="1"/>
    <col min="2825" max="2828" width="9" style="252" hidden="1" customWidth="1"/>
    <col min="2829" max="3073" width="9" style="252"/>
    <col min="3074" max="3074" width="36.75" style="252" customWidth="1"/>
    <col min="3075" max="3075" width="11.625" style="252" customWidth="1"/>
    <col min="3076" max="3076" width="8.125" style="252" customWidth="1"/>
    <col min="3077" max="3077" width="36.5" style="252" customWidth="1"/>
    <col min="3078" max="3078" width="10.75" style="252" customWidth="1"/>
    <col min="3079" max="3079" width="8.125" style="252" customWidth="1"/>
    <col min="3080" max="3080" width="9.125" style="252" customWidth="1"/>
    <col min="3081" max="3084" width="9" style="252" hidden="1" customWidth="1"/>
    <col min="3085" max="3329" width="9" style="252"/>
    <col min="3330" max="3330" width="36.75" style="252" customWidth="1"/>
    <col min="3331" max="3331" width="11.625" style="252" customWidth="1"/>
    <col min="3332" max="3332" width="8.125" style="252" customWidth="1"/>
    <col min="3333" max="3333" width="36.5" style="252" customWidth="1"/>
    <col min="3334" max="3334" width="10.75" style="252" customWidth="1"/>
    <col min="3335" max="3335" width="8.125" style="252" customWidth="1"/>
    <col min="3336" max="3336" width="9.125" style="252" customWidth="1"/>
    <col min="3337" max="3340" width="9" style="252" hidden="1" customWidth="1"/>
    <col min="3341" max="3585" width="9" style="252"/>
    <col min="3586" max="3586" width="36.75" style="252" customWidth="1"/>
    <col min="3587" max="3587" width="11.625" style="252" customWidth="1"/>
    <col min="3588" max="3588" width="8.125" style="252" customWidth="1"/>
    <col min="3589" max="3589" width="36.5" style="252" customWidth="1"/>
    <col min="3590" max="3590" width="10.75" style="252" customWidth="1"/>
    <col min="3591" max="3591" width="8.125" style="252" customWidth="1"/>
    <col min="3592" max="3592" width="9.125" style="252" customWidth="1"/>
    <col min="3593" max="3596" width="9" style="252" hidden="1" customWidth="1"/>
    <col min="3597" max="3841" width="9" style="252"/>
    <col min="3842" max="3842" width="36.75" style="252" customWidth="1"/>
    <col min="3843" max="3843" width="11.625" style="252" customWidth="1"/>
    <col min="3844" max="3844" width="8.125" style="252" customWidth="1"/>
    <col min="3845" max="3845" width="36.5" style="252" customWidth="1"/>
    <col min="3846" max="3846" width="10.75" style="252" customWidth="1"/>
    <col min="3847" max="3847" width="8.125" style="252" customWidth="1"/>
    <col min="3848" max="3848" width="9.125" style="252" customWidth="1"/>
    <col min="3849" max="3852" width="9" style="252" hidden="1" customWidth="1"/>
    <col min="3853" max="4097" width="9" style="252"/>
    <col min="4098" max="4098" width="36.75" style="252" customWidth="1"/>
    <col min="4099" max="4099" width="11.625" style="252" customWidth="1"/>
    <col min="4100" max="4100" width="8.125" style="252" customWidth="1"/>
    <col min="4101" max="4101" width="36.5" style="252" customWidth="1"/>
    <col min="4102" max="4102" width="10.75" style="252" customWidth="1"/>
    <col min="4103" max="4103" width="8.125" style="252" customWidth="1"/>
    <col min="4104" max="4104" width="9.125" style="252" customWidth="1"/>
    <col min="4105" max="4108" width="9" style="252" hidden="1" customWidth="1"/>
    <col min="4109" max="4353" width="9" style="252"/>
    <col min="4354" max="4354" width="36.75" style="252" customWidth="1"/>
    <col min="4355" max="4355" width="11.625" style="252" customWidth="1"/>
    <col min="4356" max="4356" width="8.125" style="252" customWidth="1"/>
    <col min="4357" max="4357" width="36.5" style="252" customWidth="1"/>
    <col min="4358" max="4358" width="10.75" style="252" customWidth="1"/>
    <col min="4359" max="4359" width="8.125" style="252" customWidth="1"/>
    <col min="4360" max="4360" width="9.125" style="252" customWidth="1"/>
    <col min="4361" max="4364" width="9" style="252" hidden="1" customWidth="1"/>
    <col min="4365" max="4609" width="9" style="252"/>
    <col min="4610" max="4610" width="36.75" style="252" customWidth="1"/>
    <col min="4611" max="4611" width="11.625" style="252" customWidth="1"/>
    <col min="4612" max="4612" width="8.125" style="252" customWidth="1"/>
    <col min="4613" max="4613" width="36.5" style="252" customWidth="1"/>
    <col min="4614" max="4614" width="10.75" style="252" customWidth="1"/>
    <col min="4615" max="4615" width="8.125" style="252" customWidth="1"/>
    <col min="4616" max="4616" width="9.125" style="252" customWidth="1"/>
    <col min="4617" max="4620" width="9" style="252" hidden="1" customWidth="1"/>
    <col min="4621" max="4865" width="9" style="252"/>
    <col min="4866" max="4866" width="36.75" style="252" customWidth="1"/>
    <col min="4867" max="4867" width="11.625" style="252" customWidth="1"/>
    <col min="4868" max="4868" width="8.125" style="252" customWidth="1"/>
    <col min="4869" max="4869" width="36.5" style="252" customWidth="1"/>
    <col min="4870" max="4870" width="10.75" style="252" customWidth="1"/>
    <col min="4871" max="4871" width="8.125" style="252" customWidth="1"/>
    <col min="4872" max="4872" width="9.125" style="252" customWidth="1"/>
    <col min="4873" max="4876" width="9" style="252" hidden="1" customWidth="1"/>
    <col min="4877" max="5121" width="9" style="252"/>
    <col min="5122" max="5122" width="36.75" style="252" customWidth="1"/>
    <col min="5123" max="5123" width="11.625" style="252" customWidth="1"/>
    <col min="5124" max="5124" width="8.125" style="252" customWidth="1"/>
    <col min="5125" max="5125" width="36.5" style="252" customWidth="1"/>
    <col min="5126" max="5126" width="10.75" style="252" customWidth="1"/>
    <col min="5127" max="5127" width="8.125" style="252" customWidth="1"/>
    <col min="5128" max="5128" width="9.125" style="252" customWidth="1"/>
    <col min="5129" max="5132" width="9" style="252" hidden="1" customWidth="1"/>
    <col min="5133" max="5377" width="9" style="252"/>
    <col min="5378" max="5378" width="36.75" style="252" customWidth="1"/>
    <col min="5379" max="5379" width="11.625" style="252" customWidth="1"/>
    <col min="5380" max="5380" width="8.125" style="252" customWidth="1"/>
    <col min="5381" max="5381" width="36.5" style="252" customWidth="1"/>
    <col min="5382" max="5382" width="10.75" style="252" customWidth="1"/>
    <col min="5383" max="5383" width="8.125" style="252" customWidth="1"/>
    <col min="5384" max="5384" width="9.125" style="252" customWidth="1"/>
    <col min="5385" max="5388" width="9" style="252" hidden="1" customWidth="1"/>
    <col min="5389" max="5633" width="9" style="252"/>
    <col min="5634" max="5634" width="36.75" style="252" customWidth="1"/>
    <col min="5635" max="5635" width="11.625" style="252" customWidth="1"/>
    <col min="5636" max="5636" width="8.125" style="252" customWidth="1"/>
    <col min="5637" max="5637" width="36.5" style="252" customWidth="1"/>
    <col min="5638" max="5638" width="10.75" style="252" customWidth="1"/>
    <col min="5639" max="5639" width="8.125" style="252" customWidth="1"/>
    <col min="5640" max="5640" width="9.125" style="252" customWidth="1"/>
    <col min="5641" max="5644" width="9" style="252" hidden="1" customWidth="1"/>
    <col min="5645" max="5889" width="9" style="252"/>
    <col min="5890" max="5890" width="36.75" style="252" customWidth="1"/>
    <col min="5891" max="5891" width="11.625" style="252" customWidth="1"/>
    <col min="5892" max="5892" width="8.125" style="252" customWidth="1"/>
    <col min="5893" max="5893" width="36.5" style="252" customWidth="1"/>
    <col min="5894" max="5894" width="10.75" style="252" customWidth="1"/>
    <col min="5895" max="5895" width="8.125" style="252" customWidth="1"/>
    <col min="5896" max="5896" width="9.125" style="252" customWidth="1"/>
    <col min="5897" max="5900" width="9" style="252" hidden="1" customWidth="1"/>
    <col min="5901" max="6145" width="9" style="252"/>
    <col min="6146" max="6146" width="36.75" style="252" customWidth="1"/>
    <col min="6147" max="6147" width="11.625" style="252" customWidth="1"/>
    <col min="6148" max="6148" width="8.125" style="252" customWidth="1"/>
    <col min="6149" max="6149" width="36.5" style="252" customWidth="1"/>
    <col min="6150" max="6150" width="10.75" style="252" customWidth="1"/>
    <col min="6151" max="6151" width="8.125" style="252" customWidth="1"/>
    <col min="6152" max="6152" width="9.125" style="252" customWidth="1"/>
    <col min="6153" max="6156" width="9" style="252" hidden="1" customWidth="1"/>
    <col min="6157" max="6401" width="9" style="252"/>
    <col min="6402" max="6402" width="36.75" style="252" customWidth="1"/>
    <col min="6403" max="6403" width="11.625" style="252" customWidth="1"/>
    <col min="6404" max="6404" width="8.125" style="252" customWidth="1"/>
    <col min="6405" max="6405" width="36.5" style="252" customWidth="1"/>
    <col min="6406" max="6406" width="10.75" style="252" customWidth="1"/>
    <col min="6407" max="6407" width="8.125" style="252" customWidth="1"/>
    <col min="6408" max="6408" width="9.125" style="252" customWidth="1"/>
    <col min="6409" max="6412" width="9" style="252" hidden="1" customWidth="1"/>
    <col min="6413" max="6657" width="9" style="252"/>
    <col min="6658" max="6658" width="36.75" style="252" customWidth="1"/>
    <col min="6659" max="6659" width="11.625" style="252" customWidth="1"/>
    <col min="6660" max="6660" width="8.125" style="252" customWidth="1"/>
    <col min="6661" max="6661" width="36.5" style="252" customWidth="1"/>
    <col min="6662" max="6662" width="10.75" style="252" customWidth="1"/>
    <col min="6663" max="6663" width="8.125" style="252" customWidth="1"/>
    <col min="6664" max="6664" width="9.125" style="252" customWidth="1"/>
    <col min="6665" max="6668" width="9" style="252" hidden="1" customWidth="1"/>
    <col min="6669" max="6913" width="9" style="252"/>
    <col min="6914" max="6914" width="36.75" style="252" customWidth="1"/>
    <col min="6915" max="6915" width="11.625" style="252" customWidth="1"/>
    <col min="6916" max="6916" width="8.125" style="252" customWidth="1"/>
    <col min="6917" max="6917" width="36.5" style="252" customWidth="1"/>
    <col min="6918" max="6918" width="10.75" style="252" customWidth="1"/>
    <col min="6919" max="6919" width="8.125" style="252" customWidth="1"/>
    <col min="6920" max="6920" width="9.125" style="252" customWidth="1"/>
    <col min="6921" max="6924" width="9" style="252" hidden="1" customWidth="1"/>
    <col min="6925" max="7169" width="9" style="252"/>
    <col min="7170" max="7170" width="36.75" style="252" customWidth="1"/>
    <col min="7171" max="7171" width="11.625" style="252" customWidth="1"/>
    <col min="7172" max="7172" width="8.125" style="252" customWidth="1"/>
    <col min="7173" max="7173" width="36.5" style="252" customWidth="1"/>
    <col min="7174" max="7174" width="10.75" style="252" customWidth="1"/>
    <col min="7175" max="7175" width="8.125" style="252" customWidth="1"/>
    <col min="7176" max="7176" width="9.125" style="252" customWidth="1"/>
    <col min="7177" max="7180" width="9" style="252" hidden="1" customWidth="1"/>
    <col min="7181" max="7425" width="9" style="252"/>
    <col min="7426" max="7426" width="36.75" style="252" customWidth="1"/>
    <col min="7427" max="7427" width="11.625" style="252" customWidth="1"/>
    <col min="7428" max="7428" width="8.125" style="252" customWidth="1"/>
    <col min="7429" max="7429" width="36.5" style="252" customWidth="1"/>
    <col min="7430" max="7430" width="10.75" style="252" customWidth="1"/>
    <col min="7431" max="7431" width="8.125" style="252" customWidth="1"/>
    <col min="7432" max="7432" width="9.125" style="252" customWidth="1"/>
    <col min="7433" max="7436" width="9" style="252" hidden="1" customWidth="1"/>
    <col min="7437" max="7681" width="9" style="252"/>
    <col min="7682" max="7682" width="36.75" style="252" customWidth="1"/>
    <col min="7683" max="7683" width="11.625" style="252" customWidth="1"/>
    <col min="7684" max="7684" width="8.125" style="252" customWidth="1"/>
    <col min="7685" max="7685" width="36.5" style="252" customWidth="1"/>
    <col min="7686" max="7686" width="10.75" style="252" customWidth="1"/>
    <col min="7687" max="7687" width="8.125" style="252" customWidth="1"/>
    <col min="7688" max="7688" width="9.125" style="252" customWidth="1"/>
    <col min="7689" max="7692" width="9" style="252" hidden="1" customWidth="1"/>
    <col min="7693" max="7937" width="9" style="252"/>
    <col min="7938" max="7938" width="36.75" style="252" customWidth="1"/>
    <col min="7939" max="7939" width="11.625" style="252" customWidth="1"/>
    <col min="7940" max="7940" width="8.125" style="252" customWidth="1"/>
    <col min="7941" max="7941" width="36.5" style="252" customWidth="1"/>
    <col min="7942" max="7942" width="10.75" style="252" customWidth="1"/>
    <col min="7943" max="7943" width="8.125" style="252" customWidth="1"/>
    <col min="7944" max="7944" width="9.125" style="252" customWidth="1"/>
    <col min="7945" max="7948" width="9" style="252" hidden="1" customWidth="1"/>
    <col min="7949" max="8193" width="9" style="252"/>
    <col min="8194" max="8194" width="36.75" style="252" customWidth="1"/>
    <col min="8195" max="8195" width="11.625" style="252" customWidth="1"/>
    <col min="8196" max="8196" width="8.125" style="252" customWidth="1"/>
    <col min="8197" max="8197" width="36.5" style="252" customWidth="1"/>
    <col min="8198" max="8198" width="10.75" style="252" customWidth="1"/>
    <col min="8199" max="8199" width="8.125" style="252" customWidth="1"/>
    <col min="8200" max="8200" width="9.125" style="252" customWidth="1"/>
    <col min="8201" max="8204" width="9" style="252" hidden="1" customWidth="1"/>
    <col min="8205" max="8449" width="9" style="252"/>
    <col min="8450" max="8450" width="36.75" style="252" customWidth="1"/>
    <col min="8451" max="8451" width="11.625" style="252" customWidth="1"/>
    <col min="8452" max="8452" width="8.125" style="252" customWidth="1"/>
    <col min="8453" max="8453" width="36.5" style="252" customWidth="1"/>
    <col min="8454" max="8454" width="10.75" style="252" customWidth="1"/>
    <col min="8455" max="8455" width="8.125" style="252" customWidth="1"/>
    <col min="8456" max="8456" width="9.125" style="252" customWidth="1"/>
    <col min="8457" max="8460" width="9" style="252" hidden="1" customWidth="1"/>
    <col min="8461" max="8705" width="9" style="252"/>
    <col min="8706" max="8706" width="36.75" style="252" customWidth="1"/>
    <col min="8707" max="8707" width="11.625" style="252" customWidth="1"/>
    <col min="8708" max="8708" width="8.125" style="252" customWidth="1"/>
    <col min="8709" max="8709" width="36.5" style="252" customWidth="1"/>
    <col min="8710" max="8710" width="10.75" style="252" customWidth="1"/>
    <col min="8711" max="8711" width="8.125" style="252" customWidth="1"/>
    <col min="8712" max="8712" width="9.125" style="252" customWidth="1"/>
    <col min="8713" max="8716" width="9" style="252" hidden="1" customWidth="1"/>
    <col min="8717" max="8961" width="9" style="252"/>
    <col min="8962" max="8962" width="36.75" style="252" customWidth="1"/>
    <col min="8963" max="8963" width="11.625" style="252" customWidth="1"/>
    <col min="8964" max="8964" width="8.125" style="252" customWidth="1"/>
    <col min="8965" max="8965" width="36.5" style="252" customWidth="1"/>
    <col min="8966" max="8966" width="10.75" style="252" customWidth="1"/>
    <col min="8967" max="8967" width="8.125" style="252" customWidth="1"/>
    <col min="8968" max="8968" width="9.125" style="252" customWidth="1"/>
    <col min="8969" max="8972" width="9" style="252" hidden="1" customWidth="1"/>
    <col min="8973" max="9217" width="9" style="252"/>
    <col min="9218" max="9218" width="36.75" style="252" customWidth="1"/>
    <col min="9219" max="9219" width="11.625" style="252" customWidth="1"/>
    <col min="9220" max="9220" width="8.125" style="252" customWidth="1"/>
    <col min="9221" max="9221" width="36.5" style="252" customWidth="1"/>
    <col min="9222" max="9222" width="10.75" style="252" customWidth="1"/>
    <col min="9223" max="9223" width="8.125" style="252" customWidth="1"/>
    <col min="9224" max="9224" width="9.125" style="252" customWidth="1"/>
    <col min="9225" max="9228" width="9" style="252" hidden="1" customWidth="1"/>
    <col min="9229" max="9473" width="9" style="252"/>
    <col min="9474" max="9474" width="36.75" style="252" customWidth="1"/>
    <col min="9475" max="9475" width="11.625" style="252" customWidth="1"/>
    <col min="9476" max="9476" width="8.125" style="252" customWidth="1"/>
    <col min="9477" max="9477" width="36.5" style="252" customWidth="1"/>
    <col min="9478" max="9478" width="10.75" style="252" customWidth="1"/>
    <col min="9479" max="9479" width="8.125" style="252" customWidth="1"/>
    <col min="9480" max="9480" width="9.125" style="252" customWidth="1"/>
    <col min="9481" max="9484" width="9" style="252" hidden="1" customWidth="1"/>
    <col min="9485" max="9729" width="9" style="252"/>
    <col min="9730" max="9730" width="36.75" style="252" customWidth="1"/>
    <col min="9731" max="9731" width="11.625" style="252" customWidth="1"/>
    <col min="9732" max="9732" width="8.125" style="252" customWidth="1"/>
    <col min="9733" max="9733" width="36.5" style="252" customWidth="1"/>
    <col min="9734" max="9734" width="10.75" style="252" customWidth="1"/>
    <col min="9735" max="9735" width="8.125" style="252" customWidth="1"/>
    <col min="9736" max="9736" width="9.125" style="252" customWidth="1"/>
    <col min="9737" max="9740" width="9" style="252" hidden="1" customWidth="1"/>
    <col min="9741" max="9985" width="9" style="252"/>
    <col min="9986" max="9986" width="36.75" style="252" customWidth="1"/>
    <col min="9987" max="9987" width="11.625" style="252" customWidth="1"/>
    <col min="9988" max="9988" width="8.125" style="252" customWidth="1"/>
    <col min="9989" max="9989" width="36.5" style="252" customWidth="1"/>
    <col min="9990" max="9990" width="10.75" style="252" customWidth="1"/>
    <col min="9991" max="9991" width="8.125" style="252" customWidth="1"/>
    <col min="9992" max="9992" width="9.125" style="252" customWidth="1"/>
    <col min="9993" max="9996" width="9" style="252" hidden="1" customWidth="1"/>
    <col min="9997" max="10241" width="9" style="252"/>
    <col min="10242" max="10242" width="36.75" style="252" customWidth="1"/>
    <col min="10243" max="10243" width="11.625" style="252" customWidth="1"/>
    <col min="10244" max="10244" width="8.125" style="252" customWidth="1"/>
    <col min="10245" max="10245" width="36.5" style="252" customWidth="1"/>
    <col min="10246" max="10246" width="10.75" style="252" customWidth="1"/>
    <col min="10247" max="10247" width="8.125" style="252" customWidth="1"/>
    <col min="10248" max="10248" width="9.125" style="252" customWidth="1"/>
    <col min="10249" max="10252" width="9" style="252" hidden="1" customWidth="1"/>
    <col min="10253" max="10497" width="9" style="252"/>
    <col min="10498" max="10498" width="36.75" style="252" customWidth="1"/>
    <col min="10499" max="10499" width="11.625" style="252" customWidth="1"/>
    <col min="10500" max="10500" width="8.125" style="252" customWidth="1"/>
    <col min="10501" max="10501" width="36.5" style="252" customWidth="1"/>
    <col min="10502" max="10502" width="10.75" style="252" customWidth="1"/>
    <col min="10503" max="10503" width="8.125" style="252" customWidth="1"/>
    <col min="10504" max="10504" width="9.125" style="252" customWidth="1"/>
    <col min="10505" max="10508" width="9" style="252" hidden="1" customWidth="1"/>
    <col min="10509" max="10753" width="9" style="252"/>
    <col min="10754" max="10754" width="36.75" style="252" customWidth="1"/>
    <col min="10755" max="10755" width="11.625" style="252" customWidth="1"/>
    <col min="10756" max="10756" width="8.125" style="252" customWidth="1"/>
    <col min="10757" max="10757" width="36.5" style="252" customWidth="1"/>
    <col min="10758" max="10758" width="10.75" style="252" customWidth="1"/>
    <col min="10759" max="10759" width="8.125" style="252" customWidth="1"/>
    <col min="10760" max="10760" width="9.125" style="252" customWidth="1"/>
    <col min="10761" max="10764" width="9" style="252" hidden="1" customWidth="1"/>
    <col min="10765" max="11009" width="9" style="252"/>
    <col min="11010" max="11010" width="36.75" style="252" customWidth="1"/>
    <col min="11011" max="11011" width="11.625" style="252" customWidth="1"/>
    <col min="11012" max="11012" width="8.125" style="252" customWidth="1"/>
    <col min="11013" max="11013" width="36.5" style="252" customWidth="1"/>
    <col min="11014" max="11014" width="10.75" style="252" customWidth="1"/>
    <col min="11015" max="11015" width="8.125" style="252" customWidth="1"/>
    <col min="11016" max="11016" width="9.125" style="252" customWidth="1"/>
    <col min="11017" max="11020" width="9" style="252" hidden="1" customWidth="1"/>
    <col min="11021" max="11265" width="9" style="252"/>
    <col min="11266" max="11266" width="36.75" style="252" customWidth="1"/>
    <col min="11267" max="11267" width="11.625" style="252" customWidth="1"/>
    <col min="11268" max="11268" width="8.125" style="252" customWidth="1"/>
    <col min="11269" max="11269" width="36.5" style="252" customWidth="1"/>
    <col min="11270" max="11270" width="10.75" style="252" customWidth="1"/>
    <col min="11271" max="11271" width="8.125" style="252" customWidth="1"/>
    <col min="11272" max="11272" width="9.125" style="252" customWidth="1"/>
    <col min="11273" max="11276" width="9" style="252" hidden="1" customWidth="1"/>
    <col min="11277" max="11521" width="9" style="252"/>
    <col min="11522" max="11522" width="36.75" style="252" customWidth="1"/>
    <col min="11523" max="11523" width="11.625" style="252" customWidth="1"/>
    <col min="11524" max="11524" width="8.125" style="252" customWidth="1"/>
    <col min="11525" max="11525" width="36.5" style="252" customWidth="1"/>
    <col min="11526" max="11526" width="10.75" style="252" customWidth="1"/>
    <col min="11527" max="11527" width="8.125" style="252" customWidth="1"/>
    <col min="11528" max="11528" width="9.125" style="252" customWidth="1"/>
    <col min="11529" max="11532" width="9" style="252" hidden="1" customWidth="1"/>
    <col min="11533" max="11777" width="9" style="252"/>
    <col min="11778" max="11778" width="36.75" style="252" customWidth="1"/>
    <col min="11779" max="11779" width="11.625" style="252" customWidth="1"/>
    <col min="11780" max="11780" width="8.125" style="252" customWidth="1"/>
    <col min="11781" max="11781" width="36.5" style="252" customWidth="1"/>
    <col min="11782" max="11782" width="10.75" style="252" customWidth="1"/>
    <col min="11783" max="11783" width="8.125" style="252" customWidth="1"/>
    <col min="11784" max="11784" width="9.125" style="252" customWidth="1"/>
    <col min="11785" max="11788" width="9" style="252" hidden="1" customWidth="1"/>
    <col min="11789" max="12033" width="9" style="252"/>
    <col min="12034" max="12034" width="36.75" style="252" customWidth="1"/>
    <col min="12035" max="12035" width="11.625" style="252" customWidth="1"/>
    <col min="12036" max="12036" width="8.125" style="252" customWidth="1"/>
    <col min="12037" max="12037" width="36.5" style="252" customWidth="1"/>
    <col min="12038" max="12038" width="10.75" style="252" customWidth="1"/>
    <col min="12039" max="12039" width="8.125" style="252" customWidth="1"/>
    <col min="12040" max="12040" width="9.125" style="252" customWidth="1"/>
    <col min="12041" max="12044" width="9" style="252" hidden="1" customWidth="1"/>
    <col min="12045" max="12289" width="9" style="252"/>
    <col min="12290" max="12290" width="36.75" style="252" customWidth="1"/>
    <col min="12291" max="12291" width="11.625" style="252" customWidth="1"/>
    <col min="12292" max="12292" width="8.125" style="252" customWidth="1"/>
    <col min="12293" max="12293" width="36.5" style="252" customWidth="1"/>
    <col min="12294" max="12294" width="10.75" style="252" customWidth="1"/>
    <col min="12295" max="12295" width="8.125" style="252" customWidth="1"/>
    <col min="12296" max="12296" width="9.125" style="252" customWidth="1"/>
    <col min="12297" max="12300" width="9" style="252" hidden="1" customWidth="1"/>
    <col min="12301" max="12545" width="9" style="252"/>
    <col min="12546" max="12546" width="36.75" style="252" customWidth="1"/>
    <col min="12547" max="12547" width="11.625" style="252" customWidth="1"/>
    <col min="12548" max="12548" width="8.125" style="252" customWidth="1"/>
    <col min="12549" max="12549" width="36.5" style="252" customWidth="1"/>
    <col min="12550" max="12550" width="10.75" style="252" customWidth="1"/>
    <col min="12551" max="12551" width="8.125" style="252" customWidth="1"/>
    <col min="12552" max="12552" width="9.125" style="252" customWidth="1"/>
    <col min="12553" max="12556" width="9" style="252" hidden="1" customWidth="1"/>
    <col min="12557" max="12801" width="9" style="252"/>
    <col min="12802" max="12802" width="36.75" style="252" customWidth="1"/>
    <col min="12803" max="12803" width="11.625" style="252" customWidth="1"/>
    <col min="12804" max="12804" width="8.125" style="252" customWidth="1"/>
    <col min="12805" max="12805" width="36.5" style="252" customWidth="1"/>
    <col min="12806" max="12806" width="10.75" style="252" customWidth="1"/>
    <col min="12807" max="12807" width="8.125" style="252" customWidth="1"/>
    <col min="12808" max="12808" width="9.125" style="252" customWidth="1"/>
    <col min="12809" max="12812" width="9" style="252" hidden="1" customWidth="1"/>
    <col min="12813" max="13057" width="9" style="252"/>
    <col min="13058" max="13058" width="36.75" style="252" customWidth="1"/>
    <col min="13059" max="13059" width="11.625" style="252" customWidth="1"/>
    <col min="13060" max="13060" width="8.125" style="252" customWidth="1"/>
    <col min="13061" max="13061" width="36.5" style="252" customWidth="1"/>
    <col min="13062" max="13062" width="10.75" style="252" customWidth="1"/>
    <col min="13063" max="13063" width="8.125" style="252" customWidth="1"/>
    <col min="13064" max="13064" width="9.125" style="252" customWidth="1"/>
    <col min="13065" max="13068" width="9" style="252" hidden="1" customWidth="1"/>
    <col min="13069" max="13313" width="9" style="252"/>
    <col min="13314" max="13314" width="36.75" style="252" customWidth="1"/>
    <col min="13315" max="13315" width="11.625" style="252" customWidth="1"/>
    <col min="13316" max="13316" width="8.125" style="252" customWidth="1"/>
    <col min="13317" max="13317" width="36.5" style="252" customWidth="1"/>
    <col min="13318" max="13318" width="10.75" style="252" customWidth="1"/>
    <col min="13319" max="13319" width="8.125" style="252" customWidth="1"/>
    <col min="13320" max="13320" width="9.125" style="252" customWidth="1"/>
    <col min="13321" max="13324" width="9" style="252" hidden="1" customWidth="1"/>
    <col min="13325" max="13569" width="9" style="252"/>
    <col min="13570" max="13570" width="36.75" style="252" customWidth="1"/>
    <col min="13571" max="13571" width="11.625" style="252" customWidth="1"/>
    <col min="13572" max="13572" width="8.125" style="252" customWidth="1"/>
    <col min="13573" max="13573" width="36.5" style="252" customWidth="1"/>
    <col min="13574" max="13574" width="10.75" style="252" customWidth="1"/>
    <col min="13575" max="13575" width="8.125" style="252" customWidth="1"/>
    <col min="13576" max="13576" width="9.125" style="252" customWidth="1"/>
    <col min="13577" max="13580" width="9" style="252" hidden="1" customWidth="1"/>
    <col min="13581" max="13825" width="9" style="252"/>
    <col min="13826" max="13826" width="36.75" style="252" customWidth="1"/>
    <col min="13827" max="13827" width="11.625" style="252" customWidth="1"/>
    <col min="13828" max="13828" width="8.125" style="252" customWidth="1"/>
    <col min="13829" max="13829" width="36.5" style="252" customWidth="1"/>
    <col min="13830" max="13830" width="10.75" style="252" customWidth="1"/>
    <col min="13831" max="13831" width="8.125" style="252" customWidth="1"/>
    <col min="13832" max="13832" width="9.125" style="252" customWidth="1"/>
    <col min="13833" max="13836" width="9" style="252" hidden="1" customWidth="1"/>
    <col min="13837" max="14081" width="9" style="252"/>
    <col min="14082" max="14082" width="36.75" style="252" customWidth="1"/>
    <col min="14083" max="14083" width="11.625" style="252" customWidth="1"/>
    <col min="14084" max="14084" width="8.125" style="252" customWidth="1"/>
    <col min="14085" max="14085" width="36.5" style="252" customWidth="1"/>
    <col min="14086" max="14086" width="10.75" style="252" customWidth="1"/>
    <col min="14087" max="14087" width="8.125" style="252" customWidth="1"/>
    <col min="14088" max="14088" width="9.125" style="252" customWidth="1"/>
    <col min="14089" max="14092" width="9" style="252" hidden="1" customWidth="1"/>
    <col min="14093" max="14337" width="9" style="252"/>
    <col min="14338" max="14338" width="36.75" style="252" customWidth="1"/>
    <col min="14339" max="14339" width="11.625" style="252" customWidth="1"/>
    <col min="14340" max="14340" width="8.125" style="252" customWidth="1"/>
    <col min="14341" max="14341" width="36.5" style="252" customWidth="1"/>
    <col min="14342" max="14342" width="10.75" style="252" customWidth="1"/>
    <col min="14343" max="14343" width="8.125" style="252" customWidth="1"/>
    <col min="14344" max="14344" width="9.125" style="252" customWidth="1"/>
    <col min="14345" max="14348" width="9" style="252" hidden="1" customWidth="1"/>
    <col min="14349" max="14593" width="9" style="252"/>
    <col min="14594" max="14594" width="36.75" style="252" customWidth="1"/>
    <col min="14595" max="14595" width="11.625" style="252" customWidth="1"/>
    <col min="14596" max="14596" width="8.125" style="252" customWidth="1"/>
    <col min="14597" max="14597" width="36.5" style="252" customWidth="1"/>
    <col min="14598" max="14598" width="10.75" style="252" customWidth="1"/>
    <col min="14599" max="14599" width="8.125" style="252" customWidth="1"/>
    <col min="14600" max="14600" width="9.125" style="252" customWidth="1"/>
    <col min="14601" max="14604" width="9" style="252" hidden="1" customWidth="1"/>
    <col min="14605" max="14849" width="9" style="252"/>
    <col min="14850" max="14850" width="36.75" style="252" customWidth="1"/>
    <col min="14851" max="14851" width="11.625" style="252" customWidth="1"/>
    <col min="14852" max="14852" width="8.125" style="252" customWidth="1"/>
    <col min="14853" max="14853" width="36.5" style="252" customWidth="1"/>
    <col min="14854" max="14854" width="10.75" style="252" customWidth="1"/>
    <col min="14855" max="14855" width="8.125" style="252" customWidth="1"/>
    <col min="14856" max="14856" width="9.125" style="252" customWidth="1"/>
    <col min="14857" max="14860" width="9" style="252" hidden="1" customWidth="1"/>
    <col min="14861" max="15105" width="9" style="252"/>
    <col min="15106" max="15106" width="36.75" style="252" customWidth="1"/>
    <col min="15107" max="15107" width="11.625" style="252" customWidth="1"/>
    <col min="15108" max="15108" width="8.125" style="252" customWidth="1"/>
    <col min="15109" max="15109" width="36.5" style="252" customWidth="1"/>
    <col min="15110" max="15110" width="10.75" style="252" customWidth="1"/>
    <col min="15111" max="15111" width="8.125" style="252" customWidth="1"/>
    <col min="15112" max="15112" width="9.125" style="252" customWidth="1"/>
    <col min="15113" max="15116" width="9" style="252" hidden="1" customWidth="1"/>
    <col min="15117" max="15361" width="9" style="252"/>
    <col min="15362" max="15362" width="36.75" style="252" customWidth="1"/>
    <col min="15363" max="15363" width="11.625" style="252" customWidth="1"/>
    <col min="15364" max="15364" width="8.125" style="252" customWidth="1"/>
    <col min="15365" max="15365" width="36.5" style="252" customWidth="1"/>
    <col min="15366" max="15366" width="10.75" style="252" customWidth="1"/>
    <col min="15367" max="15367" width="8.125" style="252" customWidth="1"/>
    <col min="15368" max="15368" width="9.125" style="252" customWidth="1"/>
    <col min="15369" max="15372" width="9" style="252" hidden="1" customWidth="1"/>
    <col min="15373" max="15617" width="9" style="252"/>
    <col min="15618" max="15618" width="36.75" style="252" customWidth="1"/>
    <col min="15619" max="15619" width="11.625" style="252" customWidth="1"/>
    <col min="15620" max="15620" width="8.125" style="252" customWidth="1"/>
    <col min="15621" max="15621" width="36.5" style="252" customWidth="1"/>
    <col min="15622" max="15622" width="10.75" style="252" customWidth="1"/>
    <col min="15623" max="15623" width="8.125" style="252" customWidth="1"/>
    <col min="15624" max="15624" width="9.125" style="252" customWidth="1"/>
    <col min="15625" max="15628" width="9" style="252" hidden="1" customWidth="1"/>
    <col min="15629" max="15873" width="9" style="252"/>
    <col min="15874" max="15874" width="36.75" style="252" customWidth="1"/>
    <col min="15875" max="15875" width="11.625" style="252" customWidth="1"/>
    <col min="15876" max="15876" width="8.125" style="252" customWidth="1"/>
    <col min="15877" max="15877" width="36.5" style="252" customWidth="1"/>
    <col min="15878" max="15878" width="10.75" style="252" customWidth="1"/>
    <col min="15879" max="15879" width="8.125" style="252" customWidth="1"/>
    <col min="15880" max="15880" width="9.125" style="252" customWidth="1"/>
    <col min="15881" max="15884" width="9" style="252" hidden="1" customWidth="1"/>
    <col min="15885" max="16129" width="9" style="252"/>
    <col min="16130" max="16130" width="36.75" style="252" customWidth="1"/>
    <col min="16131" max="16131" width="11.625" style="252" customWidth="1"/>
    <col min="16132" max="16132" width="8.125" style="252" customWidth="1"/>
    <col min="16133" max="16133" width="36.5" style="252" customWidth="1"/>
    <col min="16134" max="16134" width="10.75" style="252" customWidth="1"/>
    <col min="16135" max="16135" width="8.125" style="252" customWidth="1"/>
    <col min="16136" max="16136" width="9.125" style="252" customWidth="1"/>
    <col min="16137" max="16140" width="9" style="252" hidden="1" customWidth="1"/>
    <col min="16141" max="16384" width="9" style="252"/>
  </cols>
  <sheetData>
    <row r="1" spans="1:14" ht="18.75">
      <c r="A1" s="476" t="s">
        <v>1526</v>
      </c>
      <c r="B1" s="476"/>
      <c r="C1" s="476"/>
      <c r="D1" s="476"/>
      <c r="E1" s="476"/>
      <c r="F1" s="476"/>
      <c r="G1" s="476"/>
      <c r="H1" s="476"/>
      <c r="I1" s="476"/>
      <c r="J1" s="476"/>
      <c r="K1" s="476"/>
      <c r="L1" s="476"/>
      <c r="M1" s="476"/>
      <c r="N1" s="476"/>
    </row>
    <row r="2" spans="1:14" ht="24.75" customHeight="1">
      <c r="A2" s="478" t="s">
        <v>1527</v>
      </c>
      <c r="B2" s="478"/>
      <c r="C2" s="478"/>
      <c r="D2" s="478"/>
      <c r="E2" s="478"/>
      <c r="F2" s="478"/>
      <c r="G2" s="478"/>
      <c r="H2" s="478"/>
      <c r="I2" s="478"/>
      <c r="J2" s="478"/>
      <c r="K2" s="478"/>
      <c r="L2" s="478"/>
      <c r="M2" s="478"/>
      <c r="N2" s="478"/>
    </row>
    <row r="3" spans="1:14" ht="18.75">
      <c r="A3" s="493"/>
      <c r="B3" s="494"/>
      <c r="C3" s="253"/>
      <c r="D3" s="253"/>
      <c r="E3" s="253"/>
      <c r="F3" s="253"/>
      <c r="G3" s="253"/>
      <c r="H3" s="254"/>
      <c r="J3" s="253"/>
      <c r="K3" s="253"/>
      <c r="L3" s="253"/>
      <c r="M3" s="253"/>
      <c r="N3" s="272" t="s">
        <v>2</v>
      </c>
    </row>
    <row r="4" spans="1:14" ht="56.25">
      <c r="A4" s="255" t="s">
        <v>3</v>
      </c>
      <c r="B4" s="256" t="s">
        <v>62</v>
      </c>
      <c r="C4" s="256" t="s">
        <v>63</v>
      </c>
      <c r="D4" s="256" t="s">
        <v>64</v>
      </c>
      <c r="E4" s="256" t="s">
        <v>4</v>
      </c>
      <c r="F4" s="256" t="s">
        <v>66</v>
      </c>
      <c r="G4" s="257" t="s">
        <v>67</v>
      </c>
      <c r="H4" s="255" t="s">
        <v>1502</v>
      </c>
      <c r="I4" s="256" t="s">
        <v>62</v>
      </c>
      <c r="J4" s="256" t="s">
        <v>63</v>
      </c>
      <c r="K4" s="256" t="s">
        <v>64</v>
      </c>
      <c r="L4" s="256" t="s">
        <v>4</v>
      </c>
      <c r="M4" s="256" t="s">
        <v>66</v>
      </c>
      <c r="N4" s="257" t="s">
        <v>67</v>
      </c>
    </row>
    <row r="5" spans="1:14" ht="37.5" customHeight="1">
      <c r="A5" s="258" t="s">
        <v>69</v>
      </c>
      <c r="B5" s="259"/>
      <c r="C5" s="260"/>
      <c r="D5" s="260"/>
      <c r="E5" s="260"/>
      <c r="F5" s="260"/>
      <c r="G5" s="261"/>
      <c r="H5" s="258" t="s">
        <v>69</v>
      </c>
      <c r="I5" s="259"/>
      <c r="J5" s="260"/>
      <c r="K5" s="260"/>
      <c r="L5" s="260"/>
      <c r="M5" s="260"/>
      <c r="N5" s="261"/>
    </row>
    <row r="6" spans="1:14" ht="30.75" customHeight="1">
      <c r="A6" s="262" t="s">
        <v>1528</v>
      </c>
      <c r="B6" s="259"/>
      <c r="C6" s="260"/>
      <c r="D6" s="260"/>
      <c r="E6" s="260"/>
      <c r="F6" s="260"/>
      <c r="G6" s="261"/>
      <c r="H6" s="262" t="s">
        <v>1529</v>
      </c>
      <c r="I6" s="259"/>
      <c r="J6" s="260"/>
      <c r="K6" s="260"/>
      <c r="L6" s="260"/>
      <c r="M6" s="260"/>
      <c r="N6" s="261"/>
    </row>
    <row r="7" spans="1:14" ht="36.75" customHeight="1">
      <c r="A7" s="263" t="s">
        <v>1530</v>
      </c>
      <c r="B7" s="75"/>
      <c r="C7" s="264"/>
      <c r="D7" s="264"/>
      <c r="E7" s="264"/>
      <c r="F7" s="264"/>
      <c r="G7" s="265"/>
      <c r="H7" s="263" t="s">
        <v>1531</v>
      </c>
      <c r="I7" s="75">
        <f>SUM(I8:I10)</f>
        <v>0</v>
      </c>
      <c r="J7" s="264"/>
      <c r="K7" s="264"/>
      <c r="L7" s="264"/>
      <c r="M7" s="264"/>
      <c r="N7" s="265"/>
    </row>
    <row r="8" spans="1:14" ht="36.75" customHeight="1">
      <c r="A8" s="266" t="s">
        <v>1532</v>
      </c>
      <c r="B8" s="75"/>
      <c r="C8" s="264"/>
      <c r="D8" s="264"/>
      <c r="E8" s="264"/>
      <c r="F8" s="264"/>
      <c r="G8" s="265"/>
      <c r="H8" s="266" t="s">
        <v>1532</v>
      </c>
      <c r="I8" s="75"/>
      <c r="J8" s="264"/>
      <c r="K8" s="264"/>
      <c r="L8" s="264"/>
      <c r="M8" s="264"/>
      <c r="N8" s="265"/>
    </row>
    <row r="9" spans="1:14" ht="36.75" customHeight="1">
      <c r="A9" s="266" t="s">
        <v>1533</v>
      </c>
      <c r="B9" s="75"/>
      <c r="C9" s="264"/>
      <c r="D9" s="264"/>
      <c r="E9" s="264"/>
      <c r="F9" s="264"/>
      <c r="G9" s="265"/>
      <c r="H9" s="266" t="s">
        <v>1533</v>
      </c>
      <c r="I9" s="75"/>
      <c r="J9" s="264"/>
      <c r="K9" s="264"/>
      <c r="L9" s="264"/>
      <c r="M9" s="264"/>
      <c r="N9" s="265"/>
    </row>
    <row r="10" spans="1:14" ht="36.75" customHeight="1">
      <c r="A10" s="266" t="s">
        <v>1534</v>
      </c>
      <c r="B10" s="75"/>
      <c r="C10" s="264"/>
      <c r="D10" s="264"/>
      <c r="E10" s="264"/>
      <c r="F10" s="264"/>
      <c r="G10" s="265"/>
      <c r="H10" s="266" t="s">
        <v>1534</v>
      </c>
      <c r="I10" s="75"/>
      <c r="J10" s="264"/>
      <c r="K10" s="264"/>
      <c r="L10" s="264"/>
      <c r="M10" s="264"/>
      <c r="N10" s="265"/>
    </row>
    <row r="11" spans="1:14" ht="36.75" customHeight="1">
      <c r="A11" s="263" t="s">
        <v>1535</v>
      </c>
      <c r="B11" s="75">
        <f>B12+B13</f>
        <v>0</v>
      </c>
      <c r="C11" s="264"/>
      <c r="D11" s="264"/>
      <c r="E11" s="264"/>
      <c r="F11" s="264"/>
      <c r="G11" s="265"/>
      <c r="H11" s="263" t="s">
        <v>1536</v>
      </c>
      <c r="I11" s="75">
        <f>I12+I13</f>
        <v>0</v>
      </c>
      <c r="J11" s="264"/>
      <c r="K11" s="264"/>
      <c r="L11" s="264"/>
      <c r="M11" s="264"/>
      <c r="N11" s="265"/>
    </row>
    <row r="12" spans="1:14" ht="36.75" customHeight="1">
      <c r="A12" s="267" t="s">
        <v>1537</v>
      </c>
      <c r="B12" s="75"/>
      <c r="C12" s="264"/>
      <c r="D12" s="264"/>
      <c r="E12" s="264"/>
      <c r="F12" s="264"/>
      <c r="G12" s="265"/>
      <c r="H12" s="266" t="s">
        <v>1538</v>
      </c>
      <c r="I12" s="75"/>
      <c r="J12" s="264"/>
      <c r="K12" s="264"/>
      <c r="L12" s="264"/>
      <c r="M12" s="264"/>
      <c r="N12" s="265"/>
    </row>
    <row r="13" spans="1:14" ht="36.75" customHeight="1">
      <c r="A13" s="266" t="s">
        <v>1539</v>
      </c>
      <c r="B13" s="75"/>
      <c r="C13" s="264"/>
      <c r="D13" s="264"/>
      <c r="E13" s="264"/>
      <c r="F13" s="264"/>
      <c r="G13" s="265"/>
      <c r="H13" s="266" t="s">
        <v>1539</v>
      </c>
      <c r="I13" s="75"/>
      <c r="J13" s="264"/>
      <c r="K13" s="264"/>
      <c r="L13" s="264"/>
      <c r="M13" s="264"/>
      <c r="N13" s="265"/>
    </row>
    <row r="14" spans="1:14" ht="36.75" customHeight="1">
      <c r="A14" s="263" t="s">
        <v>1540</v>
      </c>
      <c r="B14" s="75"/>
      <c r="C14" s="264"/>
      <c r="D14" s="264"/>
      <c r="E14" s="264"/>
      <c r="F14" s="264"/>
      <c r="G14" s="265"/>
      <c r="H14" s="263" t="s">
        <v>1541</v>
      </c>
      <c r="I14" s="75"/>
      <c r="J14" s="264"/>
      <c r="K14" s="264"/>
      <c r="L14" s="264"/>
      <c r="M14" s="264"/>
      <c r="N14" s="265"/>
    </row>
    <row r="15" spans="1:14" ht="36.75" customHeight="1">
      <c r="A15" s="263" t="s">
        <v>1542</v>
      </c>
      <c r="B15" s="75"/>
      <c r="C15" s="264"/>
      <c r="D15" s="264"/>
      <c r="E15" s="264"/>
      <c r="F15" s="264"/>
      <c r="G15" s="265"/>
      <c r="H15" s="263" t="s">
        <v>1543</v>
      </c>
      <c r="I15" s="75"/>
      <c r="J15" s="264"/>
      <c r="K15" s="264"/>
      <c r="L15" s="264"/>
      <c r="M15" s="264"/>
      <c r="N15" s="265"/>
    </row>
    <row r="16" spans="1:14" ht="36.75" customHeight="1">
      <c r="A16" s="268"/>
      <c r="B16" s="269"/>
      <c r="C16" s="269"/>
      <c r="D16" s="269"/>
      <c r="E16" s="269"/>
      <c r="F16" s="269"/>
      <c r="G16" s="269"/>
      <c r="H16" s="270" t="s">
        <v>1544</v>
      </c>
      <c r="I16" s="269"/>
      <c r="J16" s="269"/>
      <c r="K16" s="269"/>
      <c r="L16" s="269"/>
      <c r="M16" s="269"/>
      <c r="N16" s="269"/>
    </row>
    <row r="17" spans="1:13" ht="38.25" customHeight="1">
      <c r="A17" s="495" t="s">
        <v>1312</v>
      </c>
      <c r="B17" s="495"/>
      <c r="C17" s="495"/>
      <c r="D17" s="495"/>
      <c r="E17" s="495"/>
      <c r="F17" s="495"/>
      <c r="G17" s="495"/>
      <c r="H17" s="495"/>
      <c r="I17" s="495"/>
      <c r="J17" s="495"/>
      <c r="K17" s="495"/>
      <c r="L17" s="495"/>
      <c r="M17" s="495"/>
    </row>
    <row r="18" spans="1:13">
      <c r="A18" s="495" t="s">
        <v>1545</v>
      </c>
      <c r="B18" s="495"/>
      <c r="C18" s="495"/>
      <c r="D18" s="495"/>
      <c r="E18" s="495"/>
      <c r="F18" s="495"/>
      <c r="G18" s="495"/>
      <c r="H18" s="495"/>
      <c r="I18" s="495"/>
      <c r="J18" s="495"/>
      <c r="K18" s="495"/>
      <c r="L18" s="495"/>
      <c r="M18" s="495"/>
    </row>
    <row r="19" spans="1:13">
      <c r="A19" s="252"/>
      <c r="B19" s="271"/>
      <c r="C19" s="271"/>
      <c r="D19" s="271"/>
      <c r="E19" s="271"/>
      <c r="F19" s="271"/>
      <c r="I19" s="271"/>
      <c r="J19" s="271"/>
      <c r="K19" s="271"/>
      <c r="L19" s="271"/>
      <c r="M19" s="271"/>
    </row>
    <row r="20" spans="1:13">
      <c r="A20" s="252"/>
    </row>
    <row r="21" spans="1:13">
      <c r="A21" s="252"/>
    </row>
    <row r="22" spans="1:13">
      <c r="A22" s="252"/>
    </row>
    <row r="23" spans="1:13">
      <c r="A23" s="252"/>
    </row>
    <row r="24" spans="1:13">
      <c r="A24" s="252"/>
    </row>
    <row r="25" spans="1:13">
      <c r="A25" s="252"/>
    </row>
    <row r="26" spans="1:13">
      <c r="A26" s="252"/>
    </row>
    <row r="27" spans="1:13">
      <c r="A27" s="252"/>
    </row>
    <row r="28" spans="1:13">
      <c r="A28" s="252"/>
    </row>
    <row r="29" spans="1:13">
      <c r="A29" s="252"/>
    </row>
    <row r="30" spans="1:13">
      <c r="A30" s="252"/>
    </row>
    <row r="31" spans="1:13">
      <c r="A31" s="252"/>
    </row>
    <row r="32" spans="1:13">
      <c r="A32" s="252"/>
    </row>
    <row r="33" spans="1:1">
      <c r="A33" s="252"/>
    </row>
    <row r="34" spans="1:1">
      <c r="A34" s="252"/>
    </row>
    <row r="35" spans="1:1">
      <c r="A35" s="252"/>
    </row>
    <row r="36" spans="1:1">
      <c r="A36" s="252"/>
    </row>
  </sheetData>
  <mergeCells count="5">
    <mergeCell ref="A1:N1"/>
    <mergeCell ref="A2:N2"/>
    <mergeCell ref="A3:B3"/>
    <mergeCell ref="A17:M17"/>
    <mergeCell ref="A18:M18"/>
  </mergeCells>
  <phoneticPr fontId="87"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454" t="s">
        <v>1546</v>
      </c>
      <c r="B1" s="454"/>
      <c r="C1" s="454"/>
      <c r="D1" s="454"/>
    </row>
    <row r="2" spans="1:4" ht="13.5" customHeight="1">
      <c r="A2" s="496" t="s">
        <v>1999</v>
      </c>
      <c r="B2" s="497"/>
      <c r="C2" s="497"/>
      <c r="D2" s="497"/>
    </row>
    <row r="3" spans="1:4" ht="13.5" customHeight="1">
      <c r="A3" s="497"/>
      <c r="B3" s="497"/>
      <c r="C3" s="497"/>
      <c r="D3" s="497"/>
    </row>
    <row r="4" spans="1:4" ht="13.5" customHeight="1">
      <c r="A4" s="497"/>
      <c r="B4" s="497"/>
      <c r="C4" s="497"/>
      <c r="D4" s="497"/>
    </row>
    <row r="5" spans="1:4" ht="13.5" customHeight="1">
      <c r="A5" s="497"/>
      <c r="B5" s="497"/>
      <c r="C5" s="497"/>
      <c r="D5" s="497"/>
    </row>
    <row r="6" spans="1:4" ht="13.5" customHeight="1">
      <c r="A6" s="497"/>
      <c r="B6" s="497"/>
      <c r="C6" s="497"/>
      <c r="D6" s="497"/>
    </row>
    <row r="7" spans="1:4" ht="13.5" customHeight="1">
      <c r="A7" s="497"/>
      <c r="B7" s="497"/>
      <c r="C7" s="497"/>
      <c r="D7" s="497"/>
    </row>
    <row r="8" spans="1:4" ht="13.5" customHeight="1">
      <c r="A8" s="497"/>
      <c r="B8" s="497"/>
      <c r="C8" s="497"/>
      <c r="D8" s="497"/>
    </row>
    <row r="9" spans="1:4" ht="13.5" customHeight="1">
      <c r="A9" s="497"/>
      <c r="B9" s="497"/>
      <c r="C9" s="497"/>
      <c r="D9" s="497"/>
    </row>
    <row r="10" spans="1:4" ht="13.5" customHeight="1">
      <c r="A10" s="497"/>
      <c r="B10" s="497"/>
      <c r="C10" s="497"/>
      <c r="D10" s="497"/>
    </row>
    <row r="11" spans="1:4" ht="13.5" customHeight="1">
      <c r="A11" s="497"/>
      <c r="B11" s="497"/>
      <c r="C11" s="497"/>
      <c r="D11" s="497"/>
    </row>
    <row r="12" spans="1:4" ht="13.5" customHeight="1">
      <c r="A12" s="497"/>
      <c r="B12" s="497"/>
      <c r="C12" s="497"/>
      <c r="D12" s="497"/>
    </row>
    <row r="13" spans="1:4" ht="13.5" customHeight="1">
      <c r="A13" s="497"/>
      <c r="B13" s="497"/>
      <c r="C13" s="497"/>
      <c r="D13" s="497"/>
    </row>
    <row r="14" spans="1:4" ht="13.5" customHeight="1">
      <c r="A14" s="497"/>
      <c r="B14" s="497"/>
      <c r="C14" s="497"/>
      <c r="D14" s="497"/>
    </row>
    <row r="15" spans="1:4" ht="13.5" customHeight="1">
      <c r="A15" s="497"/>
      <c r="B15" s="497"/>
      <c r="C15" s="497"/>
      <c r="D15" s="497"/>
    </row>
    <row r="16" spans="1:4" ht="13.5" customHeight="1">
      <c r="A16" s="497"/>
      <c r="B16" s="497"/>
      <c r="C16" s="497"/>
      <c r="D16" s="497"/>
    </row>
    <row r="17" spans="1:4" ht="13.5" customHeight="1">
      <c r="A17" s="497"/>
      <c r="B17" s="497"/>
      <c r="C17" s="497"/>
      <c r="D17" s="497"/>
    </row>
    <row r="18" spans="1:4" ht="13.5" customHeight="1">
      <c r="A18" s="497"/>
      <c r="B18" s="497"/>
      <c r="C18" s="497"/>
      <c r="D18" s="497"/>
    </row>
    <row r="19" spans="1:4" ht="13.5" customHeight="1">
      <c r="A19" s="497"/>
      <c r="B19" s="497"/>
      <c r="C19" s="497"/>
      <c r="D19" s="497"/>
    </row>
    <row r="20" spans="1:4" ht="13.5" customHeight="1">
      <c r="A20" s="497"/>
      <c r="B20" s="497"/>
      <c r="C20" s="497"/>
      <c r="D20" s="497"/>
    </row>
    <row r="21" spans="1:4" ht="13.5" customHeight="1">
      <c r="A21" s="497"/>
      <c r="B21" s="497"/>
      <c r="C21" s="497"/>
      <c r="D21" s="497"/>
    </row>
    <row r="22" spans="1:4" ht="13.5" customHeight="1">
      <c r="A22" s="497"/>
      <c r="B22" s="497"/>
      <c r="C22" s="497"/>
      <c r="D22" s="497"/>
    </row>
    <row r="23" spans="1:4" ht="13.5" customHeight="1">
      <c r="A23" s="497"/>
      <c r="B23" s="497"/>
      <c r="C23" s="497"/>
      <c r="D23" s="497"/>
    </row>
    <row r="24" spans="1:4" ht="13.5" customHeight="1">
      <c r="A24" s="497"/>
      <c r="B24" s="497"/>
      <c r="C24" s="497"/>
      <c r="D24" s="497"/>
    </row>
    <row r="25" spans="1:4" ht="13.5" customHeight="1">
      <c r="A25" s="497"/>
      <c r="B25" s="497"/>
      <c r="C25" s="497"/>
      <c r="D25" s="497"/>
    </row>
    <row r="26" spans="1:4" ht="13.5" customHeight="1">
      <c r="A26" s="497"/>
      <c r="B26" s="497"/>
      <c r="C26" s="497"/>
      <c r="D26" s="497"/>
    </row>
    <row r="27" spans="1:4" ht="13.5" customHeight="1">
      <c r="A27" s="497"/>
      <c r="B27" s="497"/>
      <c r="C27" s="497"/>
      <c r="D27" s="497"/>
    </row>
    <row r="28" spans="1:4" ht="13.5" customHeight="1">
      <c r="A28" s="497"/>
      <c r="B28" s="497"/>
      <c r="C28" s="497"/>
      <c r="D28" s="497"/>
    </row>
    <row r="29" spans="1:4" ht="13.5" customHeight="1">
      <c r="A29" s="497"/>
      <c r="B29" s="497"/>
      <c r="C29" s="497"/>
      <c r="D29" s="497"/>
    </row>
    <row r="30" spans="1:4" ht="13.5" customHeight="1">
      <c r="A30" s="497"/>
      <c r="B30" s="497"/>
      <c r="C30" s="497"/>
      <c r="D30" s="497"/>
    </row>
    <row r="31" spans="1:4" ht="13.5" customHeight="1">
      <c r="A31" s="497"/>
      <c r="B31" s="497"/>
      <c r="C31" s="497"/>
      <c r="D31" s="497"/>
    </row>
    <row r="32" spans="1:4" ht="13.5" customHeight="1">
      <c r="A32" s="497"/>
      <c r="B32" s="497"/>
      <c r="C32" s="497"/>
      <c r="D32" s="497"/>
    </row>
    <row r="33" spans="1:4" ht="13.5" customHeight="1">
      <c r="A33" s="497"/>
      <c r="B33" s="497"/>
      <c r="C33" s="497"/>
      <c r="D33" s="497"/>
    </row>
    <row r="34" spans="1:4" ht="13.5" customHeight="1">
      <c r="A34" s="497"/>
      <c r="B34" s="497"/>
      <c r="C34" s="497"/>
      <c r="D34" s="497"/>
    </row>
    <row r="35" spans="1:4" ht="13.5" customHeight="1">
      <c r="A35" s="497"/>
      <c r="B35" s="497"/>
      <c r="C35" s="497"/>
      <c r="D35" s="497"/>
    </row>
    <row r="36" spans="1:4" ht="13.5" customHeight="1"/>
  </sheetData>
  <mergeCells count="2">
    <mergeCell ref="A1:D1"/>
    <mergeCell ref="A2:D35"/>
  </mergeCells>
  <phoneticPr fontId="87"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L42"/>
  <sheetViews>
    <sheetView zoomScale="115" zoomScaleNormal="115" workbookViewId="0">
      <selection activeCell="J11" sqref="J11"/>
    </sheetView>
  </sheetViews>
  <sheetFormatPr defaultColWidth="9" defaultRowHeight="13.5"/>
  <cols>
    <col min="1" max="1" width="31" style="217" customWidth="1"/>
    <col min="2" max="2" width="11.875" style="218" customWidth="1"/>
    <col min="3" max="3" width="11.875" style="218" hidden="1" customWidth="1"/>
    <col min="4" max="4" width="10.5" style="219" customWidth="1"/>
    <col min="5" max="5" width="31.5" style="217" customWidth="1"/>
    <col min="6" max="6" width="12" style="218" customWidth="1"/>
    <col min="7" max="7" width="12" style="218" hidden="1" customWidth="1"/>
    <col min="8" max="8" width="9.5" style="217" customWidth="1"/>
    <col min="9" max="9" width="11.625" style="217" customWidth="1"/>
    <col min="10" max="16384" width="9" style="217"/>
  </cols>
  <sheetData>
    <row r="1" spans="1:9" ht="18" customHeight="1">
      <c r="A1" s="445" t="s">
        <v>1547</v>
      </c>
      <c r="B1" s="446"/>
      <c r="C1" s="446"/>
      <c r="D1" s="445"/>
      <c r="E1" s="445"/>
      <c r="F1" s="446"/>
      <c r="G1" s="446"/>
      <c r="H1" s="445"/>
    </row>
    <row r="2" spans="1:9" ht="22.5">
      <c r="A2" s="457" t="s">
        <v>1548</v>
      </c>
      <c r="B2" s="460"/>
      <c r="C2" s="460"/>
      <c r="D2" s="457"/>
      <c r="E2" s="457"/>
      <c r="F2" s="460"/>
      <c r="G2" s="460"/>
      <c r="H2" s="457"/>
    </row>
    <row r="3" spans="1:9" ht="22.5">
      <c r="A3" s="220"/>
      <c r="B3" s="221"/>
      <c r="C3" s="221"/>
      <c r="D3" s="222"/>
      <c r="E3" s="220"/>
      <c r="F3" s="498" t="s">
        <v>2</v>
      </c>
      <c r="G3" s="498"/>
      <c r="H3" s="499"/>
    </row>
    <row r="4" spans="1:9" ht="18.75">
      <c r="A4" s="223" t="s">
        <v>3</v>
      </c>
      <c r="B4" s="224" t="s">
        <v>62</v>
      </c>
      <c r="C4" s="224"/>
      <c r="D4" s="225" t="s">
        <v>5</v>
      </c>
      <c r="E4" s="223" t="s">
        <v>68</v>
      </c>
      <c r="F4" s="224" t="s">
        <v>62</v>
      </c>
      <c r="G4" s="224"/>
      <c r="H4" s="226" t="s">
        <v>5</v>
      </c>
    </row>
    <row r="5" spans="1:9" ht="18.75">
      <c r="A5" s="223" t="s">
        <v>69</v>
      </c>
      <c r="B5" s="227">
        <f>SUM(B6,B32)</f>
        <v>3593.3</v>
      </c>
      <c r="C5" s="228">
        <f t="shared" ref="C5" si="0">C6+C33</f>
        <v>2343.25</v>
      </c>
      <c r="D5" s="229">
        <f>(B5-C5)/C5*100</f>
        <v>53.346847327429899</v>
      </c>
      <c r="E5" s="223" t="s">
        <v>69</v>
      </c>
      <c r="F5" s="227">
        <f>SUM(F6,F32)</f>
        <v>3593.3</v>
      </c>
      <c r="G5" s="228">
        <f>G6+G33</f>
        <v>4250.4399999999996</v>
      </c>
      <c r="H5" s="229">
        <f>(F5-G5)/G5*100</f>
        <v>-15.460517028825199</v>
      </c>
      <c r="I5" s="247"/>
    </row>
    <row r="6" spans="1:9" ht="18.75">
      <c r="A6" s="230" t="s">
        <v>70</v>
      </c>
      <c r="B6" s="227">
        <f>SUM(B7,B23)</f>
        <v>731.8</v>
      </c>
      <c r="C6" s="228">
        <f t="shared" ref="C6" si="1">C7+C23</f>
        <v>220.3</v>
      </c>
      <c r="D6" s="229">
        <f t="shared" ref="D6:D41" si="2">(B6-C6)/C6*100</f>
        <v>232.18338629142099</v>
      </c>
      <c r="E6" s="230" t="s">
        <v>71</v>
      </c>
      <c r="F6" s="227">
        <f>SUM(F7:F31)</f>
        <v>3509.11</v>
      </c>
      <c r="G6" s="228">
        <f>SUM(G7:G31)</f>
        <v>4204.3999999999996</v>
      </c>
      <c r="H6" s="229">
        <f t="shared" ref="H6:H41" si="3">(F6-G6)/G6*100</f>
        <v>-16.537199124726499</v>
      </c>
      <c r="I6" s="248"/>
    </row>
    <row r="7" spans="1:9" ht="18.75">
      <c r="A7" s="138" t="s">
        <v>72</v>
      </c>
      <c r="B7" s="231">
        <f>SUM(B8:B20)</f>
        <v>701.8</v>
      </c>
      <c r="C7" s="232">
        <f t="shared" ref="C7" si="4">SUM(C8:C22)</f>
        <v>93.6</v>
      </c>
      <c r="D7" s="229">
        <f t="shared" si="2"/>
        <v>649.78632478632505</v>
      </c>
      <c r="E7" s="138" t="s">
        <v>73</v>
      </c>
      <c r="F7" s="231">
        <v>1115.1400000000001</v>
      </c>
      <c r="G7" s="233">
        <v>987.52</v>
      </c>
      <c r="H7" s="229">
        <f t="shared" si="3"/>
        <v>12.923282566429</v>
      </c>
      <c r="I7" s="248"/>
    </row>
    <row r="8" spans="1:9" ht="18.75">
      <c r="A8" s="138" t="s">
        <v>74</v>
      </c>
      <c r="B8" s="231">
        <f>701.8-50</f>
        <v>651.79999999999995</v>
      </c>
      <c r="C8" s="234">
        <v>47.36</v>
      </c>
      <c r="D8" s="229">
        <f t="shared" si="2"/>
        <v>1276.2668918918901</v>
      </c>
      <c r="E8" s="138" t="s">
        <v>75</v>
      </c>
      <c r="F8" s="231"/>
      <c r="G8" s="233">
        <v>0</v>
      </c>
      <c r="H8" s="229"/>
      <c r="I8" s="248"/>
    </row>
    <row r="9" spans="1:9" ht="18.75">
      <c r="A9" s="138" t="s">
        <v>76</v>
      </c>
      <c r="B9" s="231">
        <v>3</v>
      </c>
      <c r="C9" s="234">
        <v>2.12</v>
      </c>
      <c r="D9" s="229">
        <f t="shared" si="2"/>
        <v>41.509433962264097</v>
      </c>
      <c r="E9" s="138" t="s">
        <v>77</v>
      </c>
      <c r="F9" s="231">
        <v>6.47</v>
      </c>
      <c r="G9" s="233">
        <v>10.54</v>
      </c>
      <c r="H9" s="229">
        <f t="shared" si="3"/>
        <v>-38.614800759013299</v>
      </c>
      <c r="I9" s="248"/>
    </row>
    <row r="10" spans="1:9" ht="18.75">
      <c r="A10" s="138" t="s">
        <v>78</v>
      </c>
      <c r="B10" s="231">
        <v>6</v>
      </c>
      <c r="C10" s="234">
        <v>5.37</v>
      </c>
      <c r="D10" s="229">
        <f t="shared" si="2"/>
        <v>11.731843575418999</v>
      </c>
      <c r="E10" s="138" t="s">
        <v>79</v>
      </c>
      <c r="F10" s="231"/>
      <c r="G10" s="233">
        <v>0</v>
      </c>
      <c r="H10" s="229"/>
      <c r="I10" s="248"/>
    </row>
    <row r="11" spans="1:9" ht="18.75">
      <c r="A11" s="138" t="s">
        <v>80</v>
      </c>
      <c r="B11" s="231">
        <v>5</v>
      </c>
      <c r="C11" s="234">
        <v>4.08</v>
      </c>
      <c r="D11" s="229">
        <f t="shared" si="2"/>
        <v>22.5490196078431</v>
      </c>
      <c r="E11" s="138" t="s">
        <v>81</v>
      </c>
      <c r="F11" s="231"/>
      <c r="G11" s="233">
        <v>0</v>
      </c>
      <c r="H11" s="229"/>
      <c r="I11" s="248"/>
    </row>
    <row r="12" spans="1:9" ht="18.75">
      <c r="A12" s="138" t="s">
        <v>82</v>
      </c>
      <c r="B12" s="231">
        <v>10</v>
      </c>
      <c r="C12" s="234">
        <v>9.4499999999999993</v>
      </c>
      <c r="D12" s="229">
        <f t="shared" si="2"/>
        <v>5.8201058201058302</v>
      </c>
      <c r="E12" s="138" t="s">
        <v>83</v>
      </c>
      <c r="F12" s="231"/>
      <c r="G12" s="233">
        <v>0</v>
      </c>
      <c r="H12" s="229"/>
      <c r="I12" s="248"/>
    </row>
    <row r="13" spans="1:9" ht="18.75">
      <c r="A13" s="138" t="s">
        <v>84</v>
      </c>
      <c r="B13" s="231">
        <v>1</v>
      </c>
      <c r="C13" s="234">
        <v>0.64</v>
      </c>
      <c r="D13" s="229">
        <f t="shared" si="2"/>
        <v>56.25</v>
      </c>
      <c r="E13" s="138" t="s">
        <v>85</v>
      </c>
      <c r="F13" s="231">
        <v>208.75</v>
      </c>
      <c r="G13" s="233">
        <v>149.87</v>
      </c>
      <c r="H13" s="229">
        <f t="shared" si="3"/>
        <v>39.2873823980783</v>
      </c>
      <c r="I13" s="248"/>
    </row>
    <row r="14" spans="1:9" ht="18.75">
      <c r="A14" s="138" t="s">
        <v>86</v>
      </c>
      <c r="B14" s="231">
        <v>2</v>
      </c>
      <c r="C14" s="234">
        <v>1.41</v>
      </c>
      <c r="D14" s="229">
        <f t="shared" si="2"/>
        <v>41.843971631205697</v>
      </c>
      <c r="E14" s="138" t="s">
        <v>87</v>
      </c>
      <c r="F14" s="231">
        <v>509.53</v>
      </c>
      <c r="G14" s="233">
        <v>894.91</v>
      </c>
      <c r="H14" s="229">
        <f t="shared" si="3"/>
        <v>-43.0635482897722</v>
      </c>
      <c r="I14" s="248"/>
    </row>
    <row r="15" spans="1:9" ht="18.75">
      <c r="A15" s="138" t="s">
        <v>88</v>
      </c>
      <c r="B15" s="231">
        <v>5</v>
      </c>
      <c r="C15" s="234">
        <v>5.1100000000000003</v>
      </c>
      <c r="D15" s="229">
        <f t="shared" si="2"/>
        <v>-2.15264187866928</v>
      </c>
      <c r="E15" s="138" t="s">
        <v>89</v>
      </c>
      <c r="F15" s="231">
        <v>107.71</v>
      </c>
      <c r="G15" s="233">
        <v>192.6</v>
      </c>
      <c r="H15" s="229">
        <f t="shared" si="3"/>
        <v>-44.075804776739403</v>
      </c>
      <c r="I15" s="248"/>
    </row>
    <row r="16" spans="1:9" ht="18.75">
      <c r="A16" s="138" t="s">
        <v>90</v>
      </c>
      <c r="B16" s="231">
        <v>4</v>
      </c>
      <c r="C16" s="234">
        <v>4.22</v>
      </c>
      <c r="D16" s="229">
        <f t="shared" si="2"/>
        <v>-5.2132701421800904</v>
      </c>
      <c r="E16" s="138" t="s">
        <v>91</v>
      </c>
      <c r="F16" s="231"/>
      <c r="G16" s="233">
        <v>2</v>
      </c>
      <c r="H16" s="229">
        <f t="shared" si="3"/>
        <v>-100</v>
      </c>
      <c r="I16" s="248"/>
    </row>
    <row r="17" spans="1:12" ht="18.75">
      <c r="A17" s="138" t="s">
        <v>92</v>
      </c>
      <c r="B17" s="231">
        <v>2</v>
      </c>
      <c r="C17" s="234">
        <v>1.52</v>
      </c>
      <c r="D17" s="229">
        <f t="shared" si="2"/>
        <v>31.578947368421101</v>
      </c>
      <c r="E17" s="138" t="s">
        <v>93</v>
      </c>
      <c r="F17" s="231">
        <f>-1.01+210.99</f>
        <v>209.98</v>
      </c>
      <c r="G17" s="233">
        <v>144.03</v>
      </c>
      <c r="H17" s="229">
        <f t="shared" si="3"/>
        <v>45.789071721169201</v>
      </c>
      <c r="I17" s="248"/>
    </row>
    <row r="18" spans="1:12" ht="18.75">
      <c r="A18" s="138" t="s">
        <v>94</v>
      </c>
      <c r="B18" s="231">
        <v>12</v>
      </c>
      <c r="C18" s="234">
        <v>12.07</v>
      </c>
      <c r="D18" s="229">
        <f t="shared" si="2"/>
        <v>-0.57995028997514697</v>
      </c>
      <c r="E18" s="138" t="s">
        <v>95</v>
      </c>
      <c r="F18" s="231">
        <v>611.04999999999995</v>
      </c>
      <c r="G18" s="233">
        <v>774.48</v>
      </c>
      <c r="H18" s="229">
        <f t="shared" si="3"/>
        <v>-21.1019006301002</v>
      </c>
      <c r="I18" s="248"/>
    </row>
    <row r="19" spans="1:12" ht="18.75">
      <c r="A19" s="138" t="s">
        <v>96</v>
      </c>
      <c r="B19" s="231"/>
      <c r="C19" s="234">
        <v>0.25</v>
      </c>
      <c r="D19" s="229">
        <f t="shared" si="2"/>
        <v>-100</v>
      </c>
      <c r="E19" s="138" t="s">
        <v>97</v>
      </c>
      <c r="F19" s="231">
        <v>41.33</v>
      </c>
      <c r="G19" s="233">
        <v>236.68</v>
      </c>
      <c r="H19" s="229">
        <f t="shared" si="3"/>
        <v>-82.537603515294904</v>
      </c>
      <c r="I19" s="248"/>
      <c r="L19" s="249" t="s">
        <v>22</v>
      </c>
    </row>
    <row r="20" spans="1:12" ht="18.75">
      <c r="A20" s="138" t="s">
        <v>98</v>
      </c>
      <c r="B20" s="231"/>
      <c r="C20" s="234"/>
      <c r="D20" s="229"/>
      <c r="E20" s="138" t="s">
        <v>99</v>
      </c>
      <c r="F20" s="231"/>
      <c r="G20" s="233">
        <v>0</v>
      </c>
      <c r="H20" s="229"/>
      <c r="I20" s="248"/>
    </row>
    <row r="21" spans="1:12" ht="18.75">
      <c r="A21" s="235"/>
      <c r="B21" s="236"/>
      <c r="C21" s="232"/>
      <c r="D21" s="229"/>
      <c r="E21" s="138" t="s">
        <v>100</v>
      </c>
      <c r="F21" s="231"/>
      <c r="G21" s="233">
        <v>0</v>
      </c>
      <c r="H21" s="229"/>
      <c r="I21" s="248"/>
    </row>
    <row r="22" spans="1:12" ht="18.75">
      <c r="A22" s="235"/>
      <c r="B22" s="236"/>
      <c r="C22" s="232"/>
      <c r="D22" s="229"/>
      <c r="E22" s="138" t="s">
        <v>101</v>
      </c>
      <c r="F22" s="231"/>
      <c r="G22" s="233">
        <v>0</v>
      </c>
      <c r="H22" s="229"/>
      <c r="I22" s="248"/>
    </row>
    <row r="23" spans="1:12" ht="18.75">
      <c r="A23" s="138" t="s">
        <v>102</v>
      </c>
      <c r="B23" s="237">
        <f>SUM(B24:B31)</f>
        <v>30</v>
      </c>
      <c r="C23" s="232">
        <f>SUM(C24:C30)</f>
        <v>126.7</v>
      </c>
      <c r="D23" s="229">
        <f t="shared" si="2"/>
        <v>-76.322020520915501</v>
      </c>
      <c r="E23" s="118" t="s">
        <v>103</v>
      </c>
      <c r="F23" s="231"/>
      <c r="G23" s="233">
        <v>0</v>
      </c>
      <c r="H23" s="229"/>
      <c r="I23" s="248"/>
    </row>
    <row r="24" spans="1:12" ht="18.75">
      <c r="A24" s="138" t="s">
        <v>104</v>
      </c>
      <c r="B24" s="237"/>
      <c r="C24" s="232"/>
      <c r="D24" s="229"/>
      <c r="E24" s="138" t="s">
        <v>105</v>
      </c>
      <c r="F24" s="231"/>
      <c r="G24" s="233">
        <v>0</v>
      </c>
      <c r="H24" s="229"/>
      <c r="I24" s="248"/>
    </row>
    <row r="25" spans="1:12" ht="18.75">
      <c r="A25" s="138" t="s">
        <v>106</v>
      </c>
      <c r="B25" s="237">
        <v>25</v>
      </c>
      <c r="C25" s="238">
        <v>17.84</v>
      </c>
      <c r="D25" s="229">
        <f t="shared" si="2"/>
        <v>40.1345291479821</v>
      </c>
      <c r="E25" s="138" t="s">
        <v>107</v>
      </c>
      <c r="F25" s="231">
        <v>497.41</v>
      </c>
      <c r="G25" s="233">
        <v>707.58</v>
      </c>
      <c r="H25" s="229">
        <f t="shared" si="3"/>
        <v>-29.702648463777901</v>
      </c>
    </row>
    <row r="26" spans="1:12" ht="18.75">
      <c r="A26" s="138" t="s">
        <v>108</v>
      </c>
      <c r="B26" s="237"/>
      <c r="C26" s="238">
        <v>1.1000000000000001</v>
      </c>
      <c r="D26" s="229">
        <f t="shared" si="2"/>
        <v>-100</v>
      </c>
      <c r="E26" s="138" t="s">
        <v>109</v>
      </c>
      <c r="F26" s="231"/>
      <c r="G26" s="233"/>
      <c r="H26" s="229"/>
    </row>
    <row r="27" spans="1:12" ht="18.75">
      <c r="A27" s="239" t="s">
        <v>1549</v>
      </c>
      <c r="B27" s="237">
        <v>5</v>
      </c>
      <c r="C27" s="238">
        <v>7.43</v>
      </c>
      <c r="D27" s="229">
        <f t="shared" si="2"/>
        <v>-32.705248990578703</v>
      </c>
      <c r="E27" s="138" t="s">
        <v>111</v>
      </c>
      <c r="F27" s="231">
        <v>76.98</v>
      </c>
      <c r="G27" s="233">
        <v>104.19</v>
      </c>
      <c r="H27" s="229">
        <f t="shared" si="3"/>
        <v>-26.1157500719839</v>
      </c>
    </row>
    <row r="28" spans="1:12" ht="18.75">
      <c r="A28" s="240" t="s">
        <v>1550</v>
      </c>
      <c r="B28" s="237"/>
      <c r="C28" s="238"/>
      <c r="D28" s="229"/>
      <c r="E28" s="138" t="s">
        <v>113</v>
      </c>
      <c r="F28" s="231">
        <v>30</v>
      </c>
      <c r="G28" s="241"/>
      <c r="H28" s="229"/>
    </row>
    <row r="29" spans="1:12" ht="18.75">
      <c r="A29" s="138" t="s">
        <v>116</v>
      </c>
      <c r="B29" s="237"/>
      <c r="C29" s="238">
        <v>100.33</v>
      </c>
      <c r="D29" s="229">
        <f t="shared" si="2"/>
        <v>-100</v>
      </c>
      <c r="E29" s="138" t="s">
        <v>115</v>
      </c>
      <c r="F29" s="231">
        <v>94.76</v>
      </c>
      <c r="G29" s="241"/>
      <c r="H29" s="229"/>
    </row>
    <row r="30" spans="1:12" ht="18.75">
      <c r="A30" s="235"/>
      <c r="B30" s="236"/>
      <c r="C30" s="238"/>
      <c r="D30" s="229"/>
      <c r="E30" s="138" t="s">
        <v>117</v>
      </c>
      <c r="F30" s="231"/>
      <c r="G30" s="241"/>
      <c r="H30" s="229"/>
    </row>
    <row r="31" spans="1:12" ht="18.75">
      <c r="A31" s="235"/>
      <c r="B31" s="236"/>
      <c r="C31" s="242"/>
      <c r="D31" s="229"/>
      <c r="E31" s="138" t="s">
        <v>118</v>
      </c>
      <c r="F31" s="231"/>
      <c r="G31" s="241"/>
      <c r="H31" s="229"/>
    </row>
    <row r="32" spans="1:12" ht="18.75">
      <c r="A32" s="230" t="s">
        <v>119</v>
      </c>
      <c r="B32" s="227">
        <f>SUM(B33,B34,B35,B36,B37,B41)</f>
        <v>2861.5</v>
      </c>
      <c r="C32" s="228">
        <f t="shared" ref="C32" si="5">SUM(C33:C37)+C41</f>
        <v>2376.09</v>
      </c>
      <c r="D32" s="229">
        <f t="shared" si="2"/>
        <v>20.4289399812297</v>
      </c>
      <c r="E32" s="230" t="s">
        <v>120</v>
      </c>
      <c r="F32" s="227">
        <f>SUM(F33,F34,F35,F38,F41)</f>
        <v>84.19</v>
      </c>
      <c r="G32" s="228">
        <f>SUM(G33,G34,G35,G38,G39,G43)</f>
        <v>46.04</v>
      </c>
      <c r="H32" s="229">
        <f t="shared" si="3"/>
        <v>82.862728062554297</v>
      </c>
      <c r="I32" s="250"/>
    </row>
    <row r="33" spans="1:8" ht="18.75">
      <c r="A33" s="138" t="s">
        <v>121</v>
      </c>
      <c r="B33" s="243">
        <f>33.36+2241.1</f>
        <v>2274.46</v>
      </c>
      <c r="C33" s="244">
        <f>10+0.2+33.36+2079.39</f>
        <v>2122.9499999999998</v>
      </c>
      <c r="D33" s="229">
        <f t="shared" si="2"/>
        <v>7.1367672342730701</v>
      </c>
      <c r="E33" s="138" t="s">
        <v>122</v>
      </c>
      <c r="F33" s="231">
        <v>30.04</v>
      </c>
      <c r="G33" s="245">
        <v>46.04</v>
      </c>
      <c r="H33" s="229">
        <f t="shared" si="3"/>
        <v>-34.752389226759298</v>
      </c>
    </row>
    <row r="34" spans="1:8" ht="18.75">
      <c r="A34" s="138" t="s">
        <v>123</v>
      </c>
      <c r="B34" s="243"/>
      <c r="C34" s="245"/>
      <c r="D34" s="229"/>
      <c r="E34" s="138" t="s">
        <v>124</v>
      </c>
      <c r="F34" s="231"/>
      <c r="G34" s="246"/>
      <c r="H34" s="229"/>
    </row>
    <row r="35" spans="1:8" ht="18.75">
      <c r="A35" s="138" t="s">
        <v>125</v>
      </c>
      <c r="B35" s="231">
        <v>54.15</v>
      </c>
      <c r="C35" s="245">
        <v>2.57</v>
      </c>
      <c r="D35" s="229">
        <f t="shared" si="2"/>
        <v>2007.00389105058</v>
      </c>
      <c r="E35" s="138" t="s">
        <v>126</v>
      </c>
      <c r="F35" s="231"/>
      <c r="G35" s="246"/>
      <c r="H35" s="229"/>
    </row>
    <row r="36" spans="1:8" ht="18.75">
      <c r="A36" s="138" t="s">
        <v>127</v>
      </c>
      <c r="B36" s="243"/>
      <c r="C36" s="245"/>
      <c r="D36" s="229"/>
      <c r="E36" s="138" t="s">
        <v>1551</v>
      </c>
      <c r="F36" s="231"/>
      <c r="G36" s="246"/>
      <c r="H36" s="229"/>
    </row>
    <row r="37" spans="1:8" ht="18.75">
      <c r="A37" s="138" t="s">
        <v>1552</v>
      </c>
      <c r="B37" s="243"/>
      <c r="C37" s="243"/>
      <c r="D37" s="229"/>
      <c r="E37" s="138" t="s">
        <v>1553</v>
      </c>
      <c r="F37" s="231"/>
      <c r="G37" s="246"/>
      <c r="H37" s="229"/>
    </row>
    <row r="38" spans="1:8" ht="18.75">
      <c r="A38" s="138" t="s">
        <v>131</v>
      </c>
      <c r="B38" s="243"/>
      <c r="C38" s="243"/>
      <c r="D38" s="229"/>
      <c r="E38" s="138" t="s">
        <v>1554</v>
      </c>
      <c r="F38" s="243"/>
      <c r="G38" s="245"/>
      <c r="H38" s="229"/>
    </row>
    <row r="39" spans="1:8" ht="18.75">
      <c r="A39" s="138" t="s">
        <v>133</v>
      </c>
      <c r="B39" s="243"/>
      <c r="C39" s="243"/>
      <c r="D39" s="229"/>
      <c r="E39" s="138" t="s">
        <v>136</v>
      </c>
      <c r="F39" s="231"/>
      <c r="G39" s="245"/>
      <c r="H39" s="229"/>
    </row>
    <row r="40" spans="1:8" ht="18.75">
      <c r="A40" s="138" t="s">
        <v>1555</v>
      </c>
      <c r="B40" s="243"/>
      <c r="C40" s="243"/>
      <c r="D40" s="229"/>
      <c r="E40" s="138" t="s">
        <v>138</v>
      </c>
      <c r="F40" s="231"/>
      <c r="G40" s="231"/>
      <c r="H40" s="229"/>
    </row>
    <row r="41" spans="1:8" ht="18.75">
      <c r="A41" s="138" t="s">
        <v>1556</v>
      </c>
      <c r="B41" s="243">
        <v>532.89</v>
      </c>
      <c r="C41" s="243">
        <v>250.57</v>
      </c>
      <c r="D41" s="229">
        <f t="shared" si="2"/>
        <v>112.671109869498</v>
      </c>
      <c r="E41" s="138" t="s">
        <v>1557</v>
      </c>
      <c r="F41" s="231">
        <v>54.15</v>
      </c>
      <c r="G41" s="231">
        <v>54.15</v>
      </c>
      <c r="H41" s="229">
        <f t="shared" si="3"/>
        <v>0</v>
      </c>
    </row>
    <row r="42" spans="1:8" ht="53.25" customHeight="1">
      <c r="A42" s="500" t="s">
        <v>1558</v>
      </c>
      <c r="B42" s="501"/>
      <c r="C42" s="501"/>
      <c r="D42" s="500"/>
      <c r="E42" s="500"/>
      <c r="F42" s="501"/>
      <c r="G42" s="501"/>
      <c r="H42" s="500"/>
    </row>
  </sheetData>
  <mergeCells count="4">
    <mergeCell ref="A1:H1"/>
    <mergeCell ref="A2:H2"/>
    <mergeCell ref="F3:H3"/>
    <mergeCell ref="A42:H42"/>
  </mergeCells>
  <phoneticPr fontId="87"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454" t="s">
        <v>1559</v>
      </c>
      <c r="B1" s="454"/>
      <c r="C1" s="454"/>
      <c r="D1" s="454"/>
    </row>
    <row r="2" spans="1:4" ht="11.25" customHeight="1">
      <c r="A2" s="455" t="s">
        <v>2001</v>
      </c>
      <c r="B2" s="456"/>
      <c r="C2" s="456"/>
      <c r="D2" s="456"/>
    </row>
    <row r="3" spans="1:4" ht="11.25" customHeight="1">
      <c r="A3" s="456"/>
      <c r="B3" s="456"/>
      <c r="C3" s="456"/>
      <c r="D3" s="456"/>
    </row>
    <row r="4" spans="1:4" ht="11.25" customHeight="1">
      <c r="A4" s="456"/>
      <c r="B4" s="456"/>
      <c r="C4" s="456"/>
      <c r="D4" s="456"/>
    </row>
    <row r="5" spans="1:4" ht="11.25" customHeight="1">
      <c r="A5" s="456"/>
      <c r="B5" s="456"/>
      <c r="C5" s="456"/>
      <c r="D5" s="456"/>
    </row>
    <row r="6" spans="1:4" ht="11.25" customHeight="1">
      <c r="A6" s="456"/>
      <c r="B6" s="456"/>
      <c r="C6" s="456"/>
      <c r="D6" s="456"/>
    </row>
    <row r="7" spans="1:4" ht="11.25" customHeight="1">
      <c r="A7" s="456"/>
      <c r="B7" s="456"/>
      <c r="C7" s="456"/>
      <c r="D7" s="456"/>
    </row>
    <row r="8" spans="1:4" ht="11.25" customHeight="1">
      <c r="A8" s="456"/>
      <c r="B8" s="456"/>
      <c r="C8" s="456"/>
      <c r="D8" s="456"/>
    </row>
    <row r="9" spans="1:4" ht="11.25" customHeight="1">
      <c r="A9" s="456"/>
      <c r="B9" s="456"/>
      <c r="C9" s="456"/>
      <c r="D9" s="456"/>
    </row>
    <row r="10" spans="1:4" ht="11.25" customHeight="1">
      <c r="A10" s="456"/>
      <c r="B10" s="456"/>
      <c r="C10" s="456"/>
      <c r="D10" s="456"/>
    </row>
    <row r="11" spans="1:4" ht="11.25" customHeight="1">
      <c r="A11" s="456"/>
      <c r="B11" s="456"/>
      <c r="C11" s="456"/>
      <c r="D11" s="456"/>
    </row>
    <row r="12" spans="1:4" ht="11.25" customHeight="1">
      <c r="A12" s="456"/>
      <c r="B12" s="456"/>
      <c r="C12" s="456"/>
      <c r="D12" s="456"/>
    </row>
    <row r="13" spans="1:4" ht="11.25" customHeight="1">
      <c r="A13" s="456"/>
      <c r="B13" s="456"/>
      <c r="C13" s="456"/>
      <c r="D13" s="456"/>
    </row>
    <row r="14" spans="1:4" ht="11.25" customHeight="1">
      <c r="A14" s="456"/>
      <c r="B14" s="456"/>
      <c r="C14" s="456"/>
      <c r="D14" s="456"/>
    </row>
    <row r="15" spans="1:4" ht="11.25" customHeight="1">
      <c r="A15" s="456"/>
      <c r="B15" s="456"/>
      <c r="C15" s="456"/>
      <c r="D15" s="456"/>
    </row>
    <row r="16" spans="1:4" ht="11.25" customHeight="1">
      <c r="A16" s="456"/>
      <c r="B16" s="456"/>
      <c r="C16" s="456"/>
      <c r="D16" s="456"/>
    </row>
    <row r="17" spans="1:4" ht="11.25" customHeight="1">
      <c r="A17" s="456"/>
      <c r="B17" s="456"/>
      <c r="C17" s="456"/>
      <c r="D17" s="456"/>
    </row>
    <row r="18" spans="1:4" ht="11.25" customHeight="1">
      <c r="A18" s="456"/>
      <c r="B18" s="456"/>
      <c r="C18" s="456"/>
      <c r="D18" s="456"/>
    </row>
    <row r="19" spans="1:4" ht="11.25" customHeight="1">
      <c r="A19" s="456"/>
      <c r="B19" s="456"/>
      <c r="C19" s="456"/>
      <c r="D19" s="456"/>
    </row>
    <row r="20" spans="1:4" ht="11.25" customHeight="1">
      <c r="A20" s="456"/>
      <c r="B20" s="456"/>
      <c r="C20" s="456"/>
      <c r="D20" s="456"/>
    </row>
    <row r="21" spans="1:4" ht="11.25" customHeight="1">
      <c r="A21" s="456"/>
      <c r="B21" s="456"/>
      <c r="C21" s="456"/>
      <c r="D21" s="456"/>
    </row>
    <row r="22" spans="1:4" ht="11.25" customHeight="1">
      <c r="A22" s="456"/>
      <c r="B22" s="456"/>
      <c r="C22" s="456"/>
      <c r="D22" s="456"/>
    </row>
    <row r="23" spans="1:4" ht="11.25" customHeight="1">
      <c r="A23" s="456"/>
      <c r="B23" s="456"/>
      <c r="C23" s="456"/>
      <c r="D23" s="456"/>
    </row>
    <row r="24" spans="1:4" ht="13.5" customHeight="1">
      <c r="A24" s="456"/>
      <c r="B24" s="456"/>
      <c r="C24" s="456"/>
      <c r="D24" s="456"/>
    </row>
    <row r="25" spans="1:4" ht="13.5" customHeight="1">
      <c r="A25" s="456"/>
      <c r="B25" s="456"/>
      <c r="C25" s="456"/>
      <c r="D25" s="456"/>
    </row>
    <row r="26" spans="1:4" ht="13.5" customHeight="1">
      <c r="A26" s="456"/>
      <c r="B26" s="456"/>
      <c r="C26" s="456"/>
      <c r="D26" s="456"/>
    </row>
    <row r="27" spans="1:4" ht="13.5" customHeight="1">
      <c r="A27" s="456"/>
      <c r="B27" s="456"/>
      <c r="C27" s="456"/>
      <c r="D27" s="456"/>
    </row>
    <row r="28" spans="1:4" ht="13.5" customHeight="1">
      <c r="A28" s="456"/>
      <c r="B28" s="456"/>
      <c r="C28" s="456"/>
      <c r="D28" s="456"/>
    </row>
    <row r="29" spans="1:4" ht="13.5" customHeight="1">
      <c r="A29" s="456"/>
      <c r="B29" s="456"/>
      <c r="C29" s="456"/>
      <c r="D29" s="456"/>
    </row>
    <row r="30" spans="1:4" ht="13.5" customHeight="1">
      <c r="A30" s="456"/>
      <c r="B30" s="456"/>
      <c r="C30" s="456"/>
      <c r="D30" s="456"/>
    </row>
    <row r="31" spans="1:4" ht="13.5" customHeight="1">
      <c r="A31" s="456"/>
      <c r="B31" s="456"/>
      <c r="C31" s="456"/>
      <c r="D31" s="456"/>
    </row>
    <row r="32" spans="1:4" ht="13.5" customHeight="1">
      <c r="A32" s="456"/>
      <c r="B32" s="456"/>
      <c r="C32" s="456"/>
      <c r="D32" s="456"/>
    </row>
    <row r="33" spans="1:4" ht="13.5" customHeight="1">
      <c r="A33" s="456"/>
      <c r="B33" s="456"/>
      <c r="C33" s="456"/>
      <c r="D33" s="456"/>
    </row>
    <row r="34" spans="1:4" ht="13.5" customHeight="1">
      <c r="A34" s="456"/>
      <c r="B34" s="456"/>
      <c r="C34" s="456"/>
      <c r="D34" s="456"/>
    </row>
    <row r="35" spans="1:4" ht="13.5" customHeight="1">
      <c r="A35" s="456"/>
      <c r="B35" s="456"/>
      <c r="C35" s="456"/>
      <c r="D35" s="456"/>
    </row>
  </sheetData>
  <mergeCells count="2">
    <mergeCell ref="A1:D1"/>
    <mergeCell ref="A2:D35"/>
  </mergeCells>
  <phoneticPr fontId="87"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filterMode="1">
    <tabColor rgb="FF7030A0"/>
  </sheetPr>
  <dimension ref="A1:C1421"/>
  <sheetViews>
    <sheetView workbookViewId="0">
      <selection activeCell="A4" sqref="A4:XFD4"/>
    </sheetView>
  </sheetViews>
  <sheetFormatPr defaultColWidth="21.5" defaultRowHeight="14.25"/>
  <cols>
    <col min="1" max="1" width="55.25" style="203" customWidth="1"/>
    <col min="2" max="2" width="30.625" style="203" customWidth="1"/>
    <col min="3" max="16384" width="21.5" style="203"/>
  </cols>
  <sheetData>
    <row r="1" spans="1:3" ht="18.75">
      <c r="A1" s="445" t="s">
        <v>1560</v>
      </c>
      <c r="B1" s="445"/>
    </row>
    <row r="2" spans="1:3" s="202" customFormat="1" ht="22.5">
      <c r="A2" s="457" t="s">
        <v>1561</v>
      </c>
      <c r="B2" s="457"/>
      <c r="C2" s="204"/>
    </row>
    <row r="3" spans="1:3" ht="27" customHeight="1">
      <c r="A3" s="502" t="s">
        <v>2</v>
      </c>
      <c r="B3" s="502"/>
      <c r="C3" s="205"/>
    </row>
    <row r="4" spans="1:3" ht="24" customHeight="1">
      <c r="A4" s="206" t="s">
        <v>145</v>
      </c>
      <c r="B4" s="207" t="s">
        <v>1562</v>
      </c>
      <c r="C4" s="208"/>
    </row>
    <row r="5" spans="1:3" ht="25.5" customHeight="1">
      <c r="A5" s="209" t="s">
        <v>71</v>
      </c>
      <c r="B5" s="210">
        <v>3539.15</v>
      </c>
      <c r="C5" s="211"/>
    </row>
    <row r="6" spans="1:3" ht="21" customHeight="1">
      <c r="A6" s="212" t="s">
        <v>73</v>
      </c>
      <c r="B6" s="213">
        <v>1115.1400000000001</v>
      </c>
    </row>
    <row r="7" spans="1:3" ht="21" customHeight="1">
      <c r="A7" s="214" t="s">
        <v>147</v>
      </c>
      <c r="B7" s="213">
        <v>59.73</v>
      </c>
    </row>
    <row r="8" spans="1:3" ht="21" customHeight="1">
      <c r="A8" s="215" t="s">
        <v>148</v>
      </c>
      <c r="B8" s="213">
        <v>45.73</v>
      </c>
    </row>
    <row r="9" spans="1:3" ht="21" hidden="1" customHeight="1">
      <c r="A9" s="215" t="s">
        <v>149</v>
      </c>
      <c r="B9" s="213"/>
    </row>
    <row r="10" spans="1:3" ht="21" hidden="1" customHeight="1">
      <c r="A10" s="215" t="s">
        <v>150</v>
      </c>
      <c r="B10" s="213"/>
    </row>
    <row r="11" spans="1:3" ht="21" hidden="1" customHeight="1">
      <c r="A11" s="215" t="s">
        <v>151</v>
      </c>
      <c r="B11" s="213"/>
    </row>
    <row r="12" spans="1:3" ht="21" hidden="1" customHeight="1">
      <c r="A12" s="215" t="s">
        <v>152</v>
      </c>
      <c r="B12" s="213"/>
    </row>
    <row r="13" spans="1:3" ht="21" hidden="1" customHeight="1">
      <c r="A13" s="215" t="s">
        <v>153</v>
      </c>
      <c r="B13" s="213"/>
    </row>
    <row r="14" spans="1:3" ht="21" hidden="1" customHeight="1">
      <c r="A14" s="215" t="s">
        <v>154</v>
      </c>
      <c r="B14" s="213"/>
    </row>
    <row r="15" spans="1:3" ht="21" customHeight="1">
      <c r="A15" s="215" t="s">
        <v>155</v>
      </c>
      <c r="B15" s="213">
        <v>14</v>
      </c>
    </row>
    <row r="16" spans="1:3" ht="21" hidden="1" customHeight="1">
      <c r="A16" s="215" t="s">
        <v>156</v>
      </c>
      <c r="B16" s="213"/>
    </row>
    <row r="17" spans="1:2" ht="21" hidden="1" customHeight="1">
      <c r="A17" s="215" t="s">
        <v>157</v>
      </c>
      <c r="B17" s="213"/>
    </row>
    <row r="18" spans="1:2" ht="21" hidden="1" customHeight="1">
      <c r="A18" s="215" t="s">
        <v>158</v>
      </c>
      <c r="B18" s="213"/>
    </row>
    <row r="19" spans="1:2" ht="21" hidden="1" customHeight="1">
      <c r="A19" s="214" t="s">
        <v>159</v>
      </c>
      <c r="B19" s="213"/>
    </row>
    <row r="20" spans="1:2" ht="21" hidden="1" customHeight="1">
      <c r="A20" s="215" t="s">
        <v>148</v>
      </c>
      <c r="B20" s="213"/>
    </row>
    <row r="21" spans="1:2" ht="21" hidden="1" customHeight="1">
      <c r="A21" s="215" t="s">
        <v>149</v>
      </c>
      <c r="B21" s="213"/>
    </row>
    <row r="22" spans="1:2" ht="21" hidden="1" customHeight="1">
      <c r="A22" s="215" t="s">
        <v>150</v>
      </c>
      <c r="B22" s="213"/>
    </row>
    <row r="23" spans="1:2" ht="21" hidden="1" customHeight="1">
      <c r="A23" s="215" t="s">
        <v>160</v>
      </c>
      <c r="B23" s="213"/>
    </row>
    <row r="24" spans="1:2" ht="21" hidden="1" customHeight="1">
      <c r="A24" s="215" t="s">
        <v>161</v>
      </c>
      <c r="B24" s="213"/>
    </row>
    <row r="25" spans="1:2" ht="21" hidden="1" customHeight="1">
      <c r="A25" s="215" t="s">
        <v>162</v>
      </c>
      <c r="B25" s="216"/>
    </row>
    <row r="26" spans="1:2" ht="21" hidden="1" customHeight="1">
      <c r="A26" s="215" t="s">
        <v>157</v>
      </c>
      <c r="B26" s="216"/>
    </row>
    <row r="27" spans="1:2" ht="21" hidden="1" customHeight="1">
      <c r="A27" s="215" t="s">
        <v>163</v>
      </c>
      <c r="B27" s="216"/>
    </row>
    <row r="28" spans="1:2" ht="21" customHeight="1">
      <c r="A28" s="214" t="s">
        <v>164</v>
      </c>
      <c r="B28" s="216">
        <v>806.91</v>
      </c>
    </row>
    <row r="29" spans="1:2" ht="21" customHeight="1">
      <c r="A29" s="215" t="s">
        <v>148</v>
      </c>
      <c r="B29" s="216">
        <v>458.06</v>
      </c>
    </row>
    <row r="30" spans="1:2" ht="21" customHeight="1">
      <c r="A30" s="215" t="s">
        <v>149</v>
      </c>
      <c r="B30" s="216">
        <v>315</v>
      </c>
    </row>
    <row r="31" spans="1:2" ht="21" hidden="1" customHeight="1">
      <c r="A31" s="215" t="s">
        <v>150</v>
      </c>
      <c r="B31" s="216"/>
    </row>
    <row r="32" spans="1:2" ht="21" hidden="1" customHeight="1">
      <c r="A32" s="215" t="s">
        <v>165</v>
      </c>
      <c r="B32" s="216"/>
    </row>
    <row r="33" spans="1:2" ht="21" hidden="1" customHeight="1">
      <c r="A33" s="215" t="s">
        <v>166</v>
      </c>
      <c r="B33" s="216"/>
    </row>
    <row r="34" spans="1:2" ht="21" hidden="1" customHeight="1">
      <c r="A34" s="215" t="s">
        <v>167</v>
      </c>
      <c r="B34" s="216"/>
    </row>
    <row r="35" spans="1:2" ht="21" customHeight="1">
      <c r="A35" s="215" t="s">
        <v>168</v>
      </c>
      <c r="B35" s="216">
        <v>33.85</v>
      </c>
    </row>
    <row r="36" spans="1:2" ht="21" hidden="1" customHeight="1">
      <c r="A36" s="215" t="s">
        <v>169</v>
      </c>
      <c r="B36" s="216"/>
    </row>
    <row r="37" spans="1:2" ht="21" hidden="1" customHeight="1">
      <c r="A37" s="215" t="s">
        <v>157</v>
      </c>
      <c r="B37" s="216"/>
    </row>
    <row r="38" spans="1:2" ht="21" hidden="1" customHeight="1">
      <c r="A38" s="215" t="s">
        <v>170</v>
      </c>
      <c r="B38" s="216"/>
    </row>
    <row r="39" spans="1:2" ht="21" hidden="1" customHeight="1">
      <c r="A39" s="214" t="s">
        <v>171</v>
      </c>
      <c r="B39" s="216"/>
    </row>
    <row r="40" spans="1:2" ht="21" hidden="1" customHeight="1">
      <c r="A40" s="215" t="s">
        <v>148</v>
      </c>
      <c r="B40" s="216"/>
    </row>
    <row r="41" spans="1:2" ht="21" hidden="1" customHeight="1">
      <c r="A41" s="215" t="s">
        <v>149</v>
      </c>
      <c r="B41" s="216"/>
    </row>
    <row r="42" spans="1:2" ht="21" hidden="1" customHeight="1">
      <c r="A42" s="215" t="s">
        <v>150</v>
      </c>
      <c r="B42" s="216"/>
    </row>
    <row r="43" spans="1:2" ht="21" hidden="1" customHeight="1">
      <c r="A43" s="215" t="s">
        <v>172</v>
      </c>
      <c r="B43" s="216"/>
    </row>
    <row r="44" spans="1:2" ht="21" hidden="1" customHeight="1">
      <c r="A44" s="215" t="s">
        <v>173</v>
      </c>
      <c r="B44" s="216"/>
    </row>
    <row r="45" spans="1:2" ht="21" hidden="1" customHeight="1">
      <c r="A45" s="215" t="s">
        <v>174</v>
      </c>
      <c r="B45" s="216"/>
    </row>
    <row r="46" spans="1:2" ht="21" hidden="1" customHeight="1">
      <c r="A46" s="215" t="s">
        <v>175</v>
      </c>
      <c r="B46" s="216"/>
    </row>
    <row r="47" spans="1:2" ht="21" hidden="1" customHeight="1">
      <c r="A47" s="215" t="s">
        <v>176</v>
      </c>
      <c r="B47" s="216"/>
    </row>
    <row r="48" spans="1:2" ht="21" hidden="1" customHeight="1">
      <c r="A48" s="215" t="s">
        <v>177</v>
      </c>
      <c r="B48" s="216"/>
    </row>
    <row r="49" spans="1:2" ht="21" hidden="1" customHeight="1">
      <c r="A49" s="215" t="s">
        <v>157</v>
      </c>
      <c r="B49" s="216"/>
    </row>
    <row r="50" spans="1:2" ht="21" hidden="1" customHeight="1">
      <c r="A50" s="215" t="s">
        <v>178</v>
      </c>
      <c r="B50" s="216"/>
    </row>
    <row r="51" spans="1:2" ht="21" hidden="1" customHeight="1">
      <c r="A51" s="214" t="s">
        <v>179</v>
      </c>
      <c r="B51" s="216"/>
    </row>
    <row r="52" spans="1:2" ht="21" hidden="1" customHeight="1">
      <c r="A52" s="215" t="s">
        <v>148</v>
      </c>
      <c r="B52" s="216"/>
    </row>
    <row r="53" spans="1:2" ht="21" hidden="1" customHeight="1">
      <c r="A53" s="215" t="s">
        <v>149</v>
      </c>
      <c r="B53" s="216"/>
    </row>
    <row r="54" spans="1:2" ht="21" hidden="1" customHeight="1">
      <c r="A54" s="215" t="s">
        <v>150</v>
      </c>
      <c r="B54" s="216"/>
    </row>
    <row r="55" spans="1:2" ht="21" hidden="1" customHeight="1">
      <c r="A55" s="215" t="s">
        <v>180</v>
      </c>
      <c r="B55" s="216"/>
    </row>
    <row r="56" spans="1:2" ht="21" hidden="1" customHeight="1">
      <c r="A56" s="215" t="s">
        <v>181</v>
      </c>
      <c r="B56" s="216"/>
    </row>
    <row r="57" spans="1:2" ht="21" hidden="1" customHeight="1">
      <c r="A57" s="215" t="s">
        <v>182</v>
      </c>
      <c r="B57" s="216"/>
    </row>
    <row r="58" spans="1:2" ht="21" hidden="1" customHeight="1">
      <c r="A58" s="215" t="s">
        <v>183</v>
      </c>
      <c r="B58" s="216"/>
    </row>
    <row r="59" spans="1:2" ht="21" hidden="1" customHeight="1">
      <c r="A59" s="215" t="s">
        <v>184</v>
      </c>
      <c r="B59" s="216"/>
    </row>
    <row r="60" spans="1:2" ht="21" hidden="1" customHeight="1">
      <c r="A60" s="215" t="s">
        <v>157</v>
      </c>
      <c r="B60" s="216"/>
    </row>
    <row r="61" spans="1:2" ht="21" hidden="1" customHeight="1">
      <c r="A61" s="215" t="s">
        <v>185</v>
      </c>
      <c r="B61" s="216"/>
    </row>
    <row r="62" spans="1:2" ht="21" customHeight="1">
      <c r="A62" s="214" t="s">
        <v>186</v>
      </c>
      <c r="B62" s="216">
        <v>99.31</v>
      </c>
    </row>
    <row r="63" spans="1:2" ht="21" customHeight="1">
      <c r="A63" s="215" t="s">
        <v>148</v>
      </c>
      <c r="B63" s="216">
        <v>99.31</v>
      </c>
    </row>
    <row r="64" spans="1:2" ht="21" hidden="1" customHeight="1">
      <c r="A64" s="215" t="s">
        <v>149</v>
      </c>
      <c r="B64" s="216"/>
    </row>
    <row r="65" spans="1:2" ht="21" hidden="1" customHeight="1">
      <c r="A65" s="215" t="s">
        <v>150</v>
      </c>
      <c r="B65" s="216"/>
    </row>
    <row r="66" spans="1:2" ht="21" hidden="1" customHeight="1">
      <c r="A66" s="215" t="s">
        <v>187</v>
      </c>
      <c r="B66" s="216"/>
    </row>
    <row r="67" spans="1:2" ht="21" hidden="1" customHeight="1">
      <c r="A67" s="215" t="s">
        <v>188</v>
      </c>
      <c r="B67" s="216"/>
    </row>
    <row r="68" spans="1:2" ht="21" hidden="1" customHeight="1">
      <c r="A68" s="215" t="s">
        <v>189</v>
      </c>
      <c r="B68" s="216"/>
    </row>
    <row r="69" spans="1:2" ht="21" hidden="1" customHeight="1">
      <c r="A69" s="215" t="s">
        <v>190</v>
      </c>
      <c r="B69" s="216"/>
    </row>
    <row r="70" spans="1:2" ht="21" hidden="1" customHeight="1">
      <c r="A70" s="215" t="s">
        <v>191</v>
      </c>
      <c r="B70" s="216"/>
    </row>
    <row r="71" spans="1:2" ht="21" hidden="1" customHeight="1">
      <c r="A71" s="215" t="s">
        <v>157</v>
      </c>
      <c r="B71" s="216"/>
    </row>
    <row r="72" spans="1:2" ht="21" hidden="1" customHeight="1">
      <c r="A72" s="215" t="s">
        <v>192</v>
      </c>
      <c r="B72" s="216"/>
    </row>
    <row r="73" spans="1:2" ht="21" hidden="1" customHeight="1">
      <c r="A73" s="214" t="s">
        <v>193</v>
      </c>
      <c r="B73" s="216"/>
    </row>
    <row r="74" spans="1:2" ht="21" hidden="1" customHeight="1">
      <c r="A74" s="215" t="s">
        <v>148</v>
      </c>
      <c r="B74" s="216"/>
    </row>
    <row r="75" spans="1:2" ht="21" hidden="1" customHeight="1">
      <c r="A75" s="215" t="s">
        <v>149</v>
      </c>
      <c r="B75" s="216"/>
    </row>
    <row r="76" spans="1:2" ht="21" hidden="1" customHeight="1">
      <c r="A76" s="215" t="s">
        <v>150</v>
      </c>
      <c r="B76" s="216"/>
    </row>
    <row r="77" spans="1:2" ht="21" hidden="1" customHeight="1">
      <c r="A77" s="215" t="s">
        <v>194</v>
      </c>
      <c r="B77" s="216"/>
    </row>
    <row r="78" spans="1:2" ht="21" hidden="1" customHeight="1">
      <c r="A78" s="215" t="s">
        <v>1563</v>
      </c>
      <c r="B78" s="216"/>
    </row>
    <row r="79" spans="1:2" ht="21" hidden="1" customHeight="1">
      <c r="A79" s="215" t="s">
        <v>196</v>
      </c>
      <c r="B79" s="216"/>
    </row>
    <row r="80" spans="1:2" ht="21" hidden="1" customHeight="1">
      <c r="A80" s="215" t="s">
        <v>197</v>
      </c>
      <c r="B80" s="216"/>
    </row>
    <row r="81" spans="1:2" ht="21" hidden="1" customHeight="1">
      <c r="A81" s="215" t="s">
        <v>198</v>
      </c>
      <c r="B81" s="216"/>
    </row>
    <row r="82" spans="1:2" ht="21" hidden="1" customHeight="1">
      <c r="A82" s="215" t="s">
        <v>190</v>
      </c>
      <c r="B82" s="216"/>
    </row>
    <row r="83" spans="1:2" ht="21" hidden="1" customHeight="1">
      <c r="A83" s="215" t="s">
        <v>157</v>
      </c>
      <c r="B83" s="216"/>
    </row>
    <row r="84" spans="1:2" ht="21" hidden="1" customHeight="1">
      <c r="A84" s="215" t="s">
        <v>199</v>
      </c>
      <c r="B84" s="216"/>
    </row>
    <row r="85" spans="1:2" ht="21" hidden="1" customHeight="1">
      <c r="A85" s="214" t="s">
        <v>200</v>
      </c>
      <c r="B85" s="216"/>
    </row>
    <row r="86" spans="1:2" ht="21" hidden="1" customHeight="1">
      <c r="A86" s="215" t="s">
        <v>148</v>
      </c>
      <c r="B86" s="216"/>
    </row>
    <row r="87" spans="1:2" ht="21" hidden="1" customHeight="1">
      <c r="A87" s="215" t="s">
        <v>149</v>
      </c>
      <c r="B87" s="216"/>
    </row>
    <row r="88" spans="1:2" ht="21" hidden="1" customHeight="1">
      <c r="A88" s="215" t="s">
        <v>150</v>
      </c>
      <c r="B88" s="216"/>
    </row>
    <row r="89" spans="1:2" ht="21" hidden="1" customHeight="1">
      <c r="A89" s="215" t="s">
        <v>201</v>
      </c>
      <c r="B89" s="216"/>
    </row>
    <row r="90" spans="1:2" ht="21" hidden="1" customHeight="1">
      <c r="A90" s="215" t="s">
        <v>202</v>
      </c>
      <c r="B90" s="216"/>
    </row>
    <row r="91" spans="1:2" ht="21" hidden="1" customHeight="1">
      <c r="A91" s="215" t="s">
        <v>190</v>
      </c>
      <c r="B91" s="216"/>
    </row>
    <row r="92" spans="1:2" ht="21" hidden="1" customHeight="1">
      <c r="A92" s="215" t="s">
        <v>157</v>
      </c>
      <c r="B92" s="216"/>
    </row>
    <row r="93" spans="1:2" ht="21" hidden="1" customHeight="1">
      <c r="A93" s="215" t="s">
        <v>203</v>
      </c>
      <c r="B93" s="216"/>
    </row>
    <row r="94" spans="1:2" ht="21" hidden="1" customHeight="1">
      <c r="A94" s="214" t="s">
        <v>204</v>
      </c>
      <c r="B94" s="216"/>
    </row>
    <row r="95" spans="1:2" ht="21" hidden="1" customHeight="1">
      <c r="A95" s="215" t="s">
        <v>148</v>
      </c>
      <c r="B95" s="216"/>
    </row>
    <row r="96" spans="1:2" ht="21" hidden="1" customHeight="1">
      <c r="A96" s="215" t="s">
        <v>149</v>
      </c>
      <c r="B96" s="216"/>
    </row>
    <row r="97" spans="1:2" ht="21" hidden="1" customHeight="1">
      <c r="A97" s="215" t="s">
        <v>150</v>
      </c>
      <c r="B97" s="216"/>
    </row>
    <row r="98" spans="1:2" ht="21" hidden="1" customHeight="1">
      <c r="A98" s="215" t="s">
        <v>205</v>
      </c>
      <c r="B98" s="216"/>
    </row>
    <row r="99" spans="1:2" ht="21" hidden="1" customHeight="1">
      <c r="A99" s="215" t="s">
        <v>206</v>
      </c>
      <c r="B99" s="216"/>
    </row>
    <row r="100" spans="1:2" ht="21" hidden="1" customHeight="1">
      <c r="A100" s="215" t="s">
        <v>190</v>
      </c>
      <c r="B100" s="216"/>
    </row>
    <row r="101" spans="1:2" ht="21" hidden="1" customHeight="1">
      <c r="A101" s="215" t="s">
        <v>207</v>
      </c>
      <c r="B101" s="216"/>
    </row>
    <row r="102" spans="1:2" ht="21" hidden="1" customHeight="1">
      <c r="A102" s="215" t="s">
        <v>208</v>
      </c>
      <c r="B102" s="216"/>
    </row>
    <row r="103" spans="1:2" ht="21" hidden="1" customHeight="1">
      <c r="A103" s="215" t="s">
        <v>209</v>
      </c>
      <c r="B103" s="216"/>
    </row>
    <row r="104" spans="1:2" ht="21" hidden="1" customHeight="1">
      <c r="A104" s="215" t="s">
        <v>210</v>
      </c>
      <c r="B104" s="216"/>
    </row>
    <row r="105" spans="1:2" ht="21" hidden="1" customHeight="1">
      <c r="A105" s="215" t="s">
        <v>157</v>
      </c>
      <c r="B105" s="216"/>
    </row>
    <row r="106" spans="1:2" ht="21" hidden="1" customHeight="1">
      <c r="A106" s="215" t="s">
        <v>211</v>
      </c>
      <c r="B106" s="216"/>
    </row>
    <row r="107" spans="1:2" ht="21" hidden="1" customHeight="1">
      <c r="A107" s="214" t="s">
        <v>212</v>
      </c>
      <c r="B107" s="216"/>
    </row>
    <row r="108" spans="1:2" ht="21" hidden="1" customHeight="1">
      <c r="A108" s="215" t="s">
        <v>148</v>
      </c>
      <c r="B108" s="216"/>
    </row>
    <row r="109" spans="1:2" ht="21" hidden="1" customHeight="1">
      <c r="A109" s="215" t="s">
        <v>149</v>
      </c>
      <c r="B109" s="216"/>
    </row>
    <row r="110" spans="1:2" ht="21" hidden="1" customHeight="1">
      <c r="A110" s="215" t="s">
        <v>150</v>
      </c>
      <c r="B110" s="216"/>
    </row>
    <row r="111" spans="1:2" ht="21" hidden="1" customHeight="1">
      <c r="A111" s="215" t="s">
        <v>213</v>
      </c>
      <c r="B111" s="216"/>
    </row>
    <row r="112" spans="1:2" ht="21" hidden="1" customHeight="1">
      <c r="A112" s="215" t="s">
        <v>214</v>
      </c>
      <c r="B112" s="216"/>
    </row>
    <row r="113" spans="1:2" ht="21" hidden="1" customHeight="1">
      <c r="A113" s="215" t="s">
        <v>215</v>
      </c>
      <c r="B113" s="216"/>
    </row>
    <row r="114" spans="1:2" ht="21" hidden="1" customHeight="1">
      <c r="A114" s="215" t="s">
        <v>216</v>
      </c>
      <c r="B114" s="216"/>
    </row>
    <row r="115" spans="1:2" ht="21" hidden="1" customHeight="1">
      <c r="A115" s="215" t="s">
        <v>157</v>
      </c>
      <c r="B115" s="216"/>
    </row>
    <row r="116" spans="1:2" ht="21" hidden="1" customHeight="1">
      <c r="A116" s="215" t="s">
        <v>217</v>
      </c>
      <c r="B116" s="216"/>
    </row>
    <row r="117" spans="1:2" ht="21" customHeight="1">
      <c r="A117" s="214" t="s">
        <v>218</v>
      </c>
      <c r="B117" s="216">
        <v>30.11</v>
      </c>
    </row>
    <row r="118" spans="1:2" ht="21" customHeight="1">
      <c r="A118" s="215" t="s">
        <v>148</v>
      </c>
      <c r="B118" s="216">
        <v>30.11</v>
      </c>
    </row>
    <row r="119" spans="1:2" ht="21" hidden="1" customHeight="1">
      <c r="A119" s="215" t="s">
        <v>149</v>
      </c>
      <c r="B119" s="216"/>
    </row>
    <row r="120" spans="1:2" ht="21" hidden="1" customHeight="1">
      <c r="A120" s="215" t="s">
        <v>150</v>
      </c>
      <c r="B120" s="216"/>
    </row>
    <row r="121" spans="1:2" ht="21" hidden="1" customHeight="1">
      <c r="A121" s="215" t="s">
        <v>219</v>
      </c>
      <c r="B121" s="216"/>
    </row>
    <row r="122" spans="1:2" ht="21" hidden="1" customHeight="1">
      <c r="A122" s="215" t="s">
        <v>220</v>
      </c>
      <c r="B122" s="216"/>
    </row>
    <row r="123" spans="1:2" ht="21" hidden="1" customHeight="1">
      <c r="A123" s="215" t="s">
        <v>1564</v>
      </c>
      <c r="B123" s="216"/>
    </row>
    <row r="124" spans="1:2" ht="21" hidden="1" customHeight="1">
      <c r="A124" s="215" t="s">
        <v>157</v>
      </c>
      <c r="B124" s="216"/>
    </row>
    <row r="125" spans="1:2" ht="21" hidden="1" customHeight="1">
      <c r="A125" s="215" t="s">
        <v>222</v>
      </c>
      <c r="B125" s="216"/>
    </row>
    <row r="126" spans="1:2" ht="21" hidden="1" customHeight="1">
      <c r="A126" s="214" t="s">
        <v>223</v>
      </c>
      <c r="B126" s="216"/>
    </row>
    <row r="127" spans="1:2" ht="21" hidden="1" customHeight="1">
      <c r="A127" s="215" t="s">
        <v>148</v>
      </c>
      <c r="B127" s="216"/>
    </row>
    <row r="128" spans="1:2" ht="21" hidden="1" customHeight="1">
      <c r="A128" s="215" t="s">
        <v>149</v>
      </c>
      <c r="B128" s="216"/>
    </row>
    <row r="129" spans="1:2" ht="21" hidden="1" customHeight="1">
      <c r="A129" s="215" t="s">
        <v>150</v>
      </c>
      <c r="B129" s="216"/>
    </row>
    <row r="130" spans="1:2" ht="21" hidden="1" customHeight="1">
      <c r="A130" s="215" t="s">
        <v>224</v>
      </c>
      <c r="B130" s="216"/>
    </row>
    <row r="131" spans="1:2" ht="21" hidden="1" customHeight="1">
      <c r="A131" s="215" t="s">
        <v>225</v>
      </c>
      <c r="B131" s="216"/>
    </row>
    <row r="132" spans="1:2" ht="21" hidden="1" customHeight="1">
      <c r="A132" s="215" t="s">
        <v>226</v>
      </c>
      <c r="B132" s="216"/>
    </row>
    <row r="133" spans="1:2" ht="21" hidden="1" customHeight="1">
      <c r="A133" s="215" t="s">
        <v>227</v>
      </c>
      <c r="B133" s="216"/>
    </row>
    <row r="134" spans="1:2" ht="21" hidden="1" customHeight="1">
      <c r="A134" s="215" t="s">
        <v>228</v>
      </c>
      <c r="B134" s="216"/>
    </row>
    <row r="135" spans="1:2" ht="21" hidden="1" customHeight="1">
      <c r="A135" s="215" t="s">
        <v>157</v>
      </c>
      <c r="B135" s="216"/>
    </row>
    <row r="136" spans="1:2" ht="21" hidden="1" customHeight="1">
      <c r="A136" s="215" t="s">
        <v>229</v>
      </c>
      <c r="B136" s="216"/>
    </row>
    <row r="137" spans="1:2" ht="21" hidden="1" customHeight="1">
      <c r="A137" s="214" t="s">
        <v>230</v>
      </c>
      <c r="B137" s="216"/>
    </row>
    <row r="138" spans="1:2" ht="21" hidden="1" customHeight="1">
      <c r="A138" s="215" t="s">
        <v>148</v>
      </c>
      <c r="B138" s="216"/>
    </row>
    <row r="139" spans="1:2" ht="21" hidden="1" customHeight="1">
      <c r="A139" s="215" t="s">
        <v>149</v>
      </c>
      <c r="B139" s="216"/>
    </row>
    <row r="140" spans="1:2" ht="21" hidden="1" customHeight="1">
      <c r="A140" s="215" t="s">
        <v>150</v>
      </c>
      <c r="B140" s="216"/>
    </row>
    <row r="141" spans="1:2" ht="21" hidden="1" customHeight="1">
      <c r="A141" s="215" t="s">
        <v>231</v>
      </c>
      <c r="B141" s="216"/>
    </row>
    <row r="142" spans="1:2" ht="21" hidden="1" customHeight="1">
      <c r="A142" s="215" t="s">
        <v>232</v>
      </c>
      <c r="B142" s="216"/>
    </row>
    <row r="143" spans="1:2" ht="21" hidden="1" customHeight="1">
      <c r="A143" s="215" t="s">
        <v>233</v>
      </c>
      <c r="B143" s="216"/>
    </row>
    <row r="144" spans="1:2" ht="21" hidden="1" customHeight="1">
      <c r="A144" s="215" t="s">
        <v>235</v>
      </c>
      <c r="B144" s="216"/>
    </row>
    <row r="145" spans="1:2" ht="21" hidden="1" customHeight="1">
      <c r="A145" s="215" t="s">
        <v>236</v>
      </c>
      <c r="B145" s="216"/>
    </row>
    <row r="146" spans="1:2" ht="21" hidden="1" customHeight="1">
      <c r="A146" s="215" t="s">
        <v>237</v>
      </c>
      <c r="B146" s="216"/>
    </row>
    <row r="147" spans="1:2" ht="21" hidden="1" customHeight="1">
      <c r="A147" s="215" t="s">
        <v>238</v>
      </c>
      <c r="B147" s="216"/>
    </row>
    <row r="148" spans="1:2" ht="21" hidden="1" customHeight="1">
      <c r="A148" s="215" t="s">
        <v>157</v>
      </c>
      <c r="B148" s="216"/>
    </row>
    <row r="149" spans="1:2" ht="21" hidden="1" customHeight="1">
      <c r="A149" s="215" t="s">
        <v>239</v>
      </c>
      <c r="B149" s="216"/>
    </row>
    <row r="150" spans="1:2" ht="21" hidden="1" customHeight="1">
      <c r="A150" s="214" t="s">
        <v>240</v>
      </c>
      <c r="B150" s="216"/>
    </row>
    <row r="151" spans="1:2" ht="21" hidden="1" customHeight="1">
      <c r="A151" s="215" t="s">
        <v>148</v>
      </c>
      <c r="B151" s="216"/>
    </row>
    <row r="152" spans="1:2" ht="21" hidden="1" customHeight="1">
      <c r="A152" s="215" t="s">
        <v>149</v>
      </c>
      <c r="B152" s="216"/>
    </row>
    <row r="153" spans="1:2" ht="21" hidden="1" customHeight="1">
      <c r="A153" s="215" t="s">
        <v>150</v>
      </c>
      <c r="B153" s="216"/>
    </row>
    <row r="154" spans="1:2" ht="21" hidden="1" customHeight="1">
      <c r="A154" s="215" t="s">
        <v>241</v>
      </c>
      <c r="B154" s="216"/>
    </row>
    <row r="155" spans="1:2" ht="21" hidden="1" customHeight="1">
      <c r="A155" s="215" t="s">
        <v>157</v>
      </c>
      <c r="B155" s="216"/>
    </row>
    <row r="156" spans="1:2" ht="21" hidden="1" customHeight="1">
      <c r="A156" s="215" t="s">
        <v>242</v>
      </c>
      <c r="B156" s="216"/>
    </row>
    <row r="157" spans="1:2" ht="21" hidden="1" customHeight="1">
      <c r="A157" s="214" t="s">
        <v>243</v>
      </c>
      <c r="B157" s="216"/>
    </row>
    <row r="158" spans="1:2" ht="21" hidden="1" customHeight="1">
      <c r="A158" s="215" t="s">
        <v>148</v>
      </c>
      <c r="B158" s="216"/>
    </row>
    <row r="159" spans="1:2" ht="21" hidden="1" customHeight="1">
      <c r="A159" s="215" t="s">
        <v>149</v>
      </c>
      <c r="B159" s="216"/>
    </row>
    <row r="160" spans="1:2" ht="21" hidden="1" customHeight="1">
      <c r="A160" s="215" t="s">
        <v>150</v>
      </c>
      <c r="B160" s="216"/>
    </row>
    <row r="161" spans="1:2" ht="21" hidden="1" customHeight="1">
      <c r="A161" s="215" t="s">
        <v>244</v>
      </c>
      <c r="B161" s="216"/>
    </row>
    <row r="162" spans="1:2" ht="21" hidden="1" customHeight="1">
      <c r="A162" s="215" t="s">
        <v>245</v>
      </c>
      <c r="B162" s="216"/>
    </row>
    <row r="163" spans="1:2" ht="21" hidden="1" customHeight="1">
      <c r="A163" s="215" t="s">
        <v>157</v>
      </c>
      <c r="B163" s="216"/>
    </row>
    <row r="164" spans="1:2" ht="21" hidden="1" customHeight="1">
      <c r="A164" s="215" t="s">
        <v>246</v>
      </c>
      <c r="B164" s="216"/>
    </row>
    <row r="165" spans="1:2" ht="21" hidden="1" customHeight="1">
      <c r="A165" s="214" t="s">
        <v>247</v>
      </c>
      <c r="B165" s="216"/>
    </row>
    <row r="166" spans="1:2" ht="21" hidden="1" customHeight="1">
      <c r="A166" s="215" t="s">
        <v>148</v>
      </c>
      <c r="B166" s="216"/>
    </row>
    <row r="167" spans="1:2" ht="21" hidden="1" customHeight="1">
      <c r="A167" s="215" t="s">
        <v>149</v>
      </c>
      <c r="B167" s="216"/>
    </row>
    <row r="168" spans="1:2" ht="21" hidden="1" customHeight="1">
      <c r="A168" s="215" t="s">
        <v>150</v>
      </c>
      <c r="B168" s="216"/>
    </row>
    <row r="169" spans="1:2" ht="21" hidden="1" customHeight="1">
      <c r="A169" s="215" t="s">
        <v>248</v>
      </c>
      <c r="B169" s="216"/>
    </row>
    <row r="170" spans="1:2" ht="21" hidden="1" customHeight="1">
      <c r="A170" s="215" t="s">
        <v>249</v>
      </c>
      <c r="B170" s="216"/>
    </row>
    <row r="171" spans="1:2" ht="21" hidden="1" customHeight="1">
      <c r="A171" s="214" t="s">
        <v>250</v>
      </c>
      <c r="B171" s="216"/>
    </row>
    <row r="172" spans="1:2" ht="21" hidden="1" customHeight="1">
      <c r="A172" s="215" t="s">
        <v>148</v>
      </c>
      <c r="B172" s="216"/>
    </row>
    <row r="173" spans="1:2" ht="21" hidden="1" customHeight="1">
      <c r="A173" s="215" t="s">
        <v>149</v>
      </c>
      <c r="B173" s="216"/>
    </row>
    <row r="174" spans="1:2" ht="21" hidden="1" customHeight="1">
      <c r="A174" s="215" t="s">
        <v>150</v>
      </c>
      <c r="B174" s="216"/>
    </row>
    <row r="175" spans="1:2" ht="21" hidden="1" customHeight="1">
      <c r="A175" s="215" t="s">
        <v>162</v>
      </c>
      <c r="B175" s="216"/>
    </row>
    <row r="176" spans="1:2" ht="21" hidden="1" customHeight="1">
      <c r="A176" s="215" t="s">
        <v>157</v>
      </c>
      <c r="B176" s="216"/>
    </row>
    <row r="177" spans="1:2" ht="21" hidden="1" customHeight="1">
      <c r="A177" s="215" t="s">
        <v>251</v>
      </c>
      <c r="B177" s="216"/>
    </row>
    <row r="178" spans="1:2" ht="21" hidden="1" customHeight="1">
      <c r="A178" s="214" t="s">
        <v>252</v>
      </c>
      <c r="B178" s="216"/>
    </row>
    <row r="179" spans="1:2" ht="21" hidden="1" customHeight="1">
      <c r="A179" s="215" t="s">
        <v>148</v>
      </c>
      <c r="B179" s="216"/>
    </row>
    <row r="180" spans="1:2" ht="21" hidden="1" customHeight="1">
      <c r="A180" s="215" t="s">
        <v>149</v>
      </c>
      <c r="B180" s="216"/>
    </row>
    <row r="181" spans="1:2" ht="21" hidden="1" customHeight="1">
      <c r="A181" s="215" t="s">
        <v>150</v>
      </c>
      <c r="B181" s="216"/>
    </row>
    <row r="182" spans="1:2" ht="21" hidden="1" customHeight="1">
      <c r="A182" s="215" t="s">
        <v>253</v>
      </c>
      <c r="B182" s="216"/>
    </row>
    <row r="183" spans="1:2" ht="21" hidden="1" customHeight="1">
      <c r="A183" s="215" t="s">
        <v>157</v>
      </c>
      <c r="B183" s="216"/>
    </row>
    <row r="184" spans="1:2" ht="21" hidden="1" customHeight="1">
      <c r="A184" s="215" t="s">
        <v>254</v>
      </c>
      <c r="B184" s="216"/>
    </row>
    <row r="185" spans="1:2" ht="21" customHeight="1">
      <c r="A185" s="214" t="s">
        <v>255</v>
      </c>
      <c r="B185" s="216">
        <v>116.56</v>
      </c>
    </row>
    <row r="186" spans="1:2" ht="21" customHeight="1">
      <c r="A186" s="215" t="s">
        <v>148</v>
      </c>
      <c r="B186" s="216">
        <v>116.56</v>
      </c>
    </row>
    <row r="187" spans="1:2" ht="21" hidden="1" customHeight="1">
      <c r="A187" s="215" t="s">
        <v>149</v>
      </c>
      <c r="B187" s="216"/>
    </row>
    <row r="188" spans="1:2" ht="21" hidden="1" customHeight="1">
      <c r="A188" s="215" t="s">
        <v>150</v>
      </c>
      <c r="B188" s="216"/>
    </row>
    <row r="189" spans="1:2" ht="21" hidden="1" customHeight="1">
      <c r="A189" s="215" t="s">
        <v>256</v>
      </c>
      <c r="B189" s="216"/>
    </row>
    <row r="190" spans="1:2" ht="21" hidden="1" customHeight="1">
      <c r="A190" s="215" t="s">
        <v>157</v>
      </c>
      <c r="B190" s="216"/>
    </row>
    <row r="191" spans="1:2" ht="21" hidden="1" customHeight="1">
      <c r="A191" s="215" t="s">
        <v>257</v>
      </c>
      <c r="B191" s="216"/>
    </row>
    <row r="192" spans="1:2" ht="21" hidden="1" customHeight="1">
      <c r="A192" s="214" t="s">
        <v>258</v>
      </c>
      <c r="B192" s="216"/>
    </row>
    <row r="193" spans="1:2" ht="21" hidden="1" customHeight="1">
      <c r="A193" s="215" t="s">
        <v>148</v>
      </c>
      <c r="B193" s="216"/>
    </row>
    <row r="194" spans="1:2" ht="21" hidden="1" customHeight="1">
      <c r="A194" s="215" t="s">
        <v>149</v>
      </c>
      <c r="B194" s="216"/>
    </row>
    <row r="195" spans="1:2" ht="21" hidden="1" customHeight="1">
      <c r="A195" s="215" t="s">
        <v>150</v>
      </c>
      <c r="B195" s="216"/>
    </row>
    <row r="196" spans="1:2" ht="21" hidden="1" customHeight="1">
      <c r="A196" s="215" t="s">
        <v>259</v>
      </c>
      <c r="B196" s="216"/>
    </row>
    <row r="197" spans="1:2" ht="21" hidden="1" customHeight="1">
      <c r="A197" s="215" t="s">
        <v>157</v>
      </c>
      <c r="B197" s="216"/>
    </row>
    <row r="198" spans="1:2" ht="21" hidden="1" customHeight="1">
      <c r="A198" s="215" t="s">
        <v>260</v>
      </c>
      <c r="B198" s="216"/>
    </row>
    <row r="199" spans="1:2" ht="21" hidden="1" customHeight="1">
      <c r="A199" s="214" t="s">
        <v>261</v>
      </c>
      <c r="B199" s="216"/>
    </row>
    <row r="200" spans="1:2" ht="21" hidden="1" customHeight="1">
      <c r="A200" s="215" t="s">
        <v>148</v>
      </c>
      <c r="B200" s="216"/>
    </row>
    <row r="201" spans="1:2" ht="21" hidden="1" customHeight="1">
      <c r="A201" s="215" t="s">
        <v>149</v>
      </c>
      <c r="B201" s="216"/>
    </row>
    <row r="202" spans="1:2" ht="21" hidden="1" customHeight="1">
      <c r="A202" s="215" t="s">
        <v>150</v>
      </c>
      <c r="B202" s="216"/>
    </row>
    <row r="203" spans="1:2" ht="21" hidden="1" customHeight="1">
      <c r="A203" s="215" t="s">
        <v>157</v>
      </c>
      <c r="B203" s="216"/>
    </row>
    <row r="204" spans="1:2" ht="21" hidden="1" customHeight="1">
      <c r="A204" s="215" t="s">
        <v>262</v>
      </c>
      <c r="B204" s="216"/>
    </row>
    <row r="205" spans="1:2" ht="21" hidden="1" customHeight="1">
      <c r="A205" s="214" t="s">
        <v>263</v>
      </c>
      <c r="B205" s="216"/>
    </row>
    <row r="206" spans="1:2" ht="21" hidden="1" customHeight="1">
      <c r="A206" s="215" t="s">
        <v>148</v>
      </c>
      <c r="B206" s="216"/>
    </row>
    <row r="207" spans="1:2" ht="21" hidden="1" customHeight="1">
      <c r="A207" s="215" t="s">
        <v>149</v>
      </c>
      <c r="B207" s="216"/>
    </row>
    <row r="208" spans="1:2" ht="21" hidden="1" customHeight="1">
      <c r="A208" s="215" t="s">
        <v>150</v>
      </c>
      <c r="B208" s="216"/>
    </row>
    <row r="209" spans="1:2" ht="21" hidden="1" customHeight="1">
      <c r="A209" s="215" t="s">
        <v>264</v>
      </c>
      <c r="B209" s="216"/>
    </row>
    <row r="210" spans="1:2" ht="21" hidden="1" customHeight="1">
      <c r="A210" s="215" t="s">
        <v>265</v>
      </c>
      <c r="B210" s="216"/>
    </row>
    <row r="211" spans="1:2" ht="21" hidden="1" customHeight="1">
      <c r="A211" s="215" t="s">
        <v>157</v>
      </c>
      <c r="B211" s="216"/>
    </row>
    <row r="212" spans="1:2" ht="21" hidden="1" customHeight="1">
      <c r="A212" s="215" t="s">
        <v>266</v>
      </c>
      <c r="B212" s="216"/>
    </row>
    <row r="213" spans="1:2" ht="21" hidden="1" customHeight="1">
      <c r="A213" s="214" t="s">
        <v>267</v>
      </c>
      <c r="B213" s="216"/>
    </row>
    <row r="214" spans="1:2" ht="21" hidden="1" customHeight="1">
      <c r="A214" s="215" t="s">
        <v>148</v>
      </c>
      <c r="B214" s="216"/>
    </row>
    <row r="215" spans="1:2" ht="21" hidden="1" customHeight="1">
      <c r="A215" s="215" t="s">
        <v>149</v>
      </c>
      <c r="B215" s="216"/>
    </row>
    <row r="216" spans="1:2" ht="21" hidden="1" customHeight="1">
      <c r="A216" s="215" t="s">
        <v>150</v>
      </c>
      <c r="B216" s="216"/>
    </row>
    <row r="217" spans="1:2" ht="21" hidden="1" customHeight="1">
      <c r="A217" s="215" t="s">
        <v>157</v>
      </c>
      <c r="B217" s="216"/>
    </row>
    <row r="218" spans="1:2" ht="21" hidden="1" customHeight="1">
      <c r="A218" s="215" t="s">
        <v>268</v>
      </c>
      <c r="B218" s="216"/>
    </row>
    <row r="219" spans="1:2" ht="21" hidden="1" customHeight="1">
      <c r="A219" s="214" t="s">
        <v>269</v>
      </c>
      <c r="B219" s="216"/>
    </row>
    <row r="220" spans="1:2" ht="21" hidden="1" customHeight="1">
      <c r="A220" s="215" t="s">
        <v>148</v>
      </c>
      <c r="B220" s="216"/>
    </row>
    <row r="221" spans="1:2" ht="21" hidden="1" customHeight="1">
      <c r="A221" s="215" t="s">
        <v>149</v>
      </c>
      <c r="B221" s="216"/>
    </row>
    <row r="222" spans="1:2" ht="21" hidden="1" customHeight="1">
      <c r="A222" s="215" t="s">
        <v>150</v>
      </c>
      <c r="B222" s="216"/>
    </row>
    <row r="223" spans="1:2" ht="21" hidden="1" customHeight="1">
      <c r="A223" s="215" t="s">
        <v>157</v>
      </c>
      <c r="B223" s="216"/>
    </row>
    <row r="224" spans="1:2" ht="21" hidden="1" customHeight="1">
      <c r="A224" s="215" t="s">
        <v>269</v>
      </c>
      <c r="B224" s="216"/>
    </row>
    <row r="225" spans="1:2" ht="21" hidden="1" customHeight="1">
      <c r="A225" s="214" t="s">
        <v>270</v>
      </c>
      <c r="B225" s="216"/>
    </row>
    <row r="226" spans="1:2" ht="21" hidden="1" customHeight="1">
      <c r="A226" s="215" t="s">
        <v>148</v>
      </c>
      <c r="B226" s="216"/>
    </row>
    <row r="227" spans="1:2" ht="21" hidden="1" customHeight="1">
      <c r="A227" s="215" t="s">
        <v>149</v>
      </c>
      <c r="B227" s="216"/>
    </row>
    <row r="228" spans="1:2" ht="21" hidden="1" customHeight="1">
      <c r="A228" s="215" t="s">
        <v>150</v>
      </c>
      <c r="B228" s="216"/>
    </row>
    <row r="229" spans="1:2" ht="21" hidden="1" customHeight="1">
      <c r="A229" s="215" t="s">
        <v>157</v>
      </c>
      <c r="B229" s="216"/>
    </row>
    <row r="230" spans="1:2" ht="21" hidden="1" customHeight="1">
      <c r="A230" s="215" t="s">
        <v>271</v>
      </c>
      <c r="B230" s="216"/>
    </row>
    <row r="231" spans="1:2" ht="21" customHeight="1">
      <c r="A231" s="214" t="s">
        <v>272</v>
      </c>
      <c r="B231" s="216">
        <v>2.52</v>
      </c>
    </row>
    <row r="232" spans="1:2" ht="21" hidden="1" customHeight="1">
      <c r="A232" s="215" t="s">
        <v>148</v>
      </c>
      <c r="B232" s="216"/>
    </row>
    <row r="233" spans="1:2" ht="21" hidden="1" customHeight="1">
      <c r="A233" s="215" t="s">
        <v>149</v>
      </c>
      <c r="B233" s="216"/>
    </row>
    <row r="234" spans="1:2" ht="21" hidden="1" customHeight="1">
      <c r="A234" s="215" t="s">
        <v>150</v>
      </c>
      <c r="B234" s="216"/>
    </row>
    <row r="235" spans="1:2" ht="21" hidden="1" customHeight="1">
      <c r="A235" s="215" t="s">
        <v>1565</v>
      </c>
      <c r="B235" s="216"/>
    </row>
    <row r="236" spans="1:2" ht="21" hidden="1" customHeight="1">
      <c r="A236" s="215" t="s">
        <v>1566</v>
      </c>
      <c r="B236" s="216"/>
    </row>
    <row r="237" spans="1:2" ht="21" hidden="1" customHeight="1">
      <c r="A237" s="215" t="s">
        <v>190</v>
      </c>
      <c r="B237" s="216"/>
    </row>
    <row r="238" spans="1:2" ht="21" hidden="1" customHeight="1">
      <c r="A238" s="215" t="s">
        <v>1567</v>
      </c>
      <c r="B238" s="216"/>
    </row>
    <row r="239" spans="1:2" ht="21" hidden="1" customHeight="1">
      <c r="A239" s="215" t="s">
        <v>280</v>
      </c>
      <c r="B239" s="216"/>
    </row>
    <row r="240" spans="1:2" ht="21" hidden="1" customHeight="1">
      <c r="A240" s="215" t="s">
        <v>281</v>
      </c>
      <c r="B240" s="216"/>
    </row>
    <row r="241" spans="1:2" ht="21" hidden="1" customHeight="1">
      <c r="A241" s="215" t="s">
        <v>282</v>
      </c>
      <c r="B241" s="216"/>
    </row>
    <row r="242" spans="1:2" ht="21" hidden="1" customHeight="1">
      <c r="A242" s="215" t="s">
        <v>157</v>
      </c>
      <c r="B242" s="216"/>
    </row>
    <row r="243" spans="1:2" ht="21" customHeight="1">
      <c r="A243" s="215" t="s">
        <v>283</v>
      </c>
      <c r="B243" s="216">
        <v>2.52</v>
      </c>
    </row>
    <row r="244" spans="1:2" ht="21" hidden="1" customHeight="1">
      <c r="A244" s="214" t="s">
        <v>284</v>
      </c>
      <c r="B244" s="216"/>
    </row>
    <row r="245" spans="1:2" ht="21" hidden="1" customHeight="1">
      <c r="A245" s="215" t="s">
        <v>285</v>
      </c>
      <c r="B245" s="216"/>
    </row>
    <row r="246" spans="1:2" ht="21" hidden="1" customHeight="1">
      <c r="A246" s="215" t="s">
        <v>284</v>
      </c>
      <c r="B246" s="216"/>
    </row>
    <row r="247" spans="1:2" ht="21" hidden="1" customHeight="1">
      <c r="A247" s="212" t="s">
        <v>75</v>
      </c>
      <c r="B247" s="216"/>
    </row>
    <row r="248" spans="1:2" ht="21" hidden="1" customHeight="1">
      <c r="A248" s="214" t="s">
        <v>286</v>
      </c>
      <c r="B248" s="216"/>
    </row>
    <row r="249" spans="1:2" ht="21" hidden="1" customHeight="1">
      <c r="A249" s="215" t="s">
        <v>148</v>
      </c>
      <c r="B249" s="216"/>
    </row>
    <row r="250" spans="1:2" ht="21" hidden="1" customHeight="1">
      <c r="A250" s="215" t="s">
        <v>149</v>
      </c>
      <c r="B250" s="216"/>
    </row>
    <row r="251" spans="1:2" ht="21" hidden="1" customHeight="1">
      <c r="A251" s="215" t="s">
        <v>150</v>
      </c>
      <c r="B251" s="216"/>
    </row>
    <row r="252" spans="1:2" ht="21" hidden="1" customHeight="1">
      <c r="A252" s="215" t="s">
        <v>256</v>
      </c>
      <c r="B252" s="216"/>
    </row>
    <row r="253" spans="1:2" ht="21" hidden="1" customHeight="1">
      <c r="A253" s="215" t="s">
        <v>157</v>
      </c>
      <c r="B253" s="216"/>
    </row>
    <row r="254" spans="1:2" ht="21" hidden="1" customHeight="1">
      <c r="A254" s="215" t="s">
        <v>287</v>
      </c>
      <c r="B254" s="216"/>
    </row>
    <row r="255" spans="1:2" ht="21" hidden="1" customHeight="1">
      <c r="A255" s="214" t="s">
        <v>288</v>
      </c>
      <c r="B255" s="216"/>
    </row>
    <row r="256" spans="1:2" ht="21" hidden="1" customHeight="1">
      <c r="A256" s="215" t="s">
        <v>289</v>
      </c>
      <c r="B256" s="216"/>
    </row>
    <row r="257" spans="1:2" ht="21" hidden="1" customHeight="1">
      <c r="A257" s="215" t="s">
        <v>290</v>
      </c>
      <c r="B257" s="216"/>
    </row>
    <row r="258" spans="1:2" ht="21" hidden="1" customHeight="1">
      <c r="A258" s="214" t="s">
        <v>291</v>
      </c>
      <c r="B258" s="216"/>
    </row>
    <row r="259" spans="1:2" ht="21" hidden="1" customHeight="1">
      <c r="A259" s="215" t="s">
        <v>292</v>
      </c>
      <c r="B259" s="216"/>
    </row>
    <row r="260" spans="1:2" ht="21" hidden="1" customHeight="1">
      <c r="A260" s="215" t="s">
        <v>291</v>
      </c>
      <c r="B260" s="216"/>
    </row>
    <row r="261" spans="1:2" ht="21" hidden="1" customHeight="1">
      <c r="A261" s="214" t="s">
        <v>293</v>
      </c>
      <c r="B261" s="216"/>
    </row>
    <row r="262" spans="1:2" ht="21" hidden="1" customHeight="1">
      <c r="A262" s="215" t="s">
        <v>294</v>
      </c>
      <c r="B262" s="216"/>
    </row>
    <row r="263" spans="1:2" ht="21" hidden="1" customHeight="1">
      <c r="A263" s="215" t="s">
        <v>295</v>
      </c>
      <c r="B263" s="216"/>
    </row>
    <row r="264" spans="1:2" ht="21" hidden="1" customHeight="1">
      <c r="A264" s="215" t="s">
        <v>296</v>
      </c>
      <c r="B264" s="216"/>
    </row>
    <row r="265" spans="1:2" ht="21" hidden="1" customHeight="1">
      <c r="A265" s="215" t="s">
        <v>297</v>
      </c>
      <c r="B265" s="216"/>
    </row>
    <row r="266" spans="1:2" ht="21" hidden="1" customHeight="1">
      <c r="A266" s="215" t="s">
        <v>298</v>
      </c>
      <c r="B266" s="216"/>
    </row>
    <row r="267" spans="1:2" ht="21" hidden="1" customHeight="1">
      <c r="A267" s="214" t="s">
        <v>299</v>
      </c>
      <c r="B267" s="216"/>
    </row>
    <row r="268" spans="1:2" ht="21" hidden="1" customHeight="1">
      <c r="A268" s="215" t="s">
        <v>300</v>
      </c>
      <c r="B268" s="216"/>
    </row>
    <row r="269" spans="1:2" ht="21" hidden="1" customHeight="1">
      <c r="A269" s="215" t="s">
        <v>301</v>
      </c>
      <c r="B269" s="216"/>
    </row>
    <row r="270" spans="1:2" ht="21" hidden="1" customHeight="1">
      <c r="A270" s="215" t="s">
        <v>302</v>
      </c>
      <c r="B270" s="216"/>
    </row>
    <row r="271" spans="1:2" ht="21" hidden="1" customHeight="1">
      <c r="A271" s="214" t="s">
        <v>303</v>
      </c>
      <c r="B271" s="216"/>
    </row>
    <row r="272" spans="1:2" ht="21" hidden="1" customHeight="1">
      <c r="A272" s="215" t="s">
        <v>303</v>
      </c>
      <c r="B272" s="216"/>
    </row>
    <row r="273" spans="1:2" ht="21" hidden="1" customHeight="1">
      <c r="A273" s="214" t="s">
        <v>304</v>
      </c>
      <c r="B273" s="216"/>
    </row>
    <row r="274" spans="1:2" ht="21" hidden="1" customHeight="1">
      <c r="A274" s="215" t="s">
        <v>305</v>
      </c>
      <c r="B274" s="216"/>
    </row>
    <row r="275" spans="1:2" ht="21" hidden="1" customHeight="1">
      <c r="A275" s="215" t="s">
        <v>306</v>
      </c>
      <c r="B275" s="216"/>
    </row>
    <row r="276" spans="1:2" ht="21" hidden="1" customHeight="1">
      <c r="A276" s="215" t="s">
        <v>307</v>
      </c>
      <c r="B276" s="216"/>
    </row>
    <row r="277" spans="1:2" ht="21" hidden="1" customHeight="1">
      <c r="A277" s="215" t="s">
        <v>54</v>
      </c>
      <c r="B277" s="216"/>
    </row>
    <row r="278" spans="1:2" ht="21" hidden="1" customHeight="1">
      <c r="A278" s="214" t="s">
        <v>308</v>
      </c>
      <c r="B278" s="216"/>
    </row>
    <row r="279" spans="1:2" ht="21" hidden="1" customHeight="1">
      <c r="A279" s="215" t="s">
        <v>148</v>
      </c>
      <c r="B279" s="216"/>
    </row>
    <row r="280" spans="1:2" ht="21" hidden="1" customHeight="1">
      <c r="A280" s="215" t="s">
        <v>149</v>
      </c>
      <c r="B280" s="216"/>
    </row>
    <row r="281" spans="1:2" ht="21" hidden="1" customHeight="1">
      <c r="A281" s="215" t="s">
        <v>150</v>
      </c>
      <c r="B281" s="216"/>
    </row>
    <row r="282" spans="1:2" ht="21" hidden="1" customHeight="1">
      <c r="A282" s="215" t="s">
        <v>157</v>
      </c>
      <c r="B282" s="216"/>
    </row>
    <row r="283" spans="1:2" ht="21" hidden="1" customHeight="1">
      <c r="A283" s="215" t="s">
        <v>309</v>
      </c>
      <c r="B283" s="216"/>
    </row>
    <row r="284" spans="1:2" ht="21" hidden="1" customHeight="1">
      <c r="A284" s="214" t="s">
        <v>310</v>
      </c>
      <c r="B284" s="216"/>
    </row>
    <row r="285" spans="1:2" ht="21" hidden="1" customHeight="1">
      <c r="A285" s="215" t="s">
        <v>310</v>
      </c>
      <c r="B285" s="216"/>
    </row>
    <row r="286" spans="1:2" ht="21" customHeight="1">
      <c r="A286" s="212" t="s">
        <v>77</v>
      </c>
      <c r="B286" s="216">
        <v>6.47</v>
      </c>
    </row>
    <row r="287" spans="1:2" ht="21" hidden="1" customHeight="1">
      <c r="A287" s="212" t="s">
        <v>79</v>
      </c>
      <c r="B287" s="216"/>
    </row>
    <row r="288" spans="1:2" ht="21" hidden="1" customHeight="1">
      <c r="A288" s="214" t="s">
        <v>311</v>
      </c>
      <c r="B288" s="216"/>
    </row>
    <row r="289" spans="1:2" ht="21" hidden="1" customHeight="1">
      <c r="A289" s="215" t="s">
        <v>148</v>
      </c>
      <c r="B289" s="216"/>
    </row>
    <row r="290" spans="1:2" ht="21" hidden="1" customHeight="1">
      <c r="A290" s="215" t="s">
        <v>149</v>
      </c>
      <c r="B290" s="216"/>
    </row>
    <row r="291" spans="1:2" ht="21" hidden="1" customHeight="1">
      <c r="A291" s="215" t="s">
        <v>150</v>
      </c>
      <c r="B291" s="216"/>
    </row>
    <row r="292" spans="1:2" ht="21" hidden="1" customHeight="1">
      <c r="A292" s="215" t="s">
        <v>190</v>
      </c>
      <c r="B292" s="216"/>
    </row>
    <row r="293" spans="1:2" ht="21" hidden="1" customHeight="1">
      <c r="A293" s="215" t="s">
        <v>312</v>
      </c>
      <c r="B293" s="216"/>
    </row>
    <row r="294" spans="1:2" ht="21" hidden="1" customHeight="1">
      <c r="A294" s="215" t="s">
        <v>313</v>
      </c>
      <c r="B294" s="216"/>
    </row>
    <row r="295" spans="1:2" ht="21" hidden="1" customHeight="1">
      <c r="A295" s="215" t="s">
        <v>157</v>
      </c>
      <c r="B295" s="216"/>
    </row>
    <row r="296" spans="1:2" ht="21" hidden="1" customHeight="1">
      <c r="A296" s="215" t="s">
        <v>314</v>
      </c>
      <c r="B296" s="216"/>
    </row>
    <row r="297" spans="1:2" ht="21" hidden="1" customHeight="1">
      <c r="A297" s="214" t="s">
        <v>315</v>
      </c>
      <c r="B297" s="216"/>
    </row>
    <row r="298" spans="1:2" ht="21" hidden="1" customHeight="1">
      <c r="A298" s="215" t="s">
        <v>148</v>
      </c>
      <c r="B298" s="216"/>
    </row>
    <row r="299" spans="1:2" ht="21" hidden="1" customHeight="1">
      <c r="A299" s="215" t="s">
        <v>149</v>
      </c>
      <c r="B299" s="216"/>
    </row>
    <row r="300" spans="1:2" ht="21" hidden="1" customHeight="1">
      <c r="A300" s="215" t="s">
        <v>150</v>
      </c>
      <c r="B300" s="216"/>
    </row>
    <row r="301" spans="1:2" ht="21" hidden="1" customHeight="1">
      <c r="A301" s="215" t="s">
        <v>316</v>
      </c>
      <c r="B301" s="216"/>
    </row>
    <row r="302" spans="1:2" ht="21" hidden="1" customHeight="1">
      <c r="A302" s="215" t="s">
        <v>317</v>
      </c>
      <c r="B302" s="216"/>
    </row>
    <row r="303" spans="1:2" ht="21" hidden="1" customHeight="1">
      <c r="A303" s="215" t="s">
        <v>157</v>
      </c>
      <c r="B303" s="216"/>
    </row>
    <row r="304" spans="1:2" ht="21" hidden="1" customHeight="1">
      <c r="A304" s="215" t="s">
        <v>318</v>
      </c>
      <c r="B304" s="216"/>
    </row>
    <row r="305" spans="1:2" ht="21" hidden="1" customHeight="1">
      <c r="A305" s="214" t="s">
        <v>319</v>
      </c>
      <c r="B305" s="216"/>
    </row>
    <row r="306" spans="1:2" ht="21" hidden="1" customHeight="1">
      <c r="A306" s="215" t="s">
        <v>148</v>
      </c>
      <c r="B306" s="216"/>
    </row>
    <row r="307" spans="1:2" ht="21" hidden="1" customHeight="1">
      <c r="A307" s="215" t="s">
        <v>149</v>
      </c>
      <c r="B307" s="216"/>
    </row>
    <row r="308" spans="1:2" ht="21" hidden="1" customHeight="1">
      <c r="A308" s="215" t="s">
        <v>150</v>
      </c>
      <c r="B308" s="216"/>
    </row>
    <row r="309" spans="1:2" ht="21" hidden="1" customHeight="1">
      <c r="A309" s="215" t="s">
        <v>320</v>
      </c>
      <c r="B309" s="216"/>
    </row>
    <row r="310" spans="1:2" ht="21" hidden="1" customHeight="1">
      <c r="A310" s="215" t="s">
        <v>321</v>
      </c>
      <c r="B310" s="216"/>
    </row>
    <row r="311" spans="1:2" ht="21" hidden="1" customHeight="1">
      <c r="A311" s="215" t="s">
        <v>322</v>
      </c>
      <c r="B311" s="216"/>
    </row>
    <row r="312" spans="1:2" ht="21" hidden="1" customHeight="1">
      <c r="A312" s="215" t="s">
        <v>157</v>
      </c>
      <c r="B312" s="216"/>
    </row>
    <row r="313" spans="1:2" ht="21" hidden="1" customHeight="1">
      <c r="A313" s="215" t="s">
        <v>323</v>
      </c>
      <c r="B313" s="216"/>
    </row>
    <row r="314" spans="1:2" ht="21" hidden="1" customHeight="1">
      <c r="A314" s="214" t="s">
        <v>324</v>
      </c>
      <c r="B314" s="216"/>
    </row>
    <row r="315" spans="1:2" ht="21" hidden="1" customHeight="1">
      <c r="A315" s="215" t="s">
        <v>148</v>
      </c>
      <c r="B315" s="216"/>
    </row>
    <row r="316" spans="1:2" ht="21" hidden="1" customHeight="1">
      <c r="A316" s="215" t="s">
        <v>149</v>
      </c>
      <c r="B316" s="216"/>
    </row>
    <row r="317" spans="1:2" ht="21" hidden="1" customHeight="1">
      <c r="A317" s="215" t="s">
        <v>150</v>
      </c>
      <c r="B317" s="216"/>
    </row>
    <row r="318" spans="1:2" ht="21" hidden="1" customHeight="1">
      <c r="A318" s="215" t="s">
        <v>325</v>
      </c>
      <c r="B318" s="216"/>
    </row>
    <row r="319" spans="1:2" ht="21" hidden="1" customHeight="1">
      <c r="A319" s="215" t="s">
        <v>326</v>
      </c>
      <c r="B319" s="216"/>
    </row>
    <row r="320" spans="1:2" ht="21" hidden="1" customHeight="1">
      <c r="A320" s="215" t="s">
        <v>327</v>
      </c>
      <c r="B320" s="216"/>
    </row>
    <row r="321" spans="1:2" ht="21" hidden="1" customHeight="1">
      <c r="A321" s="215" t="s">
        <v>328</v>
      </c>
      <c r="B321" s="216"/>
    </row>
    <row r="322" spans="1:2" ht="21" hidden="1" customHeight="1">
      <c r="A322" s="215" t="s">
        <v>329</v>
      </c>
      <c r="B322" s="216"/>
    </row>
    <row r="323" spans="1:2" ht="21" hidden="1" customHeight="1">
      <c r="A323" s="215" t="s">
        <v>330</v>
      </c>
      <c r="B323" s="216"/>
    </row>
    <row r="324" spans="1:2" ht="21" hidden="1" customHeight="1">
      <c r="A324" s="215" t="s">
        <v>331</v>
      </c>
      <c r="B324" s="216"/>
    </row>
    <row r="325" spans="1:2" ht="21" hidden="1" customHeight="1">
      <c r="A325" s="215" t="s">
        <v>332</v>
      </c>
      <c r="B325" s="216"/>
    </row>
    <row r="326" spans="1:2" ht="21" hidden="1" customHeight="1">
      <c r="A326" s="215" t="s">
        <v>333</v>
      </c>
      <c r="B326" s="216"/>
    </row>
    <row r="327" spans="1:2" ht="21" hidden="1" customHeight="1">
      <c r="A327" s="215" t="s">
        <v>190</v>
      </c>
      <c r="B327" s="216"/>
    </row>
    <row r="328" spans="1:2" ht="21" hidden="1" customHeight="1">
      <c r="A328" s="215" t="s">
        <v>157</v>
      </c>
      <c r="B328" s="216"/>
    </row>
    <row r="329" spans="1:2" ht="21" hidden="1" customHeight="1">
      <c r="A329" s="215" t="s">
        <v>334</v>
      </c>
      <c r="B329" s="216"/>
    </row>
    <row r="330" spans="1:2" ht="21" hidden="1" customHeight="1">
      <c r="A330" s="214" t="s">
        <v>335</v>
      </c>
      <c r="B330" s="216"/>
    </row>
    <row r="331" spans="1:2" ht="21" hidden="1" customHeight="1">
      <c r="A331" s="214" t="s">
        <v>336</v>
      </c>
      <c r="B331" s="216"/>
    </row>
    <row r="332" spans="1:2" ht="21" hidden="1" customHeight="1">
      <c r="A332" s="214" t="s">
        <v>337</v>
      </c>
      <c r="B332" s="216"/>
    </row>
    <row r="333" spans="1:2" ht="21" hidden="1" customHeight="1">
      <c r="A333" s="215" t="s">
        <v>337</v>
      </c>
      <c r="B333" s="216"/>
    </row>
    <row r="334" spans="1:2" ht="21" hidden="1" customHeight="1">
      <c r="A334" s="212" t="s">
        <v>81</v>
      </c>
      <c r="B334" s="216"/>
    </row>
    <row r="335" spans="1:2" ht="21" hidden="1" customHeight="1">
      <c r="A335" s="214" t="s">
        <v>338</v>
      </c>
      <c r="B335" s="216"/>
    </row>
    <row r="336" spans="1:2" ht="21" hidden="1" customHeight="1">
      <c r="A336" s="215" t="s">
        <v>148</v>
      </c>
      <c r="B336" s="216"/>
    </row>
    <row r="337" spans="1:2" ht="21" hidden="1" customHeight="1">
      <c r="A337" s="215" t="s">
        <v>149</v>
      </c>
      <c r="B337" s="216"/>
    </row>
    <row r="338" spans="1:2" ht="21" hidden="1" customHeight="1">
      <c r="A338" s="215" t="s">
        <v>150</v>
      </c>
      <c r="B338" s="216"/>
    </row>
    <row r="339" spans="1:2" ht="21" hidden="1" customHeight="1">
      <c r="A339" s="215" t="s">
        <v>339</v>
      </c>
      <c r="B339" s="216"/>
    </row>
    <row r="340" spans="1:2" ht="21" hidden="1" customHeight="1">
      <c r="A340" s="214" t="s">
        <v>340</v>
      </c>
      <c r="B340" s="216"/>
    </row>
    <row r="341" spans="1:2" ht="21" hidden="1" customHeight="1">
      <c r="A341" s="215" t="s">
        <v>341</v>
      </c>
      <c r="B341" s="216"/>
    </row>
    <row r="342" spans="1:2" ht="21" hidden="1" customHeight="1">
      <c r="A342" s="215" t="s">
        <v>342</v>
      </c>
      <c r="B342" s="216"/>
    </row>
    <row r="343" spans="1:2" ht="21" hidden="1" customHeight="1">
      <c r="A343" s="215" t="s">
        <v>343</v>
      </c>
      <c r="B343" s="216"/>
    </row>
    <row r="344" spans="1:2" ht="21" hidden="1" customHeight="1">
      <c r="A344" s="215" t="s">
        <v>344</v>
      </c>
      <c r="B344" s="216"/>
    </row>
    <row r="345" spans="1:2" ht="21" hidden="1" customHeight="1">
      <c r="A345" s="215" t="s">
        <v>345</v>
      </c>
      <c r="B345" s="216"/>
    </row>
    <row r="346" spans="1:2" ht="21" hidden="1" customHeight="1">
      <c r="A346" s="215" t="s">
        <v>346</v>
      </c>
      <c r="B346" s="216"/>
    </row>
    <row r="347" spans="1:2" ht="21" hidden="1" customHeight="1">
      <c r="A347" s="215" t="s">
        <v>347</v>
      </c>
      <c r="B347" s="216"/>
    </row>
    <row r="348" spans="1:2" ht="21" hidden="1" customHeight="1">
      <c r="A348" s="215" t="s">
        <v>348</v>
      </c>
      <c r="B348" s="216"/>
    </row>
    <row r="349" spans="1:2" ht="21" hidden="1" customHeight="1">
      <c r="A349" s="214" t="s">
        <v>349</v>
      </c>
      <c r="B349" s="216"/>
    </row>
    <row r="350" spans="1:2" ht="21" hidden="1" customHeight="1">
      <c r="A350" s="215" t="s">
        <v>350</v>
      </c>
      <c r="B350" s="216"/>
    </row>
    <row r="351" spans="1:2" ht="21" hidden="1" customHeight="1">
      <c r="A351" s="215" t="s">
        <v>1568</v>
      </c>
      <c r="B351" s="216"/>
    </row>
    <row r="352" spans="1:2" ht="21" hidden="1" customHeight="1">
      <c r="A352" s="215" t="s">
        <v>352</v>
      </c>
      <c r="B352" s="216"/>
    </row>
    <row r="353" spans="1:2" ht="21" hidden="1" customHeight="1">
      <c r="A353" s="215" t="s">
        <v>354</v>
      </c>
      <c r="B353" s="216"/>
    </row>
    <row r="354" spans="1:2" ht="21" hidden="1" customHeight="1">
      <c r="A354" s="215" t="s">
        <v>355</v>
      </c>
      <c r="B354" s="216"/>
    </row>
    <row r="355" spans="1:2" ht="21" hidden="1" customHeight="1">
      <c r="A355" s="214" t="s">
        <v>356</v>
      </c>
      <c r="B355" s="216"/>
    </row>
    <row r="356" spans="1:2" ht="21" hidden="1" customHeight="1">
      <c r="A356" s="215" t="s">
        <v>357</v>
      </c>
      <c r="B356" s="216"/>
    </row>
    <row r="357" spans="1:2" ht="21" hidden="1" customHeight="1">
      <c r="A357" s="215" t="s">
        <v>358</v>
      </c>
      <c r="B357" s="216"/>
    </row>
    <row r="358" spans="1:2" ht="21" hidden="1" customHeight="1">
      <c r="A358" s="215" t="s">
        <v>359</v>
      </c>
      <c r="B358" s="216"/>
    </row>
    <row r="359" spans="1:2" ht="21" hidden="1" customHeight="1">
      <c r="A359" s="215" t="s">
        <v>360</v>
      </c>
      <c r="B359" s="216"/>
    </row>
    <row r="360" spans="1:2" ht="21" hidden="1" customHeight="1">
      <c r="A360" s="215" t="s">
        <v>361</v>
      </c>
      <c r="B360" s="216"/>
    </row>
    <row r="361" spans="1:2" ht="21" hidden="1" customHeight="1">
      <c r="A361" s="214" t="s">
        <v>362</v>
      </c>
      <c r="B361" s="216"/>
    </row>
    <row r="362" spans="1:2" ht="21" hidden="1" customHeight="1">
      <c r="A362" s="215" t="s">
        <v>363</v>
      </c>
      <c r="B362" s="216"/>
    </row>
    <row r="363" spans="1:2" ht="21" hidden="1" customHeight="1">
      <c r="A363" s="215" t="s">
        <v>364</v>
      </c>
      <c r="B363" s="216"/>
    </row>
    <row r="364" spans="1:2" ht="21" hidden="1" customHeight="1">
      <c r="A364" s="215" t="s">
        <v>365</v>
      </c>
      <c r="B364" s="216"/>
    </row>
    <row r="365" spans="1:2" ht="21" hidden="1" customHeight="1">
      <c r="A365" s="214" t="s">
        <v>366</v>
      </c>
      <c r="B365" s="216"/>
    </row>
    <row r="366" spans="1:2" ht="21" hidden="1" customHeight="1">
      <c r="A366" s="215" t="s">
        <v>367</v>
      </c>
      <c r="B366" s="216"/>
    </row>
    <row r="367" spans="1:2" ht="21" hidden="1" customHeight="1">
      <c r="A367" s="215" t="s">
        <v>368</v>
      </c>
      <c r="B367" s="216"/>
    </row>
    <row r="368" spans="1:2" ht="21" hidden="1" customHeight="1">
      <c r="A368" s="215" t="s">
        <v>369</v>
      </c>
      <c r="B368" s="216"/>
    </row>
    <row r="369" spans="1:2" ht="21" hidden="1" customHeight="1">
      <c r="A369" s="214" t="s">
        <v>370</v>
      </c>
      <c r="B369" s="216"/>
    </row>
    <row r="370" spans="1:2" ht="21" hidden="1" customHeight="1">
      <c r="A370" s="215" t="s">
        <v>371</v>
      </c>
      <c r="B370" s="216"/>
    </row>
    <row r="371" spans="1:2" ht="21" hidden="1" customHeight="1">
      <c r="A371" s="215" t="s">
        <v>372</v>
      </c>
      <c r="B371" s="216"/>
    </row>
    <row r="372" spans="1:2" ht="21" hidden="1" customHeight="1">
      <c r="A372" s="215" t="s">
        <v>373</v>
      </c>
      <c r="B372" s="216"/>
    </row>
    <row r="373" spans="1:2" ht="21" hidden="1" customHeight="1">
      <c r="A373" s="214" t="s">
        <v>374</v>
      </c>
      <c r="B373" s="216"/>
    </row>
    <row r="374" spans="1:2" ht="21" hidden="1" customHeight="1">
      <c r="A374" s="215" t="s">
        <v>375</v>
      </c>
      <c r="B374" s="216"/>
    </row>
    <row r="375" spans="1:2" ht="21" hidden="1" customHeight="1">
      <c r="A375" s="215" t="s">
        <v>376</v>
      </c>
      <c r="B375" s="216"/>
    </row>
    <row r="376" spans="1:2" ht="21" hidden="1" customHeight="1">
      <c r="A376" s="215" t="s">
        <v>377</v>
      </c>
      <c r="B376" s="216"/>
    </row>
    <row r="377" spans="1:2" ht="21" hidden="1" customHeight="1">
      <c r="A377" s="215" t="s">
        <v>378</v>
      </c>
      <c r="B377" s="216"/>
    </row>
    <row r="378" spans="1:2" ht="21" hidden="1" customHeight="1">
      <c r="A378" s="215" t="s">
        <v>379</v>
      </c>
      <c r="B378" s="216"/>
    </row>
    <row r="379" spans="1:2" ht="21" hidden="1" customHeight="1">
      <c r="A379" s="214" t="s">
        <v>380</v>
      </c>
      <c r="B379" s="216"/>
    </row>
    <row r="380" spans="1:2" ht="21" hidden="1" customHeight="1">
      <c r="A380" s="215" t="s">
        <v>381</v>
      </c>
      <c r="B380" s="216"/>
    </row>
    <row r="381" spans="1:2" ht="21" hidden="1" customHeight="1">
      <c r="A381" s="215" t="s">
        <v>382</v>
      </c>
      <c r="B381" s="216"/>
    </row>
    <row r="382" spans="1:2" ht="21" hidden="1" customHeight="1">
      <c r="A382" s="215" t="s">
        <v>383</v>
      </c>
      <c r="B382" s="216"/>
    </row>
    <row r="383" spans="1:2" ht="21" hidden="1" customHeight="1">
      <c r="A383" s="215" t="s">
        <v>384</v>
      </c>
      <c r="B383" s="216"/>
    </row>
    <row r="384" spans="1:2" ht="21" hidden="1" customHeight="1">
      <c r="A384" s="215" t="s">
        <v>385</v>
      </c>
      <c r="B384" s="216"/>
    </row>
    <row r="385" spans="1:2" ht="21" hidden="1" customHeight="1">
      <c r="A385" s="215" t="s">
        <v>386</v>
      </c>
      <c r="B385" s="216"/>
    </row>
    <row r="386" spans="1:2" ht="21" hidden="1" customHeight="1">
      <c r="A386" s="214" t="s">
        <v>387</v>
      </c>
      <c r="B386" s="216"/>
    </row>
    <row r="387" spans="1:2" ht="21" hidden="1" customHeight="1">
      <c r="A387" s="215" t="s">
        <v>387</v>
      </c>
      <c r="B387" s="216"/>
    </row>
    <row r="388" spans="1:2" ht="21" hidden="1" customHeight="1">
      <c r="A388" s="212" t="s">
        <v>83</v>
      </c>
      <c r="B388" s="216"/>
    </row>
    <row r="389" spans="1:2" ht="21" hidden="1" customHeight="1">
      <c r="A389" s="214" t="s">
        <v>388</v>
      </c>
      <c r="B389" s="216"/>
    </row>
    <row r="390" spans="1:2" ht="21" hidden="1" customHeight="1">
      <c r="A390" s="215" t="s">
        <v>148</v>
      </c>
      <c r="B390" s="216"/>
    </row>
    <row r="391" spans="1:2" ht="21" hidden="1" customHeight="1">
      <c r="A391" s="215" t="s">
        <v>149</v>
      </c>
      <c r="B391" s="216"/>
    </row>
    <row r="392" spans="1:2" ht="21" hidden="1" customHeight="1">
      <c r="A392" s="215" t="s">
        <v>150</v>
      </c>
      <c r="B392" s="216"/>
    </row>
    <row r="393" spans="1:2" ht="21" hidden="1" customHeight="1">
      <c r="A393" s="215" t="s">
        <v>389</v>
      </c>
      <c r="B393" s="216"/>
    </row>
    <row r="394" spans="1:2" ht="21" hidden="1" customHeight="1">
      <c r="A394" s="214" t="s">
        <v>390</v>
      </c>
      <c r="B394" s="216"/>
    </row>
    <row r="395" spans="1:2" ht="21" hidden="1" customHeight="1">
      <c r="A395" s="215" t="s">
        <v>391</v>
      </c>
      <c r="B395" s="216"/>
    </row>
    <row r="396" spans="1:2" ht="21" hidden="1" customHeight="1">
      <c r="A396" s="215" t="s">
        <v>393</v>
      </c>
      <c r="B396" s="216"/>
    </row>
    <row r="397" spans="1:2" ht="21" hidden="1" customHeight="1">
      <c r="A397" s="215" t="s">
        <v>394</v>
      </c>
      <c r="B397" s="216"/>
    </row>
    <row r="398" spans="1:2" ht="21" hidden="1" customHeight="1">
      <c r="A398" s="215" t="s">
        <v>395</v>
      </c>
      <c r="B398" s="216"/>
    </row>
    <row r="399" spans="1:2" ht="21" hidden="1" customHeight="1">
      <c r="A399" s="215" t="s">
        <v>396</v>
      </c>
      <c r="B399" s="216"/>
    </row>
    <row r="400" spans="1:2" ht="21" hidden="1" customHeight="1">
      <c r="A400" s="215" t="s">
        <v>397</v>
      </c>
      <c r="B400" s="216"/>
    </row>
    <row r="401" spans="1:2" ht="21" hidden="1" customHeight="1">
      <c r="A401" s="215" t="s">
        <v>398</v>
      </c>
      <c r="B401" s="216"/>
    </row>
    <row r="402" spans="1:2" ht="21" hidden="1" customHeight="1">
      <c r="A402" s="214" t="s">
        <v>399</v>
      </c>
      <c r="B402" s="216"/>
    </row>
    <row r="403" spans="1:2" ht="21" hidden="1" customHeight="1">
      <c r="A403" s="215" t="s">
        <v>391</v>
      </c>
      <c r="B403" s="216"/>
    </row>
    <row r="404" spans="1:2" ht="21" hidden="1" customHeight="1">
      <c r="A404" s="215" t="s">
        <v>400</v>
      </c>
      <c r="B404" s="216"/>
    </row>
    <row r="405" spans="1:2" ht="21" hidden="1" customHeight="1">
      <c r="A405" s="215" t="s">
        <v>401</v>
      </c>
      <c r="B405" s="216"/>
    </row>
    <row r="406" spans="1:2" ht="21" hidden="1" customHeight="1">
      <c r="A406" s="215" t="s">
        <v>402</v>
      </c>
      <c r="B406" s="216"/>
    </row>
    <row r="407" spans="1:2" ht="21" hidden="1" customHeight="1">
      <c r="A407" s="215" t="s">
        <v>403</v>
      </c>
      <c r="B407" s="216"/>
    </row>
    <row r="408" spans="1:2" ht="21" hidden="1" customHeight="1">
      <c r="A408" s="214" t="s">
        <v>404</v>
      </c>
      <c r="B408" s="216"/>
    </row>
    <row r="409" spans="1:2" ht="21" hidden="1" customHeight="1">
      <c r="A409" s="215" t="s">
        <v>391</v>
      </c>
      <c r="B409" s="216"/>
    </row>
    <row r="410" spans="1:2" ht="21" hidden="1" customHeight="1">
      <c r="A410" s="215" t="s">
        <v>407</v>
      </c>
      <c r="B410" s="216"/>
    </row>
    <row r="411" spans="1:2" ht="21" hidden="1" customHeight="1">
      <c r="A411" s="215" t="s">
        <v>408</v>
      </c>
      <c r="B411" s="216"/>
    </row>
    <row r="412" spans="1:2" ht="21" hidden="1" customHeight="1">
      <c r="A412" s="214" t="s">
        <v>409</v>
      </c>
      <c r="B412" s="216"/>
    </row>
    <row r="413" spans="1:2" ht="21" hidden="1" customHeight="1">
      <c r="A413" s="215" t="s">
        <v>391</v>
      </c>
      <c r="B413" s="216"/>
    </row>
    <row r="414" spans="1:2" ht="21" hidden="1" customHeight="1">
      <c r="A414" s="215" t="s">
        <v>410</v>
      </c>
      <c r="B414" s="216"/>
    </row>
    <row r="415" spans="1:2" ht="21" hidden="1" customHeight="1">
      <c r="A415" s="215" t="s">
        <v>411</v>
      </c>
      <c r="B415" s="216"/>
    </row>
    <row r="416" spans="1:2" ht="21" hidden="1" customHeight="1">
      <c r="A416" s="215" t="s">
        <v>412</v>
      </c>
      <c r="B416" s="216"/>
    </row>
    <row r="417" spans="1:2" ht="21" hidden="1" customHeight="1">
      <c r="A417" s="214" t="s">
        <v>413</v>
      </c>
      <c r="B417" s="216"/>
    </row>
    <row r="418" spans="1:2" ht="21" hidden="1" customHeight="1">
      <c r="A418" s="215" t="s">
        <v>414</v>
      </c>
      <c r="B418" s="216"/>
    </row>
    <row r="419" spans="1:2" ht="21" hidden="1" customHeight="1">
      <c r="A419" s="215" t="s">
        <v>415</v>
      </c>
      <c r="B419" s="216"/>
    </row>
    <row r="420" spans="1:2" ht="21" hidden="1" customHeight="1">
      <c r="A420" s="215" t="s">
        <v>416</v>
      </c>
      <c r="B420" s="216"/>
    </row>
    <row r="421" spans="1:2" ht="21" hidden="1" customHeight="1">
      <c r="A421" s="215" t="s">
        <v>417</v>
      </c>
      <c r="B421" s="216"/>
    </row>
    <row r="422" spans="1:2" ht="21" hidden="1" customHeight="1">
      <c r="A422" s="214" t="s">
        <v>418</v>
      </c>
      <c r="B422" s="216"/>
    </row>
    <row r="423" spans="1:2" ht="21" hidden="1" customHeight="1">
      <c r="A423" s="215" t="s">
        <v>391</v>
      </c>
      <c r="B423" s="216"/>
    </row>
    <row r="424" spans="1:2" ht="21" hidden="1" customHeight="1">
      <c r="A424" s="215" t="s">
        <v>419</v>
      </c>
      <c r="B424" s="216"/>
    </row>
    <row r="425" spans="1:2" ht="21" hidden="1" customHeight="1">
      <c r="A425" s="215" t="s">
        <v>420</v>
      </c>
      <c r="B425" s="216"/>
    </row>
    <row r="426" spans="1:2" ht="21" hidden="1" customHeight="1">
      <c r="A426" s="215" t="s">
        <v>421</v>
      </c>
      <c r="B426" s="216"/>
    </row>
    <row r="427" spans="1:2" ht="21" hidden="1" customHeight="1">
      <c r="A427" s="215" t="s">
        <v>422</v>
      </c>
      <c r="B427" s="216"/>
    </row>
    <row r="428" spans="1:2" ht="21" hidden="1" customHeight="1">
      <c r="A428" s="215" t="s">
        <v>423</v>
      </c>
      <c r="B428" s="216"/>
    </row>
    <row r="429" spans="1:2" ht="21" hidden="1" customHeight="1">
      <c r="A429" s="214" t="s">
        <v>424</v>
      </c>
      <c r="B429" s="216"/>
    </row>
    <row r="430" spans="1:2" ht="21" hidden="1" customHeight="1">
      <c r="A430" s="215" t="s">
        <v>425</v>
      </c>
      <c r="B430" s="216"/>
    </row>
    <row r="431" spans="1:2" ht="21" hidden="1" customHeight="1">
      <c r="A431" s="215" t="s">
        <v>426</v>
      </c>
      <c r="B431" s="216"/>
    </row>
    <row r="432" spans="1:2" ht="21" hidden="1" customHeight="1">
      <c r="A432" s="215" t="s">
        <v>427</v>
      </c>
      <c r="B432" s="216"/>
    </row>
    <row r="433" spans="1:2" ht="21" hidden="1" customHeight="1">
      <c r="A433" s="214" t="s">
        <v>428</v>
      </c>
      <c r="B433" s="216"/>
    </row>
    <row r="434" spans="1:2" ht="21" hidden="1" customHeight="1">
      <c r="A434" s="215" t="s">
        <v>429</v>
      </c>
      <c r="B434" s="216"/>
    </row>
    <row r="435" spans="1:2" ht="21" hidden="1" customHeight="1">
      <c r="A435" s="215" t="s">
        <v>430</v>
      </c>
      <c r="B435" s="216"/>
    </row>
    <row r="436" spans="1:2" ht="21" hidden="1" customHeight="1">
      <c r="A436" s="214" t="s">
        <v>431</v>
      </c>
      <c r="B436" s="216"/>
    </row>
    <row r="437" spans="1:2" ht="21" hidden="1" customHeight="1">
      <c r="A437" s="215" t="s">
        <v>432</v>
      </c>
      <c r="B437" s="216"/>
    </row>
    <row r="438" spans="1:2" ht="21" hidden="1" customHeight="1">
      <c r="A438" s="215" t="s">
        <v>433</v>
      </c>
      <c r="B438" s="216"/>
    </row>
    <row r="439" spans="1:2" ht="21" hidden="1" customHeight="1">
      <c r="A439" s="215" t="s">
        <v>434</v>
      </c>
      <c r="B439" s="216"/>
    </row>
    <row r="440" spans="1:2" ht="21" hidden="1" customHeight="1">
      <c r="A440" s="215" t="s">
        <v>435</v>
      </c>
      <c r="B440" s="216"/>
    </row>
    <row r="441" spans="1:2" ht="21" hidden="1" customHeight="1">
      <c r="A441" s="215" t="s">
        <v>436</v>
      </c>
      <c r="B441" s="216"/>
    </row>
    <row r="442" spans="1:2" ht="21" hidden="1" customHeight="1">
      <c r="A442" s="215" t="s">
        <v>437</v>
      </c>
      <c r="B442" s="216"/>
    </row>
    <row r="443" spans="1:2" ht="21" hidden="1" customHeight="1">
      <c r="A443" s="214" t="s">
        <v>438</v>
      </c>
      <c r="B443" s="216"/>
    </row>
    <row r="444" spans="1:2" ht="21" hidden="1" customHeight="1">
      <c r="A444" s="215" t="s">
        <v>439</v>
      </c>
      <c r="B444" s="216"/>
    </row>
    <row r="445" spans="1:2" ht="21" hidden="1" customHeight="1">
      <c r="A445" s="215" t="s">
        <v>440</v>
      </c>
      <c r="B445" s="216"/>
    </row>
    <row r="446" spans="1:2" ht="21" hidden="1" customHeight="1">
      <c r="A446" s="215" t="s">
        <v>441</v>
      </c>
      <c r="B446" s="216"/>
    </row>
    <row r="447" spans="1:2" ht="21" hidden="1" customHeight="1">
      <c r="A447" s="215" t="s">
        <v>438</v>
      </c>
      <c r="B447" s="216"/>
    </row>
    <row r="448" spans="1:2" ht="21" customHeight="1">
      <c r="A448" s="212" t="s">
        <v>85</v>
      </c>
      <c r="B448" s="216">
        <v>208.75</v>
      </c>
    </row>
    <row r="449" spans="1:2" ht="21" customHeight="1">
      <c r="A449" s="214" t="s">
        <v>442</v>
      </c>
      <c r="B449" s="216">
        <v>208.75</v>
      </c>
    </row>
    <row r="450" spans="1:2" ht="21" hidden="1" customHeight="1">
      <c r="A450" s="215" t="s">
        <v>148</v>
      </c>
      <c r="B450" s="216"/>
    </row>
    <row r="451" spans="1:2" ht="21" hidden="1" customHeight="1">
      <c r="A451" s="215" t="s">
        <v>149</v>
      </c>
      <c r="B451" s="216"/>
    </row>
    <row r="452" spans="1:2" ht="21" hidden="1" customHeight="1">
      <c r="A452" s="215" t="s">
        <v>150</v>
      </c>
      <c r="B452" s="216"/>
    </row>
    <row r="453" spans="1:2" ht="21" hidden="1" customHeight="1">
      <c r="A453" s="215" t="s">
        <v>443</v>
      </c>
      <c r="B453" s="216"/>
    </row>
    <row r="454" spans="1:2" ht="21" hidden="1" customHeight="1">
      <c r="A454" s="215" t="s">
        <v>444</v>
      </c>
      <c r="B454" s="216"/>
    </row>
    <row r="455" spans="1:2" ht="21" hidden="1" customHeight="1">
      <c r="A455" s="215" t="s">
        <v>445</v>
      </c>
      <c r="B455" s="216"/>
    </row>
    <row r="456" spans="1:2" ht="21" hidden="1" customHeight="1">
      <c r="A456" s="215" t="s">
        <v>446</v>
      </c>
      <c r="B456" s="216"/>
    </row>
    <row r="457" spans="1:2" ht="21" customHeight="1">
      <c r="A457" s="215" t="s">
        <v>447</v>
      </c>
      <c r="B457" s="216">
        <v>66</v>
      </c>
    </row>
    <row r="458" spans="1:2" ht="21" customHeight="1">
      <c r="A458" s="215" t="s">
        <v>448</v>
      </c>
      <c r="B458" s="216">
        <v>105.53</v>
      </c>
    </row>
    <row r="459" spans="1:2" ht="21" hidden="1" customHeight="1">
      <c r="A459" s="215" t="s">
        <v>449</v>
      </c>
      <c r="B459" s="216"/>
    </row>
    <row r="460" spans="1:2" ht="21" hidden="1" customHeight="1">
      <c r="A460" s="215" t="s">
        <v>450</v>
      </c>
      <c r="B460" s="216"/>
    </row>
    <row r="461" spans="1:2" ht="21" hidden="1" customHeight="1">
      <c r="A461" s="215" t="s">
        <v>451</v>
      </c>
      <c r="B461" s="216"/>
    </row>
    <row r="462" spans="1:2" ht="21" hidden="1" customHeight="1">
      <c r="A462" s="215" t="s">
        <v>452</v>
      </c>
      <c r="B462" s="216"/>
    </row>
    <row r="463" spans="1:2" ht="21" customHeight="1">
      <c r="A463" s="215" t="s">
        <v>1569</v>
      </c>
      <c r="B463" s="216">
        <v>37.22</v>
      </c>
    </row>
    <row r="464" spans="1:2" ht="21" hidden="1" customHeight="1">
      <c r="A464" s="215" t="s">
        <v>454</v>
      </c>
      <c r="B464" s="216"/>
    </row>
    <row r="465" spans="1:2" ht="21" hidden="1" customHeight="1">
      <c r="A465" s="214" t="s">
        <v>455</v>
      </c>
      <c r="B465" s="216"/>
    </row>
    <row r="466" spans="1:2" ht="21" hidden="1" customHeight="1">
      <c r="A466" s="215" t="s">
        <v>148</v>
      </c>
      <c r="B466" s="216"/>
    </row>
    <row r="467" spans="1:2" ht="21" hidden="1" customHeight="1">
      <c r="A467" s="215" t="s">
        <v>149</v>
      </c>
      <c r="B467" s="216"/>
    </row>
    <row r="468" spans="1:2" ht="21" hidden="1" customHeight="1">
      <c r="A468" s="215" t="s">
        <v>150</v>
      </c>
      <c r="B468" s="216"/>
    </row>
    <row r="469" spans="1:2" ht="21" hidden="1" customHeight="1">
      <c r="A469" s="215" t="s">
        <v>456</v>
      </c>
      <c r="B469" s="216"/>
    </row>
    <row r="470" spans="1:2" ht="21" hidden="1" customHeight="1">
      <c r="A470" s="215" t="s">
        <v>457</v>
      </c>
      <c r="B470" s="216"/>
    </row>
    <row r="471" spans="1:2" ht="21" hidden="1" customHeight="1">
      <c r="A471" s="215" t="s">
        <v>458</v>
      </c>
      <c r="B471" s="216"/>
    </row>
    <row r="472" spans="1:2" ht="21" hidden="1" customHeight="1">
      <c r="A472" s="215" t="s">
        <v>459</v>
      </c>
      <c r="B472" s="216"/>
    </row>
    <row r="473" spans="1:2" ht="21" hidden="1" customHeight="1">
      <c r="A473" s="214" t="s">
        <v>460</v>
      </c>
      <c r="B473" s="216"/>
    </row>
    <row r="474" spans="1:2" ht="21" hidden="1" customHeight="1">
      <c r="A474" s="215" t="s">
        <v>148</v>
      </c>
      <c r="B474" s="216"/>
    </row>
    <row r="475" spans="1:2" ht="21" hidden="1" customHeight="1">
      <c r="A475" s="215" t="s">
        <v>149</v>
      </c>
      <c r="B475" s="216"/>
    </row>
    <row r="476" spans="1:2" ht="21" hidden="1" customHeight="1">
      <c r="A476" s="215" t="s">
        <v>150</v>
      </c>
      <c r="B476" s="216"/>
    </row>
    <row r="477" spans="1:2" ht="21" hidden="1" customHeight="1">
      <c r="A477" s="215" t="s">
        <v>461</v>
      </c>
      <c r="B477" s="216"/>
    </row>
    <row r="478" spans="1:2" ht="21" hidden="1" customHeight="1">
      <c r="A478" s="215" t="s">
        <v>462</v>
      </c>
      <c r="B478" s="216"/>
    </row>
    <row r="479" spans="1:2" ht="21" hidden="1" customHeight="1">
      <c r="A479" s="215" t="s">
        <v>463</v>
      </c>
      <c r="B479" s="216"/>
    </row>
    <row r="480" spans="1:2" ht="21" hidden="1" customHeight="1">
      <c r="A480" s="215" t="s">
        <v>464</v>
      </c>
      <c r="B480" s="216"/>
    </row>
    <row r="481" spans="1:2" ht="21" hidden="1" customHeight="1">
      <c r="A481" s="215" t="s">
        <v>465</v>
      </c>
      <c r="B481" s="216"/>
    </row>
    <row r="482" spans="1:2" ht="21" hidden="1" customHeight="1">
      <c r="A482" s="215" t="s">
        <v>466</v>
      </c>
      <c r="B482" s="216"/>
    </row>
    <row r="483" spans="1:2" ht="21" hidden="1" customHeight="1">
      <c r="A483" s="215" t="s">
        <v>467</v>
      </c>
      <c r="B483" s="216"/>
    </row>
    <row r="484" spans="1:2" ht="21" hidden="1" customHeight="1">
      <c r="A484" s="214" t="s">
        <v>468</v>
      </c>
      <c r="B484" s="216"/>
    </row>
    <row r="485" spans="1:2" ht="21" hidden="1" customHeight="1">
      <c r="A485" s="215" t="s">
        <v>148</v>
      </c>
      <c r="B485" s="216"/>
    </row>
    <row r="486" spans="1:2" ht="21" hidden="1" customHeight="1">
      <c r="A486" s="215" t="s">
        <v>149</v>
      </c>
      <c r="B486" s="216"/>
    </row>
    <row r="487" spans="1:2" ht="21" hidden="1" customHeight="1">
      <c r="A487" s="215" t="s">
        <v>150</v>
      </c>
      <c r="B487" s="216"/>
    </row>
    <row r="488" spans="1:2" ht="21" hidden="1" customHeight="1">
      <c r="A488" s="215" t="s">
        <v>469</v>
      </c>
      <c r="B488" s="216"/>
    </row>
    <row r="489" spans="1:2" ht="21" hidden="1" customHeight="1">
      <c r="A489" s="215" t="s">
        <v>470</v>
      </c>
      <c r="B489" s="216"/>
    </row>
    <row r="490" spans="1:2" ht="21" hidden="1" customHeight="1">
      <c r="A490" s="215" t="s">
        <v>471</v>
      </c>
      <c r="B490" s="216"/>
    </row>
    <row r="491" spans="1:2" ht="21" hidden="1" customHeight="1">
      <c r="A491" s="215" t="s">
        <v>472</v>
      </c>
      <c r="B491" s="216"/>
    </row>
    <row r="492" spans="1:2" ht="21" hidden="1" customHeight="1">
      <c r="A492" s="215" t="s">
        <v>473</v>
      </c>
      <c r="B492" s="216"/>
    </row>
    <row r="493" spans="1:2" ht="21" hidden="1" customHeight="1">
      <c r="A493" s="214" t="s">
        <v>474</v>
      </c>
      <c r="B493" s="216"/>
    </row>
    <row r="494" spans="1:2" ht="21" hidden="1" customHeight="1">
      <c r="A494" s="215" t="s">
        <v>475</v>
      </c>
      <c r="B494" s="216"/>
    </row>
    <row r="495" spans="1:2" ht="21" hidden="1" customHeight="1">
      <c r="A495" s="215" t="s">
        <v>476</v>
      </c>
      <c r="B495" s="216"/>
    </row>
    <row r="496" spans="1:2" ht="21" hidden="1" customHeight="1">
      <c r="A496" s="215" t="s">
        <v>477</v>
      </c>
      <c r="B496" s="216"/>
    </row>
    <row r="497" spans="1:2" ht="21" hidden="1" customHeight="1">
      <c r="A497" s="215" t="s">
        <v>478</v>
      </c>
      <c r="B497" s="216"/>
    </row>
    <row r="498" spans="1:2" ht="21" hidden="1" customHeight="1">
      <c r="A498" s="214" t="s">
        <v>479</v>
      </c>
      <c r="B498" s="216"/>
    </row>
    <row r="499" spans="1:2" ht="21" hidden="1" customHeight="1">
      <c r="A499" s="215" t="s">
        <v>148</v>
      </c>
      <c r="B499" s="216"/>
    </row>
    <row r="500" spans="1:2" ht="21" hidden="1" customHeight="1">
      <c r="A500" s="215" t="s">
        <v>149</v>
      </c>
      <c r="B500" s="216"/>
    </row>
    <row r="501" spans="1:2" ht="21" hidden="1" customHeight="1">
      <c r="A501" s="215" t="s">
        <v>150</v>
      </c>
      <c r="B501" s="216"/>
    </row>
    <row r="502" spans="1:2" ht="21" hidden="1" customHeight="1">
      <c r="A502" s="215" t="s">
        <v>480</v>
      </c>
      <c r="B502" s="216"/>
    </row>
    <row r="503" spans="1:2" ht="21" hidden="1" customHeight="1">
      <c r="A503" s="215" t="s">
        <v>481</v>
      </c>
      <c r="B503" s="216"/>
    </row>
    <row r="504" spans="1:2" ht="21" hidden="1" customHeight="1">
      <c r="A504" s="215" t="s">
        <v>482</v>
      </c>
      <c r="B504" s="216"/>
    </row>
    <row r="505" spans="1:2" ht="21" hidden="1" customHeight="1">
      <c r="A505" s="214" t="s">
        <v>483</v>
      </c>
      <c r="B505" s="216"/>
    </row>
    <row r="506" spans="1:2" ht="21" hidden="1" customHeight="1">
      <c r="A506" s="215" t="s">
        <v>484</v>
      </c>
      <c r="B506" s="216"/>
    </row>
    <row r="507" spans="1:2" ht="21" hidden="1" customHeight="1">
      <c r="A507" s="215" t="s">
        <v>485</v>
      </c>
      <c r="B507" s="216"/>
    </row>
    <row r="508" spans="1:2" ht="21" hidden="1" customHeight="1">
      <c r="A508" s="215" t="s">
        <v>486</v>
      </c>
      <c r="B508" s="216"/>
    </row>
    <row r="509" spans="1:2" ht="21" hidden="1" customHeight="1">
      <c r="A509" s="215" t="s">
        <v>487</v>
      </c>
      <c r="B509" s="216"/>
    </row>
    <row r="510" spans="1:2" ht="21" hidden="1" customHeight="1">
      <c r="A510" s="215" t="s">
        <v>488</v>
      </c>
      <c r="B510" s="216"/>
    </row>
    <row r="511" spans="1:2" ht="21" hidden="1" customHeight="1">
      <c r="A511" s="214" t="s">
        <v>489</v>
      </c>
      <c r="B511" s="216"/>
    </row>
    <row r="512" spans="1:2" ht="21" hidden="1" customHeight="1">
      <c r="A512" s="215" t="s">
        <v>490</v>
      </c>
      <c r="B512" s="216"/>
    </row>
    <row r="513" spans="1:2" ht="21" hidden="1" customHeight="1">
      <c r="A513" s="215" t="s">
        <v>491</v>
      </c>
      <c r="B513" s="216"/>
    </row>
    <row r="514" spans="1:2" ht="21" hidden="1" customHeight="1">
      <c r="A514" s="214" t="s">
        <v>1570</v>
      </c>
      <c r="B514" s="216"/>
    </row>
    <row r="515" spans="1:2" ht="21" hidden="1" customHeight="1">
      <c r="A515" s="215" t="s">
        <v>493</v>
      </c>
      <c r="B515" s="216"/>
    </row>
    <row r="516" spans="1:2" ht="21" hidden="1" customHeight="1">
      <c r="A516" s="215" t="s">
        <v>494</v>
      </c>
      <c r="B516" s="216"/>
    </row>
    <row r="517" spans="1:2" ht="21" hidden="1" customHeight="1">
      <c r="A517" s="215" t="s">
        <v>1570</v>
      </c>
      <c r="B517" s="216"/>
    </row>
    <row r="518" spans="1:2" ht="21" customHeight="1">
      <c r="A518" s="212" t="s">
        <v>87</v>
      </c>
      <c r="B518" s="216">
        <v>509.53</v>
      </c>
    </row>
    <row r="519" spans="1:2" ht="21" customHeight="1">
      <c r="A519" s="214" t="s">
        <v>495</v>
      </c>
      <c r="B519" s="216">
        <v>49.06</v>
      </c>
    </row>
    <row r="520" spans="1:2" ht="21" hidden="1" customHeight="1">
      <c r="A520" s="215" t="s">
        <v>148</v>
      </c>
      <c r="B520" s="216"/>
    </row>
    <row r="521" spans="1:2" ht="21" hidden="1" customHeight="1">
      <c r="A521" s="215" t="s">
        <v>149</v>
      </c>
      <c r="B521" s="216"/>
    </row>
    <row r="522" spans="1:2" ht="21" hidden="1" customHeight="1">
      <c r="A522" s="215" t="s">
        <v>150</v>
      </c>
      <c r="B522" s="216"/>
    </row>
    <row r="523" spans="1:2" ht="21" hidden="1" customHeight="1">
      <c r="A523" s="215" t="s">
        <v>496</v>
      </c>
      <c r="B523" s="216"/>
    </row>
    <row r="524" spans="1:2" ht="21" hidden="1" customHeight="1">
      <c r="A524" s="215" t="s">
        <v>497</v>
      </c>
      <c r="B524" s="216"/>
    </row>
    <row r="525" spans="1:2" ht="21" customHeight="1">
      <c r="A525" s="215" t="s">
        <v>498</v>
      </c>
      <c r="B525" s="216">
        <v>4</v>
      </c>
    </row>
    <row r="526" spans="1:2" ht="21" hidden="1" customHeight="1">
      <c r="A526" s="215" t="s">
        <v>499</v>
      </c>
      <c r="B526" s="216"/>
    </row>
    <row r="527" spans="1:2" ht="21" hidden="1" customHeight="1">
      <c r="A527" s="215" t="s">
        <v>190</v>
      </c>
      <c r="B527" s="216"/>
    </row>
    <row r="528" spans="1:2" ht="21" customHeight="1">
      <c r="A528" s="215" t="s">
        <v>500</v>
      </c>
      <c r="B528" s="216">
        <v>45.06</v>
      </c>
    </row>
    <row r="529" spans="1:2" ht="21" hidden="1" customHeight="1">
      <c r="A529" s="215" t="s">
        <v>501</v>
      </c>
      <c r="B529" s="216"/>
    </row>
    <row r="530" spans="1:2" ht="21" hidden="1" customHeight="1">
      <c r="A530" s="215" t="s">
        <v>502</v>
      </c>
      <c r="B530" s="216"/>
    </row>
    <row r="531" spans="1:2" ht="21" hidden="1" customHeight="1">
      <c r="A531" s="215" t="s">
        <v>503</v>
      </c>
      <c r="B531" s="216"/>
    </row>
    <row r="532" spans="1:2" ht="21" hidden="1" customHeight="1">
      <c r="A532" s="215" t="s">
        <v>504</v>
      </c>
      <c r="B532" s="216"/>
    </row>
    <row r="533" spans="1:2" ht="21" customHeight="1">
      <c r="A533" s="214" t="s">
        <v>505</v>
      </c>
      <c r="B533" s="216">
        <v>118.21</v>
      </c>
    </row>
    <row r="534" spans="1:2" ht="21" hidden="1" customHeight="1">
      <c r="A534" s="215" t="s">
        <v>148</v>
      </c>
      <c r="B534" s="216"/>
    </row>
    <row r="535" spans="1:2" ht="21" hidden="1" customHeight="1">
      <c r="A535" s="215" t="s">
        <v>149</v>
      </c>
      <c r="B535" s="216"/>
    </row>
    <row r="536" spans="1:2" ht="21" hidden="1" customHeight="1">
      <c r="A536" s="215" t="s">
        <v>150</v>
      </c>
      <c r="B536" s="216"/>
    </row>
    <row r="537" spans="1:2" ht="21" hidden="1" customHeight="1">
      <c r="A537" s="215" t="s">
        <v>1571</v>
      </c>
      <c r="B537" s="216"/>
    </row>
    <row r="538" spans="1:2" ht="21" hidden="1" customHeight="1">
      <c r="A538" s="215" t="s">
        <v>507</v>
      </c>
      <c r="B538" s="216"/>
    </row>
    <row r="539" spans="1:2" ht="21" customHeight="1">
      <c r="A539" s="215" t="s">
        <v>1572</v>
      </c>
      <c r="B539" s="216">
        <v>118.21</v>
      </c>
    </row>
    <row r="540" spans="1:2" ht="21" hidden="1" customHeight="1">
      <c r="A540" s="215" t="s">
        <v>509</v>
      </c>
      <c r="B540" s="216"/>
    </row>
    <row r="541" spans="1:2" ht="21" hidden="1" customHeight="1">
      <c r="A541" s="214" t="s">
        <v>510</v>
      </c>
      <c r="B541" s="216"/>
    </row>
    <row r="542" spans="1:2" ht="21" hidden="1" customHeight="1">
      <c r="A542" s="215" t="s">
        <v>511</v>
      </c>
      <c r="B542" s="216"/>
    </row>
    <row r="543" spans="1:2" ht="21" hidden="1" customHeight="1">
      <c r="A543" s="215" t="s">
        <v>512</v>
      </c>
      <c r="B543" s="216"/>
    </row>
    <row r="544" spans="1:2" ht="21" customHeight="1">
      <c r="A544" s="214" t="s">
        <v>1573</v>
      </c>
      <c r="B544" s="216">
        <v>232.17</v>
      </c>
    </row>
    <row r="545" spans="1:2" ht="21" hidden="1" customHeight="1">
      <c r="A545" s="215" t="s">
        <v>1574</v>
      </c>
      <c r="B545" s="216"/>
    </row>
    <row r="546" spans="1:2" ht="21" hidden="1" customHeight="1">
      <c r="A546" s="215" t="s">
        <v>515</v>
      </c>
      <c r="B546" s="216"/>
    </row>
    <row r="547" spans="1:2" ht="21" hidden="1" customHeight="1">
      <c r="A547" s="215" t="s">
        <v>516</v>
      </c>
      <c r="B547" s="216"/>
    </row>
    <row r="548" spans="1:2" ht="21" customHeight="1">
      <c r="A548" s="215" t="s">
        <v>518</v>
      </c>
      <c r="B548" s="216">
        <v>93.44</v>
      </c>
    </row>
    <row r="549" spans="1:2" ht="21" customHeight="1">
      <c r="A549" s="215" t="s">
        <v>519</v>
      </c>
      <c r="B549" s="216">
        <v>46.72</v>
      </c>
    </row>
    <row r="550" spans="1:2" ht="21" hidden="1" customHeight="1">
      <c r="A550" s="215" t="s">
        <v>520</v>
      </c>
      <c r="B550" s="216"/>
    </row>
    <row r="551" spans="1:2" ht="21" customHeight="1">
      <c r="A551" s="215" t="s">
        <v>521</v>
      </c>
      <c r="B551" s="216">
        <v>92</v>
      </c>
    </row>
    <row r="552" spans="1:2" ht="21" hidden="1" customHeight="1">
      <c r="A552" s="214" t="s">
        <v>522</v>
      </c>
      <c r="B552" s="216"/>
    </row>
    <row r="553" spans="1:2" ht="21" hidden="1" customHeight="1">
      <c r="A553" s="215" t="s">
        <v>523</v>
      </c>
      <c r="B553" s="216"/>
    </row>
    <row r="554" spans="1:2" ht="21" hidden="1" customHeight="1">
      <c r="A554" s="215" t="s">
        <v>524</v>
      </c>
      <c r="B554" s="216"/>
    </row>
    <row r="555" spans="1:2" ht="21" hidden="1" customHeight="1">
      <c r="A555" s="215" t="s">
        <v>525</v>
      </c>
      <c r="B555" s="216"/>
    </row>
    <row r="556" spans="1:2" ht="21" hidden="1" customHeight="1">
      <c r="A556" s="214" t="s">
        <v>526</v>
      </c>
      <c r="B556" s="216"/>
    </row>
    <row r="557" spans="1:2" ht="21" hidden="1" customHeight="1">
      <c r="A557" s="215" t="s">
        <v>527</v>
      </c>
      <c r="B557" s="216"/>
    </row>
    <row r="558" spans="1:2" ht="21" hidden="1" customHeight="1">
      <c r="A558" s="215" t="s">
        <v>528</v>
      </c>
      <c r="B558" s="216"/>
    </row>
    <row r="559" spans="1:2" ht="21" hidden="1" customHeight="1">
      <c r="A559" s="215" t="s">
        <v>529</v>
      </c>
      <c r="B559" s="216"/>
    </row>
    <row r="560" spans="1:2" ht="21" hidden="1" customHeight="1">
      <c r="A560" s="215" t="s">
        <v>530</v>
      </c>
      <c r="B560" s="216"/>
    </row>
    <row r="561" spans="1:2" ht="21" hidden="1" customHeight="1">
      <c r="A561" s="215" t="s">
        <v>531</v>
      </c>
      <c r="B561" s="216"/>
    </row>
    <row r="562" spans="1:2" ht="21" hidden="1" customHeight="1">
      <c r="A562" s="215" t="s">
        <v>532</v>
      </c>
      <c r="B562" s="216"/>
    </row>
    <row r="563" spans="1:2" ht="21" hidden="1" customHeight="1">
      <c r="A563" s="215" t="s">
        <v>533</v>
      </c>
      <c r="B563" s="216"/>
    </row>
    <row r="564" spans="1:2" ht="21" hidden="1" customHeight="1">
      <c r="A564" s="215" t="s">
        <v>534</v>
      </c>
      <c r="B564" s="216"/>
    </row>
    <row r="565" spans="1:2" ht="21" hidden="1" customHeight="1">
      <c r="A565" s="215" t="s">
        <v>535</v>
      </c>
      <c r="B565" s="216"/>
    </row>
    <row r="566" spans="1:2" ht="21" customHeight="1">
      <c r="A566" s="214" t="s">
        <v>536</v>
      </c>
      <c r="B566" s="216">
        <v>3.29</v>
      </c>
    </row>
    <row r="567" spans="1:2" ht="21" hidden="1" customHeight="1">
      <c r="A567" s="215" t="s">
        <v>537</v>
      </c>
      <c r="B567" s="216"/>
    </row>
    <row r="568" spans="1:2" ht="21" customHeight="1">
      <c r="A568" s="215" t="s">
        <v>538</v>
      </c>
      <c r="B568" s="216">
        <v>1.54</v>
      </c>
    </row>
    <row r="569" spans="1:2" ht="21" hidden="1" customHeight="1">
      <c r="A569" s="215" t="s">
        <v>539</v>
      </c>
      <c r="B569" s="216"/>
    </row>
    <row r="570" spans="1:2" ht="21" hidden="1" customHeight="1">
      <c r="A570" s="215" t="s">
        <v>540</v>
      </c>
      <c r="B570" s="216"/>
    </row>
    <row r="571" spans="1:2" ht="21" hidden="1" customHeight="1">
      <c r="A571" s="215" t="s">
        <v>541</v>
      </c>
      <c r="B571" s="216"/>
    </row>
    <row r="572" spans="1:2" ht="21" hidden="1" customHeight="1">
      <c r="A572" s="215" t="s">
        <v>542</v>
      </c>
      <c r="B572" s="216"/>
    </row>
    <row r="573" spans="1:2" ht="21" customHeight="1">
      <c r="A573" s="215" t="s">
        <v>543</v>
      </c>
      <c r="B573" s="216">
        <v>1.75</v>
      </c>
    </row>
    <row r="574" spans="1:2" ht="21" hidden="1" customHeight="1">
      <c r="A574" s="214" t="s">
        <v>544</v>
      </c>
      <c r="B574" s="216"/>
    </row>
    <row r="575" spans="1:2" ht="21" hidden="1" customHeight="1">
      <c r="A575" s="215" t="s">
        <v>545</v>
      </c>
      <c r="B575" s="216"/>
    </row>
    <row r="576" spans="1:2" ht="21" hidden="1" customHeight="1">
      <c r="A576" s="215" t="s">
        <v>546</v>
      </c>
      <c r="B576" s="216"/>
    </row>
    <row r="577" spans="1:2" ht="21" hidden="1" customHeight="1">
      <c r="A577" s="215" t="s">
        <v>547</v>
      </c>
      <c r="B577" s="216"/>
    </row>
    <row r="578" spans="1:2" ht="21" hidden="1" customHeight="1">
      <c r="A578" s="215" t="s">
        <v>548</v>
      </c>
      <c r="B578" s="216"/>
    </row>
    <row r="579" spans="1:2" ht="21" hidden="1" customHeight="1">
      <c r="A579" s="215" t="s">
        <v>549</v>
      </c>
      <c r="B579" s="216"/>
    </row>
    <row r="580" spans="1:2" ht="21" hidden="1" customHeight="1">
      <c r="A580" s="215" t="s">
        <v>550</v>
      </c>
      <c r="B580" s="216"/>
    </row>
    <row r="581" spans="1:2" ht="21" customHeight="1">
      <c r="A581" s="214" t="s">
        <v>551</v>
      </c>
      <c r="B581" s="216">
        <v>0.76</v>
      </c>
    </row>
    <row r="582" spans="1:2" ht="21" hidden="1" customHeight="1">
      <c r="A582" s="215" t="s">
        <v>552</v>
      </c>
      <c r="B582" s="216"/>
    </row>
    <row r="583" spans="1:2" ht="21" customHeight="1">
      <c r="A583" s="215" t="s">
        <v>553</v>
      </c>
      <c r="B583" s="216">
        <v>0.76</v>
      </c>
    </row>
    <row r="584" spans="1:2" ht="21" hidden="1" customHeight="1">
      <c r="A584" s="215" t="s">
        <v>1575</v>
      </c>
      <c r="B584" s="216"/>
    </row>
    <row r="585" spans="1:2" ht="21" hidden="1" customHeight="1">
      <c r="A585" s="215" t="s">
        <v>555</v>
      </c>
      <c r="B585" s="216"/>
    </row>
    <row r="586" spans="1:2" ht="21" hidden="1" customHeight="1">
      <c r="A586" s="215" t="s">
        <v>556</v>
      </c>
      <c r="B586" s="216"/>
    </row>
    <row r="587" spans="1:2" ht="21" hidden="1" customHeight="1">
      <c r="A587" s="215" t="s">
        <v>557</v>
      </c>
      <c r="B587" s="216"/>
    </row>
    <row r="588" spans="1:2" ht="21" customHeight="1">
      <c r="A588" s="214" t="s">
        <v>558</v>
      </c>
      <c r="B588" s="216">
        <v>1.4</v>
      </c>
    </row>
    <row r="589" spans="1:2" ht="21" hidden="1" customHeight="1">
      <c r="A589" s="215" t="s">
        <v>148</v>
      </c>
      <c r="B589" s="216"/>
    </row>
    <row r="590" spans="1:2" ht="21" hidden="1" customHeight="1">
      <c r="A590" s="215" t="s">
        <v>149</v>
      </c>
      <c r="B590" s="216"/>
    </row>
    <row r="591" spans="1:2" ht="21" hidden="1" customHeight="1">
      <c r="A591" s="215" t="s">
        <v>150</v>
      </c>
      <c r="B591" s="216"/>
    </row>
    <row r="592" spans="1:2" ht="21" hidden="1" customHeight="1">
      <c r="A592" s="215" t="s">
        <v>559</v>
      </c>
      <c r="B592" s="216"/>
    </row>
    <row r="593" spans="1:2" ht="21" hidden="1" customHeight="1">
      <c r="A593" s="215" t="s">
        <v>560</v>
      </c>
      <c r="B593" s="216"/>
    </row>
    <row r="594" spans="1:2" ht="21" hidden="1" customHeight="1">
      <c r="A594" s="215" t="s">
        <v>561</v>
      </c>
      <c r="B594" s="216"/>
    </row>
    <row r="595" spans="1:2" ht="21" hidden="1" customHeight="1">
      <c r="A595" s="215" t="s">
        <v>562</v>
      </c>
      <c r="B595" s="216"/>
    </row>
    <row r="596" spans="1:2" ht="21" customHeight="1">
      <c r="A596" s="215" t="s">
        <v>563</v>
      </c>
      <c r="B596" s="216">
        <v>1.4</v>
      </c>
    </row>
    <row r="597" spans="1:2" ht="21" hidden="1" customHeight="1">
      <c r="A597" s="214" t="s">
        <v>564</v>
      </c>
      <c r="B597" s="216"/>
    </row>
    <row r="598" spans="1:2" ht="21" hidden="1" customHeight="1">
      <c r="A598" s="215" t="s">
        <v>148</v>
      </c>
      <c r="B598" s="216"/>
    </row>
    <row r="599" spans="1:2" ht="21" hidden="1" customHeight="1">
      <c r="A599" s="215" t="s">
        <v>149</v>
      </c>
      <c r="B599" s="216"/>
    </row>
    <row r="600" spans="1:2" ht="21" hidden="1" customHeight="1">
      <c r="A600" s="215" t="s">
        <v>150</v>
      </c>
      <c r="B600" s="216"/>
    </row>
    <row r="601" spans="1:2" ht="21" hidden="1" customHeight="1">
      <c r="A601" s="215" t="s">
        <v>565</v>
      </c>
      <c r="B601" s="216"/>
    </row>
    <row r="602" spans="1:2" ht="21" hidden="1" customHeight="1">
      <c r="A602" s="214" t="s">
        <v>566</v>
      </c>
      <c r="B602" s="216"/>
    </row>
    <row r="603" spans="1:2" ht="21" hidden="1" customHeight="1">
      <c r="A603" s="215" t="s">
        <v>567</v>
      </c>
      <c r="B603" s="216"/>
    </row>
    <row r="604" spans="1:2" ht="21" hidden="1" customHeight="1">
      <c r="A604" s="215" t="s">
        <v>568</v>
      </c>
      <c r="B604" s="216"/>
    </row>
    <row r="605" spans="1:2" ht="21" customHeight="1">
      <c r="A605" s="214" t="s">
        <v>569</v>
      </c>
      <c r="B605" s="216">
        <v>15.51</v>
      </c>
    </row>
    <row r="606" spans="1:2" ht="21" customHeight="1">
      <c r="A606" s="215" t="s">
        <v>570</v>
      </c>
      <c r="B606" s="216">
        <v>15.51</v>
      </c>
    </row>
    <row r="607" spans="1:2" ht="21" hidden="1" customHeight="1">
      <c r="A607" s="215" t="s">
        <v>571</v>
      </c>
      <c r="B607" s="216"/>
    </row>
    <row r="608" spans="1:2" ht="21" customHeight="1">
      <c r="A608" s="214" t="s">
        <v>572</v>
      </c>
      <c r="B608" s="216">
        <v>48.47</v>
      </c>
    </row>
    <row r="609" spans="1:2" ht="21" customHeight="1">
      <c r="A609" s="215" t="s">
        <v>573</v>
      </c>
      <c r="B609" s="216">
        <v>18.850000000000001</v>
      </c>
    </row>
    <row r="610" spans="1:2" ht="21" customHeight="1">
      <c r="A610" s="215" t="s">
        <v>574</v>
      </c>
      <c r="B610" s="216">
        <v>29.62</v>
      </c>
    </row>
    <row r="611" spans="1:2" ht="21" hidden="1" customHeight="1">
      <c r="A611" s="214" t="s">
        <v>575</v>
      </c>
      <c r="B611" s="216"/>
    </row>
    <row r="612" spans="1:2" ht="21" hidden="1" customHeight="1">
      <c r="A612" s="215" t="s">
        <v>576</v>
      </c>
      <c r="B612" s="216"/>
    </row>
    <row r="613" spans="1:2" ht="21" hidden="1" customHeight="1">
      <c r="A613" s="215" t="s">
        <v>577</v>
      </c>
      <c r="B613" s="216"/>
    </row>
    <row r="614" spans="1:2" ht="21" hidden="1" customHeight="1">
      <c r="A614" s="215" t="s">
        <v>578</v>
      </c>
      <c r="B614" s="216"/>
    </row>
    <row r="615" spans="1:2" ht="21" hidden="1" customHeight="1">
      <c r="A615" s="214" t="s">
        <v>579</v>
      </c>
      <c r="B615" s="216"/>
    </row>
    <row r="616" spans="1:2" ht="21" hidden="1" customHeight="1">
      <c r="A616" s="215" t="s">
        <v>576</v>
      </c>
      <c r="B616" s="216"/>
    </row>
    <row r="617" spans="1:2" ht="21" hidden="1" customHeight="1">
      <c r="A617" s="215" t="s">
        <v>577</v>
      </c>
      <c r="B617" s="216"/>
    </row>
    <row r="618" spans="1:2" ht="21" hidden="1" customHeight="1">
      <c r="A618" s="215" t="s">
        <v>580</v>
      </c>
      <c r="B618" s="216"/>
    </row>
    <row r="619" spans="1:2" ht="21" hidden="1" customHeight="1">
      <c r="A619" s="214" t="s">
        <v>581</v>
      </c>
      <c r="B619" s="216"/>
    </row>
    <row r="620" spans="1:2" ht="21" hidden="1" customHeight="1">
      <c r="A620" s="215" t="s">
        <v>582</v>
      </c>
      <c r="B620" s="216"/>
    </row>
    <row r="621" spans="1:2" ht="21" hidden="1" customHeight="1">
      <c r="A621" s="215" t="s">
        <v>583</v>
      </c>
      <c r="B621" s="216"/>
    </row>
    <row r="622" spans="1:2" ht="21" customHeight="1">
      <c r="A622" s="214" t="s">
        <v>584</v>
      </c>
      <c r="B622" s="216">
        <v>0.56000000000000005</v>
      </c>
    </row>
    <row r="623" spans="1:2" ht="21" customHeight="1">
      <c r="A623" s="215" t="s">
        <v>585</v>
      </c>
      <c r="B623" s="216">
        <v>0.56000000000000005</v>
      </c>
    </row>
    <row r="624" spans="1:2" ht="21" hidden="1" customHeight="1">
      <c r="A624" s="215" t="s">
        <v>586</v>
      </c>
      <c r="B624" s="216"/>
    </row>
    <row r="625" spans="1:2" ht="21" hidden="1" customHeight="1">
      <c r="A625" s="214" t="s">
        <v>587</v>
      </c>
      <c r="B625" s="216"/>
    </row>
    <row r="626" spans="1:2" ht="21" hidden="1" customHeight="1">
      <c r="A626" s="215" t="s">
        <v>588</v>
      </c>
      <c r="B626" s="216"/>
    </row>
    <row r="627" spans="1:2" ht="21" hidden="1" customHeight="1">
      <c r="A627" s="215" t="s">
        <v>589</v>
      </c>
      <c r="B627" s="216"/>
    </row>
    <row r="628" spans="1:2" ht="21" hidden="1" customHeight="1">
      <c r="A628" s="215" t="s">
        <v>590</v>
      </c>
      <c r="B628" s="216"/>
    </row>
    <row r="629" spans="1:2" ht="21" hidden="1" customHeight="1">
      <c r="A629" s="214" t="s">
        <v>591</v>
      </c>
      <c r="B629" s="216"/>
    </row>
    <row r="630" spans="1:2" ht="21" hidden="1" customHeight="1">
      <c r="A630" s="215" t="s">
        <v>592</v>
      </c>
      <c r="B630" s="216"/>
    </row>
    <row r="631" spans="1:2" ht="21" hidden="1" customHeight="1">
      <c r="A631" s="215" t="s">
        <v>593</v>
      </c>
      <c r="B631" s="216"/>
    </row>
    <row r="632" spans="1:2" ht="21" hidden="1" customHeight="1">
      <c r="A632" s="215" t="s">
        <v>594</v>
      </c>
      <c r="B632" s="216"/>
    </row>
    <row r="633" spans="1:2" ht="21" hidden="1" customHeight="1">
      <c r="A633" s="215" t="s">
        <v>595</v>
      </c>
      <c r="B633" s="216"/>
    </row>
    <row r="634" spans="1:2" ht="21" customHeight="1">
      <c r="A634" s="214" t="s">
        <v>596</v>
      </c>
      <c r="B634" s="216">
        <v>36.79</v>
      </c>
    </row>
    <row r="635" spans="1:2" ht="21" hidden="1" customHeight="1">
      <c r="A635" s="215" t="s">
        <v>148</v>
      </c>
      <c r="B635" s="216"/>
    </row>
    <row r="636" spans="1:2" ht="21" hidden="1" customHeight="1">
      <c r="A636" s="215" t="s">
        <v>149</v>
      </c>
      <c r="B636" s="216"/>
    </row>
    <row r="637" spans="1:2" ht="21" hidden="1" customHeight="1">
      <c r="A637" s="215" t="s">
        <v>150</v>
      </c>
      <c r="B637" s="216"/>
    </row>
    <row r="638" spans="1:2" ht="21" hidden="1" customHeight="1">
      <c r="A638" s="215" t="s">
        <v>597</v>
      </c>
      <c r="B638" s="216"/>
    </row>
    <row r="639" spans="1:2" ht="21" hidden="1" customHeight="1">
      <c r="A639" s="215" t="s">
        <v>598</v>
      </c>
      <c r="B639" s="216"/>
    </row>
    <row r="640" spans="1:2" ht="21" customHeight="1">
      <c r="A640" s="215" t="s">
        <v>157</v>
      </c>
      <c r="B640" s="216">
        <v>33.79</v>
      </c>
    </row>
    <row r="641" spans="1:2" ht="21" customHeight="1">
      <c r="A641" s="215" t="s">
        <v>599</v>
      </c>
      <c r="B641" s="216">
        <v>3</v>
      </c>
    </row>
    <row r="642" spans="1:2" ht="21" hidden="1" customHeight="1">
      <c r="A642" s="214" t="s">
        <v>600</v>
      </c>
      <c r="B642" s="216"/>
    </row>
    <row r="643" spans="1:2" ht="21" hidden="1" customHeight="1">
      <c r="A643" s="215" t="s">
        <v>577</v>
      </c>
      <c r="B643" s="216"/>
    </row>
    <row r="644" spans="1:2" ht="21" hidden="1" customHeight="1">
      <c r="A644" s="215" t="s">
        <v>601</v>
      </c>
      <c r="B644" s="216"/>
    </row>
    <row r="645" spans="1:2" ht="21" customHeight="1">
      <c r="A645" s="214" t="s">
        <v>602</v>
      </c>
      <c r="B645" s="216">
        <v>3.3</v>
      </c>
    </row>
    <row r="646" spans="1:2" ht="21" customHeight="1">
      <c r="A646" s="215" t="s">
        <v>602</v>
      </c>
      <c r="B646" s="216">
        <v>3.3</v>
      </c>
    </row>
    <row r="647" spans="1:2" ht="21" customHeight="1">
      <c r="A647" s="212" t="s">
        <v>89</v>
      </c>
      <c r="B647" s="216">
        <v>107.71</v>
      </c>
    </row>
    <row r="648" spans="1:2" ht="21" customHeight="1">
      <c r="A648" s="214" t="s">
        <v>603</v>
      </c>
      <c r="B648" s="216">
        <v>17.47</v>
      </c>
    </row>
    <row r="649" spans="1:2" ht="21" customHeight="1">
      <c r="A649" s="215" t="s">
        <v>148</v>
      </c>
      <c r="B649" s="216">
        <v>17.47</v>
      </c>
    </row>
    <row r="650" spans="1:2" ht="21" hidden="1" customHeight="1">
      <c r="A650" s="215" t="s">
        <v>149</v>
      </c>
      <c r="B650" s="216"/>
    </row>
    <row r="651" spans="1:2" ht="21" hidden="1" customHeight="1">
      <c r="A651" s="215" t="s">
        <v>150</v>
      </c>
      <c r="B651" s="216"/>
    </row>
    <row r="652" spans="1:2" ht="21" hidden="1" customHeight="1">
      <c r="A652" s="215" t="s">
        <v>604</v>
      </c>
      <c r="B652" s="216"/>
    </row>
    <row r="653" spans="1:2" ht="21" hidden="1" customHeight="1">
      <c r="A653" s="214" t="s">
        <v>605</v>
      </c>
      <c r="B653" s="216"/>
    </row>
    <row r="654" spans="1:2" ht="21" hidden="1" customHeight="1">
      <c r="A654" s="215" t="s">
        <v>606</v>
      </c>
      <c r="B654" s="216"/>
    </row>
    <row r="655" spans="1:2" ht="21" hidden="1" customHeight="1">
      <c r="A655" s="215" t="s">
        <v>607</v>
      </c>
      <c r="B655" s="216"/>
    </row>
    <row r="656" spans="1:2" ht="21" hidden="1" customHeight="1">
      <c r="A656" s="215" t="s">
        <v>608</v>
      </c>
      <c r="B656" s="216"/>
    </row>
    <row r="657" spans="1:2" ht="21" hidden="1" customHeight="1">
      <c r="A657" s="215" t="s">
        <v>609</v>
      </c>
      <c r="B657" s="216"/>
    </row>
    <row r="658" spans="1:2" ht="21" hidden="1" customHeight="1">
      <c r="A658" s="215" t="s">
        <v>610</v>
      </c>
      <c r="B658" s="216"/>
    </row>
    <row r="659" spans="1:2" ht="21" hidden="1" customHeight="1">
      <c r="A659" s="215" t="s">
        <v>1576</v>
      </c>
      <c r="B659" s="216"/>
    </row>
    <row r="660" spans="1:2" ht="21" hidden="1" customHeight="1">
      <c r="A660" s="215" t="s">
        <v>612</v>
      </c>
      <c r="B660" s="216"/>
    </row>
    <row r="661" spans="1:2" ht="21" hidden="1" customHeight="1">
      <c r="A661" s="215" t="s">
        <v>613</v>
      </c>
      <c r="B661" s="216"/>
    </row>
    <row r="662" spans="1:2" ht="21" hidden="1" customHeight="1">
      <c r="A662" s="215" t="s">
        <v>614</v>
      </c>
      <c r="B662" s="216"/>
    </row>
    <row r="663" spans="1:2" ht="21" hidden="1" customHeight="1">
      <c r="A663" s="215" t="s">
        <v>615</v>
      </c>
      <c r="B663" s="216"/>
    </row>
    <row r="664" spans="1:2" ht="21" hidden="1" customHeight="1">
      <c r="A664" s="215" t="s">
        <v>616</v>
      </c>
      <c r="B664" s="216"/>
    </row>
    <row r="665" spans="1:2" ht="21" hidden="1" customHeight="1">
      <c r="A665" s="215" t="s">
        <v>617</v>
      </c>
      <c r="B665" s="216"/>
    </row>
    <row r="666" spans="1:2" ht="21" hidden="1" customHeight="1">
      <c r="A666" s="214" t="s">
        <v>618</v>
      </c>
      <c r="B666" s="216"/>
    </row>
    <row r="667" spans="1:2" ht="21" hidden="1" customHeight="1">
      <c r="A667" s="215" t="s">
        <v>619</v>
      </c>
      <c r="B667" s="216"/>
    </row>
    <row r="668" spans="1:2" ht="21" hidden="1" customHeight="1">
      <c r="A668" s="215" t="s">
        <v>620</v>
      </c>
      <c r="B668" s="216"/>
    </row>
    <row r="669" spans="1:2" ht="21" hidden="1" customHeight="1">
      <c r="A669" s="215" t="s">
        <v>621</v>
      </c>
      <c r="B669" s="216"/>
    </row>
    <row r="670" spans="1:2" ht="21" hidden="1" customHeight="1">
      <c r="A670" s="214" t="s">
        <v>622</v>
      </c>
      <c r="B670" s="216"/>
    </row>
    <row r="671" spans="1:2" ht="21" hidden="1" customHeight="1">
      <c r="A671" s="215" t="s">
        <v>623</v>
      </c>
      <c r="B671" s="216"/>
    </row>
    <row r="672" spans="1:2" ht="21" hidden="1" customHeight="1">
      <c r="A672" s="215" t="s">
        <v>624</v>
      </c>
      <c r="B672" s="216"/>
    </row>
    <row r="673" spans="1:2" ht="21" hidden="1" customHeight="1">
      <c r="A673" s="215" t="s">
        <v>625</v>
      </c>
      <c r="B673" s="216"/>
    </row>
    <row r="674" spans="1:2" ht="21" hidden="1" customHeight="1">
      <c r="A674" s="215" t="s">
        <v>626</v>
      </c>
      <c r="B674" s="216"/>
    </row>
    <row r="675" spans="1:2" ht="21" hidden="1" customHeight="1">
      <c r="A675" s="215" t="s">
        <v>627</v>
      </c>
      <c r="B675" s="216"/>
    </row>
    <row r="676" spans="1:2" ht="21" hidden="1" customHeight="1">
      <c r="A676" s="215" t="s">
        <v>628</v>
      </c>
      <c r="B676" s="216"/>
    </row>
    <row r="677" spans="1:2" ht="21" hidden="1" customHeight="1">
      <c r="A677" s="215" t="s">
        <v>629</v>
      </c>
      <c r="B677" s="216"/>
    </row>
    <row r="678" spans="1:2" ht="21" hidden="1" customHeight="1">
      <c r="A678" s="215" t="s">
        <v>630</v>
      </c>
      <c r="B678" s="216"/>
    </row>
    <row r="679" spans="1:2" ht="21" hidden="1" customHeight="1">
      <c r="A679" s="215" t="s">
        <v>1577</v>
      </c>
      <c r="B679" s="216"/>
    </row>
    <row r="680" spans="1:2" ht="21" hidden="1" customHeight="1">
      <c r="A680" s="215" t="s">
        <v>632</v>
      </c>
      <c r="B680" s="216"/>
    </row>
    <row r="681" spans="1:2" ht="21" hidden="1" customHeight="1">
      <c r="A681" s="215" t="s">
        <v>633</v>
      </c>
      <c r="B681" s="216"/>
    </row>
    <row r="682" spans="1:2" ht="21" hidden="1" customHeight="1">
      <c r="A682" s="214" t="s">
        <v>634</v>
      </c>
      <c r="B682" s="216"/>
    </row>
    <row r="683" spans="1:2" ht="21" hidden="1" customHeight="1">
      <c r="A683" s="215" t="s">
        <v>635</v>
      </c>
      <c r="B683" s="216"/>
    </row>
    <row r="684" spans="1:2" ht="21" hidden="1" customHeight="1">
      <c r="A684" s="215" t="s">
        <v>636</v>
      </c>
      <c r="B684" s="216"/>
    </row>
    <row r="685" spans="1:2" ht="21" hidden="1" customHeight="1">
      <c r="A685" s="214" t="s">
        <v>637</v>
      </c>
      <c r="B685" s="216"/>
    </row>
    <row r="686" spans="1:2" ht="21" hidden="1" customHeight="1">
      <c r="A686" s="215" t="s">
        <v>638</v>
      </c>
      <c r="B686" s="216"/>
    </row>
    <row r="687" spans="1:2" ht="21" hidden="1" customHeight="1">
      <c r="A687" s="215" t="s">
        <v>639</v>
      </c>
      <c r="B687" s="216"/>
    </row>
    <row r="688" spans="1:2" ht="21" hidden="1" customHeight="1">
      <c r="A688" s="215" t="s">
        <v>640</v>
      </c>
      <c r="B688" s="216"/>
    </row>
    <row r="689" spans="1:2" ht="21" customHeight="1">
      <c r="A689" s="214" t="s">
        <v>641</v>
      </c>
      <c r="B689" s="216">
        <v>89.2</v>
      </c>
    </row>
    <row r="690" spans="1:2" ht="21" customHeight="1">
      <c r="A690" s="215" t="s">
        <v>642</v>
      </c>
      <c r="B690" s="216">
        <v>24.81</v>
      </c>
    </row>
    <row r="691" spans="1:2" ht="21" customHeight="1">
      <c r="A691" s="215" t="s">
        <v>643</v>
      </c>
      <c r="B691" s="216">
        <v>24.83</v>
      </c>
    </row>
    <row r="692" spans="1:2" ht="21" customHeight="1">
      <c r="A692" s="215" t="s">
        <v>644</v>
      </c>
      <c r="B692" s="216">
        <v>29.05</v>
      </c>
    </row>
    <row r="693" spans="1:2" ht="21" customHeight="1">
      <c r="A693" s="215" t="s">
        <v>645</v>
      </c>
      <c r="B693" s="216">
        <v>10.51</v>
      </c>
    </row>
    <row r="694" spans="1:2" ht="21" hidden="1" customHeight="1">
      <c r="A694" s="214" t="s">
        <v>646</v>
      </c>
      <c r="B694" s="216"/>
    </row>
    <row r="695" spans="1:2" ht="21" hidden="1" customHeight="1">
      <c r="A695" s="215" t="s">
        <v>647</v>
      </c>
      <c r="B695" s="216"/>
    </row>
    <row r="696" spans="1:2" ht="21" hidden="1" customHeight="1">
      <c r="A696" s="215" t="s">
        <v>648</v>
      </c>
      <c r="B696" s="216"/>
    </row>
    <row r="697" spans="1:2" ht="21" hidden="1" customHeight="1">
      <c r="A697" s="215" t="s">
        <v>649</v>
      </c>
      <c r="B697" s="216"/>
    </row>
    <row r="698" spans="1:2" ht="21" hidden="1" customHeight="1">
      <c r="A698" s="214" t="s">
        <v>650</v>
      </c>
      <c r="B698" s="216"/>
    </row>
    <row r="699" spans="1:2" ht="21" hidden="1" customHeight="1">
      <c r="A699" s="215" t="s">
        <v>651</v>
      </c>
      <c r="B699" s="216"/>
    </row>
    <row r="700" spans="1:2" ht="21" hidden="1" customHeight="1">
      <c r="A700" s="215" t="s">
        <v>652</v>
      </c>
      <c r="B700" s="216"/>
    </row>
    <row r="701" spans="1:2" ht="21" hidden="1" customHeight="1">
      <c r="A701" s="215" t="s">
        <v>653</v>
      </c>
      <c r="B701" s="216"/>
    </row>
    <row r="702" spans="1:2" ht="21" customHeight="1">
      <c r="A702" s="214" t="s">
        <v>654</v>
      </c>
      <c r="B702" s="216">
        <v>1.03</v>
      </c>
    </row>
    <row r="703" spans="1:2" ht="21" customHeight="1">
      <c r="A703" s="215" t="s">
        <v>655</v>
      </c>
      <c r="B703" s="216">
        <v>1.03</v>
      </c>
    </row>
    <row r="704" spans="1:2" ht="21" hidden="1" customHeight="1">
      <c r="A704" s="215" t="s">
        <v>656</v>
      </c>
      <c r="B704" s="216"/>
    </row>
    <row r="705" spans="1:2" ht="21" hidden="1" customHeight="1">
      <c r="A705" s="214" t="s">
        <v>657</v>
      </c>
      <c r="B705" s="216"/>
    </row>
    <row r="706" spans="1:2" ht="21" hidden="1" customHeight="1">
      <c r="A706" s="215" t="s">
        <v>148</v>
      </c>
      <c r="B706" s="216"/>
    </row>
    <row r="707" spans="1:2" ht="21" hidden="1" customHeight="1">
      <c r="A707" s="215" t="s">
        <v>149</v>
      </c>
      <c r="B707" s="216"/>
    </row>
    <row r="708" spans="1:2" ht="21" hidden="1" customHeight="1">
      <c r="A708" s="215" t="s">
        <v>150</v>
      </c>
      <c r="B708" s="216"/>
    </row>
    <row r="709" spans="1:2" ht="21" hidden="1" customHeight="1">
      <c r="A709" s="215" t="s">
        <v>190</v>
      </c>
      <c r="B709" s="216"/>
    </row>
    <row r="710" spans="1:2" ht="21" hidden="1" customHeight="1">
      <c r="A710" s="215" t="s">
        <v>658</v>
      </c>
      <c r="B710" s="216"/>
    </row>
    <row r="711" spans="1:2" ht="21" hidden="1" customHeight="1">
      <c r="A711" s="215" t="s">
        <v>659</v>
      </c>
      <c r="B711" s="216"/>
    </row>
    <row r="712" spans="1:2" ht="21" hidden="1" customHeight="1">
      <c r="A712" s="215" t="s">
        <v>157</v>
      </c>
      <c r="B712" s="216"/>
    </row>
    <row r="713" spans="1:2" ht="21" hidden="1" customHeight="1">
      <c r="A713" s="215" t="s">
        <v>660</v>
      </c>
      <c r="B713" s="216"/>
    </row>
    <row r="714" spans="1:2" ht="21" hidden="1" customHeight="1">
      <c r="A714" s="214" t="s">
        <v>661</v>
      </c>
      <c r="B714" s="216"/>
    </row>
    <row r="715" spans="1:2" ht="21" hidden="1" customHeight="1">
      <c r="A715" s="215" t="s">
        <v>661</v>
      </c>
      <c r="B715" s="216"/>
    </row>
    <row r="716" spans="1:2" ht="21" hidden="1" customHeight="1">
      <c r="A716" s="214" t="s">
        <v>662</v>
      </c>
      <c r="B716" s="216"/>
    </row>
    <row r="717" spans="1:2" ht="21" hidden="1" customHeight="1">
      <c r="A717" s="215" t="s">
        <v>662</v>
      </c>
      <c r="B717" s="216"/>
    </row>
    <row r="718" spans="1:2" ht="21" hidden="1" customHeight="1">
      <c r="A718" s="212" t="s">
        <v>91</v>
      </c>
      <c r="B718" s="216"/>
    </row>
    <row r="719" spans="1:2" ht="21" hidden="1" customHeight="1">
      <c r="A719" s="214" t="s">
        <v>663</v>
      </c>
      <c r="B719" s="216"/>
    </row>
    <row r="720" spans="1:2" ht="21" hidden="1" customHeight="1">
      <c r="A720" s="215" t="s">
        <v>148</v>
      </c>
      <c r="B720" s="216"/>
    </row>
    <row r="721" spans="1:2" ht="21" hidden="1" customHeight="1">
      <c r="A721" s="215" t="s">
        <v>149</v>
      </c>
      <c r="B721" s="216"/>
    </row>
    <row r="722" spans="1:2" ht="21" hidden="1" customHeight="1">
      <c r="A722" s="215" t="s">
        <v>150</v>
      </c>
      <c r="B722" s="216"/>
    </row>
    <row r="723" spans="1:2" ht="21" hidden="1" customHeight="1">
      <c r="A723" s="215" t="s">
        <v>664</v>
      </c>
      <c r="B723" s="216"/>
    </row>
    <row r="724" spans="1:2" ht="21" hidden="1" customHeight="1">
      <c r="A724" s="215" t="s">
        <v>665</v>
      </c>
      <c r="B724" s="216"/>
    </row>
    <row r="725" spans="1:2" ht="21" hidden="1" customHeight="1">
      <c r="A725" s="215" t="s">
        <v>666</v>
      </c>
      <c r="B725" s="216"/>
    </row>
    <row r="726" spans="1:2" ht="21" hidden="1" customHeight="1">
      <c r="A726" s="215" t="s">
        <v>667</v>
      </c>
      <c r="B726" s="216"/>
    </row>
    <row r="727" spans="1:2" ht="21" hidden="1" customHeight="1">
      <c r="A727" s="215" t="s">
        <v>668</v>
      </c>
      <c r="B727" s="216"/>
    </row>
    <row r="728" spans="1:2" ht="21" hidden="1" customHeight="1">
      <c r="A728" s="214" t="s">
        <v>669</v>
      </c>
      <c r="B728" s="216"/>
    </row>
    <row r="729" spans="1:2" ht="21" hidden="1" customHeight="1">
      <c r="A729" s="215" t="s">
        <v>670</v>
      </c>
      <c r="B729" s="216"/>
    </row>
    <row r="730" spans="1:2" ht="21" hidden="1" customHeight="1">
      <c r="A730" s="215" t="s">
        <v>671</v>
      </c>
      <c r="B730" s="216"/>
    </row>
    <row r="731" spans="1:2" ht="21" hidden="1" customHeight="1">
      <c r="A731" s="215" t="s">
        <v>672</v>
      </c>
      <c r="B731" s="216"/>
    </row>
    <row r="732" spans="1:2" ht="21" hidden="1" customHeight="1">
      <c r="A732" s="214" t="s">
        <v>673</v>
      </c>
      <c r="B732" s="216"/>
    </row>
    <row r="733" spans="1:2" ht="21" hidden="1" customHeight="1">
      <c r="A733" s="215" t="s">
        <v>674</v>
      </c>
      <c r="B733" s="216"/>
    </row>
    <row r="734" spans="1:2" ht="21" hidden="1" customHeight="1">
      <c r="A734" s="215" t="s">
        <v>675</v>
      </c>
      <c r="B734" s="216"/>
    </row>
    <row r="735" spans="1:2" ht="21" hidden="1" customHeight="1">
      <c r="A735" s="215" t="s">
        <v>676</v>
      </c>
      <c r="B735" s="216"/>
    </row>
    <row r="736" spans="1:2" ht="21" hidden="1" customHeight="1">
      <c r="A736" s="215" t="s">
        <v>677</v>
      </c>
      <c r="B736" s="216"/>
    </row>
    <row r="737" spans="1:2" ht="21" hidden="1" customHeight="1">
      <c r="A737" s="215" t="s">
        <v>678</v>
      </c>
      <c r="B737" s="216"/>
    </row>
    <row r="738" spans="1:2" ht="21" hidden="1" customHeight="1">
      <c r="A738" s="215" t="s">
        <v>679</v>
      </c>
      <c r="B738" s="216"/>
    </row>
    <row r="739" spans="1:2" ht="21" hidden="1" customHeight="1">
      <c r="A739" s="215" t="s">
        <v>680</v>
      </c>
      <c r="B739" s="216"/>
    </row>
    <row r="740" spans="1:2" ht="21" hidden="1" customHeight="1">
      <c r="A740" s="214" t="s">
        <v>681</v>
      </c>
      <c r="B740" s="216"/>
    </row>
    <row r="741" spans="1:2" ht="21" hidden="1" customHeight="1">
      <c r="A741" s="215" t="s">
        <v>682</v>
      </c>
      <c r="B741" s="216"/>
    </row>
    <row r="742" spans="1:2" ht="21" hidden="1" customHeight="1">
      <c r="A742" s="215" t="s">
        <v>683</v>
      </c>
      <c r="B742" s="216"/>
    </row>
    <row r="743" spans="1:2" ht="21" hidden="1" customHeight="1">
      <c r="A743" s="215" t="s">
        <v>685</v>
      </c>
      <c r="B743" s="216"/>
    </row>
    <row r="744" spans="1:2" ht="21" hidden="1" customHeight="1">
      <c r="A744" s="215" t="s">
        <v>686</v>
      </c>
      <c r="B744" s="216"/>
    </row>
    <row r="745" spans="1:2" ht="21" hidden="1" customHeight="1">
      <c r="A745" s="214" t="s">
        <v>687</v>
      </c>
      <c r="B745" s="216"/>
    </row>
    <row r="746" spans="1:2" ht="21" hidden="1" customHeight="1">
      <c r="A746" s="215" t="s">
        <v>688</v>
      </c>
      <c r="B746" s="216"/>
    </row>
    <row r="747" spans="1:2" ht="21" hidden="1" customHeight="1">
      <c r="A747" s="215" t="s">
        <v>689</v>
      </c>
      <c r="B747" s="216"/>
    </row>
    <row r="748" spans="1:2" ht="21" hidden="1" customHeight="1">
      <c r="A748" s="215" t="s">
        <v>690</v>
      </c>
      <c r="B748" s="216"/>
    </row>
    <row r="749" spans="1:2" ht="21" hidden="1" customHeight="1">
      <c r="A749" s="215" t="s">
        <v>691</v>
      </c>
      <c r="B749" s="216"/>
    </row>
    <row r="750" spans="1:2" ht="21" hidden="1" customHeight="1">
      <c r="A750" s="215" t="s">
        <v>692</v>
      </c>
      <c r="B750" s="216"/>
    </row>
    <row r="751" spans="1:2" ht="21" hidden="1" customHeight="1">
      <c r="A751" s="215" t="s">
        <v>693</v>
      </c>
      <c r="B751" s="216"/>
    </row>
    <row r="752" spans="1:2" ht="21" hidden="1" customHeight="1">
      <c r="A752" s="214" t="s">
        <v>1578</v>
      </c>
      <c r="B752" s="216"/>
    </row>
    <row r="753" spans="1:2" ht="21" hidden="1" customHeight="1">
      <c r="A753" s="215" t="s">
        <v>695</v>
      </c>
      <c r="B753" s="216"/>
    </row>
    <row r="754" spans="1:2" ht="21" hidden="1" customHeight="1">
      <c r="A754" s="215" t="s">
        <v>696</v>
      </c>
      <c r="B754" s="216"/>
    </row>
    <row r="755" spans="1:2" ht="21" hidden="1" customHeight="1">
      <c r="A755" s="215" t="s">
        <v>697</v>
      </c>
      <c r="B755" s="216"/>
    </row>
    <row r="756" spans="1:2" ht="21" hidden="1" customHeight="1">
      <c r="A756" s="215" t="s">
        <v>698</v>
      </c>
      <c r="B756" s="216"/>
    </row>
    <row r="757" spans="1:2" ht="21" hidden="1" customHeight="1">
      <c r="A757" s="215" t="s">
        <v>1579</v>
      </c>
      <c r="B757" s="216"/>
    </row>
    <row r="758" spans="1:2" ht="21" hidden="1" customHeight="1">
      <c r="A758" s="214" t="s">
        <v>700</v>
      </c>
      <c r="B758" s="216"/>
    </row>
    <row r="759" spans="1:2" ht="21" hidden="1" customHeight="1">
      <c r="A759" s="215" t="s">
        <v>701</v>
      </c>
      <c r="B759" s="216"/>
    </row>
    <row r="760" spans="1:2" ht="21" hidden="1" customHeight="1">
      <c r="A760" s="215" t="s">
        <v>702</v>
      </c>
      <c r="B760" s="216"/>
    </row>
    <row r="761" spans="1:2" ht="21" hidden="1" customHeight="1">
      <c r="A761" s="214" t="s">
        <v>703</v>
      </c>
      <c r="B761" s="216"/>
    </row>
    <row r="762" spans="1:2" ht="21" hidden="1" customHeight="1">
      <c r="A762" s="215" t="s">
        <v>704</v>
      </c>
      <c r="B762" s="216"/>
    </row>
    <row r="763" spans="1:2" ht="21" hidden="1" customHeight="1">
      <c r="A763" s="215" t="s">
        <v>705</v>
      </c>
      <c r="B763" s="216"/>
    </row>
    <row r="764" spans="1:2" ht="21" hidden="1" customHeight="1">
      <c r="A764" s="214" t="s">
        <v>706</v>
      </c>
      <c r="B764" s="216"/>
    </row>
    <row r="765" spans="1:2" ht="21" hidden="1" customHeight="1">
      <c r="A765" s="215" t="s">
        <v>706</v>
      </c>
      <c r="B765" s="216"/>
    </row>
    <row r="766" spans="1:2" ht="21" hidden="1" customHeight="1">
      <c r="A766" s="214" t="s">
        <v>707</v>
      </c>
      <c r="B766" s="216"/>
    </row>
    <row r="767" spans="1:2" ht="21" hidden="1" customHeight="1">
      <c r="A767" s="215" t="s">
        <v>707</v>
      </c>
      <c r="B767" s="216"/>
    </row>
    <row r="768" spans="1:2" ht="21" hidden="1" customHeight="1">
      <c r="A768" s="214" t="s">
        <v>708</v>
      </c>
      <c r="B768" s="216"/>
    </row>
    <row r="769" spans="1:2" ht="21" hidden="1" customHeight="1">
      <c r="A769" s="215" t="s">
        <v>709</v>
      </c>
      <c r="B769" s="216"/>
    </row>
    <row r="770" spans="1:2" ht="21" hidden="1" customHeight="1">
      <c r="A770" s="215" t="s">
        <v>710</v>
      </c>
      <c r="B770" s="216"/>
    </row>
    <row r="771" spans="1:2" ht="21" hidden="1" customHeight="1">
      <c r="A771" s="215" t="s">
        <v>711</v>
      </c>
      <c r="B771" s="216"/>
    </row>
    <row r="772" spans="1:2" ht="21" hidden="1" customHeight="1">
      <c r="A772" s="215" t="s">
        <v>712</v>
      </c>
      <c r="B772" s="216"/>
    </row>
    <row r="773" spans="1:2" ht="21" hidden="1" customHeight="1">
      <c r="A773" s="215" t="s">
        <v>713</v>
      </c>
      <c r="B773" s="216"/>
    </row>
    <row r="774" spans="1:2" ht="21" hidden="1" customHeight="1">
      <c r="A774" s="214" t="s">
        <v>714</v>
      </c>
      <c r="B774" s="216"/>
    </row>
    <row r="775" spans="1:2" ht="21" hidden="1" customHeight="1">
      <c r="A775" s="215" t="s">
        <v>714</v>
      </c>
      <c r="B775" s="216"/>
    </row>
    <row r="776" spans="1:2" ht="21" hidden="1" customHeight="1">
      <c r="A776" s="214" t="s">
        <v>715</v>
      </c>
      <c r="B776" s="216"/>
    </row>
    <row r="777" spans="1:2" ht="21" hidden="1" customHeight="1">
      <c r="A777" s="215" t="s">
        <v>715</v>
      </c>
      <c r="B777" s="216"/>
    </row>
    <row r="778" spans="1:2" ht="21" hidden="1" customHeight="1">
      <c r="A778" s="214" t="s">
        <v>716</v>
      </c>
      <c r="B778" s="216"/>
    </row>
    <row r="779" spans="1:2" ht="21" hidden="1" customHeight="1">
      <c r="A779" s="215" t="s">
        <v>148</v>
      </c>
      <c r="B779" s="216"/>
    </row>
    <row r="780" spans="1:2" ht="21" hidden="1" customHeight="1">
      <c r="A780" s="215" t="s">
        <v>149</v>
      </c>
      <c r="B780" s="216"/>
    </row>
    <row r="781" spans="1:2" ht="21" hidden="1" customHeight="1">
      <c r="A781" s="215" t="s">
        <v>150</v>
      </c>
      <c r="B781" s="216"/>
    </row>
    <row r="782" spans="1:2" ht="21" hidden="1" customHeight="1">
      <c r="A782" s="215" t="s">
        <v>717</v>
      </c>
      <c r="B782" s="216"/>
    </row>
    <row r="783" spans="1:2" ht="21" hidden="1" customHeight="1">
      <c r="A783" s="215" t="s">
        <v>718</v>
      </c>
      <c r="B783" s="216"/>
    </row>
    <row r="784" spans="1:2" ht="21" hidden="1" customHeight="1">
      <c r="A784" s="215" t="s">
        <v>719</v>
      </c>
      <c r="B784" s="216"/>
    </row>
    <row r="785" spans="1:2" ht="21" hidden="1" customHeight="1">
      <c r="A785" s="215" t="s">
        <v>720</v>
      </c>
      <c r="B785" s="216"/>
    </row>
    <row r="786" spans="1:2" ht="21" hidden="1" customHeight="1">
      <c r="A786" s="215" t="s">
        <v>721</v>
      </c>
      <c r="B786" s="216"/>
    </row>
    <row r="787" spans="1:2" ht="21" hidden="1" customHeight="1">
      <c r="A787" s="215" t="s">
        <v>722</v>
      </c>
      <c r="B787" s="216"/>
    </row>
    <row r="788" spans="1:2" ht="21" hidden="1" customHeight="1">
      <c r="A788" s="215" t="s">
        <v>723</v>
      </c>
      <c r="B788" s="216"/>
    </row>
    <row r="789" spans="1:2" ht="21" hidden="1" customHeight="1">
      <c r="A789" s="215" t="s">
        <v>190</v>
      </c>
      <c r="B789" s="216"/>
    </row>
    <row r="790" spans="1:2" ht="21" hidden="1" customHeight="1">
      <c r="A790" s="215" t="s">
        <v>724</v>
      </c>
      <c r="B790" s="216"/>
    </row>
    <row r="791" spans="1:2" ht="21" hidden="1" customHeight="1">
      <c r="A791" s="215" t="s">
        <v>157</v>
      </c>
      <c r="B791" s="216"/>
    </row>
    <row r="792" spans="1:2" ht="21" hidden="1" customHeight="1">
      <c r="A792" s="215" t="s">
        <v>725</v>
      </c>
      <c r="B792" s="216"/>
    </row>
    <row r="793" spans="1:2" ht="21" hidden="1" customHeight="1">
      <c r="A793" s="214" t="s">
        <v>726</v>
      </c>
      <c r="B793" s="216"/>
    </row>
    <row r="794" spans="1:2" ht="21" hidden="1" customHeight="1">
      <c r="A794" s="215" t="s">
        <v>727</v>
      </c>
      <c r="B794" s="216"/>
    </row>
    <row r="795" spans="1:2" ht="21" hidden="1" customHeight="1">
      <c r="A795" s="215" t="s">
        <v>728</v>
      </c>
      <c r="B795" s="216"/>
    </row>
    <row r="796" spans="1:2" ht="21" hidden="1" customHeight="1">
      <c r="A796" s="215" t="s">
        <v>729</v>
      </c>
      <c r="B796" s="216"/>
    </row>
    <row r="797" spans="1:2" ht="21" hidden="1" customHeight="1">
      <c r="A797" s="215" t="s">
        <v>730</v>
      </c>
      <c r="B797" s="216"/>
    </row>
    <row r="798" spans="1:2" ht="21" hidden="1" customHeight="1">
      <c r="A798" s="214" t="s">
        <v>731</v>
      </c>
      <c r="B798" s="216"/>
    </row>
    <row r="799" spans="1:2" ht="21" hidden="1" customHeight="1">
      <c r="A799" s="215" t="s">
        <v>732</v>
      </c>
      <c r="B799" s="216"/>
    </row>
    <row r="800" spans="1:2" ht="21" hidden="1" customHeight="1">
      <c r="A800" s="215" t="s">
        <v>733</v>
      </c>
      <c r="B800" s="216"/>
    </row>
    <row r="801" spans="1:2" ht="21" hidden="1" customHeight="1">
      <c r="A801" s="215" t="s">
        <v>734</v>
      </c>
      <c r="B801" s="216"/>
    </row>
    <row r="802" spans="1:2" ht="21" hidden="1" customHeight="1">
      <c r="A802" s="215" t="s">
        <v>735</v>
      </c>
      <c r="B802" s="216"/>
    </row>
    <row r="803" spans="1:2" ht="21" hidden="1" customHeight="1">
      <c r="A803" s="214" t="s">
        <v>736</v>
      </c>
      <c r="B803" s="216"/>
    </row>
    <row r="804" spans="1:2" ht="21" hidden="1" customHeight="1">
      <c r="A804" s="215" t="s">
        <v>736</v>
      </c>
      <c r="B804" s="216"/>
    </row>
    <row r="805" spans="1:2" ht="21" customHeight="1">
      <c r="A805" s="212" t="s">
        <v>93</v>
      </c>
      <c r="B805" s="216">
        <v>209.98</v>
      </c>
    </row>
    <row r="806" spans="1:2" ht="21" customHeight="1">
      <c r="A806" s="214" t="s">
        <v>737</v>
      </c>
      <c r="B806" s="216">
        <v>79.05</v>
      </c>
    </row>
    <row r="807" spans="1:2" ht="21" customHeight="1">
      <c r="A807" s="215" t="s">
        <v>148</v>
      </c>
      <c r="B807" s="216">
        <v>12.37</v>
      </c>
    </row>
    <row r="808" spans="1:2" ht="21" hidden="1" customHeight="1">
      <c r="A808" s="215" t="s">
        <v>149</v>
      </c>
      <c r="B808" s="216"/>
    </row>
    <row r="809" spans="1:2" ht="21" hidden="1" customHeight="1">
      <c r="A809" s="215" t="s">
        <v>150</v>
      </c>
      <c r="B809" s="216"/>
    </row>
    <row r="810" spans="1:2" ht="21" customHeight="1">
      <c r="A810" s="215" t="s">
        <v>738</v>
      </c>
      <c r="B810" s="216">
        <v>66.680000000000007</v>
      </c>
    </row>
    <row r="811" spans="1:2" ht="21" hidden="1" customHeight="1">
      <c r="A811" s="215" t="s">
        <v>739</v>
      </c>
      <c r="B811" s="216"/>
    </row>
    <row r="812" spans="1:2" ht="21" hidden="1" customHeight="1">
      <c r="A812" s="215" t="s">
        <v>740</v>
      </c>
      <c r="B812" s="216"/>
    </row>
    <row r="813" spans="1:2" ht="21" hidden="1" customHeight="1">
      <c r="A813" s="215" t="s">
        <v>741</v>
      </c>
      <c r="B813" s="216"/>
    </row>
    <row r="814" spans="1:2" ht="21" hidden="1" customHeight="1">
      <c r="A814" s="215" t="s">
        <v>742</v>
      </c>
      <c r="B814" s="216"/>
    </row>
    <row r="815" spans="1:2" ht="21" hidden="1" customHeight="1">
      <c r="A815" s="215" t="s">
        <v>743</v>
      </c>
      <c r="B815" s="216"/>
    </row>
    <row r="816" spans="1:2" ht="21" hidden="1" customHeight="1">
      <c r="A816" s="215" t="s">
        <v>744</v>
      </c>
      <c r="B816" s="216"/>
    </row>
    <row r="817" spans="1:2" ht="21" customHeight="1">
      <c r="A817" s="214" t="s">
        <v>745</v>
      </c>
      <c r="B817" s="216">
        <v>25.93</v>
      </c>
    </row>
    <row r="818" spans="1:2" ht="21" customHeight="1">
      <c r="A818" s="215" t="s">
        <v>745</v>
      </c>
      <c r="B818" s="216">
        <v>25.93</v>
      </c>
    </row>
    <row r="819" spans="1:2" ht="21" customHeight="1">
      <c r="A819" s="214" t="s">
        <v>746</v>
      </c>
      <c r="B819" s="216">
        <v>25</v>
      </c>
    </row>
    <row r="820" spans="1:2" ht="21" customHeight="1">
      <c r="A820" s="215" t="s">
        <v>747</v>
      </c>
      <c r="B820" s="216">
        <v>25</v>
      </c>
    </row>
    <row r="821" spans="1:2" ht="21" hidden="1" customHeight="1">
      <c r="A821" s="215" t="s">
        <v>748</v>
      </c>
      <c r="B821" s="216"/>
    </row>
    <row r="822" spans="1:2" ht="21" customHeight="1">
      <c r="A822" s="214" t="s">
        <v>749</v>
      </c>
      <c r="B822" s="216">
        <v>80</v>
      </c>
    </row>
    <row r="823" spans="1:2" ht="21" customHeight="1">
      <c r="A823" s="215" t="s">
        <v>749</v>
      </c>
      <c r="B823" s="216">
        <v>80</v>
      </c>
    </row>
    <row r="824" spans="1:2" ht="21" hidden="1" customHeight="1">
      <c r="A824" s="214" t="s">
        <v>750</v>
      </c>
      <c r="B824" s="216"/>
    </row>
    <row r="825" spans="1:2" ht="21" hidden="1" customHeight="1">
      <c r="A825" s="215" t="s">
        <v>750</v>
      </c>
      <c r="B825" s="216"/>
    </row>
    <row r="826" spans="1:2" ht="21" hidden="1" customHeight="1">
      <c r="A826" s="214" t="s">
        <v>1485</v>
      </c>
      <c r="B826" s="216"/>
    </row>
    <row r="827" spans="1:2" ht="21" hidden="1" customHeight="1">
      <c r="A827" s="215" t="s">
        <v>752</v>
      </c>
      <c r="B827" s="216"/>
    </row>
    <row r="828" spans="1:2" ht="21" hidden="1" customHeight="1">
      <c r="A828" s="215" t="s">
        <v>753</v>
      </c>
      <c r="B828" s="216"/>
    </row>
    <row r="829" spans="1:2" ht="21" hidden="1" customHeight="1">
      <c r="A829" s="215" t="s">
        <v>754</v>
      </c>
      <c r="B829" s="216"/>
    </row>
    <row r="830" spans="1:2" ht="21" hidden="1" customHeight="1">
      <c r="A830" s="215" t="s">
        <v>755</v>
      </c>
      <c r="B830" s="216"/>
    </row>
    <row r="831" spans="1:2" ht="21" hidden="1" customHeight="1">
      <c r="A831" s="215" t="s">
        <v>756</v>
      </c>
      <c r="B831" s="216"/>
    </row>
    <row r="832" spans="1:2" ht="21" hidden="1" customHeight="1">
      <c r="A832" s="215" t="s">
        <v>757</v>
      </c>
      <c r="B832" s="216"/>
    </row>
    <row r="833" spans="1:2" ht="21" hidden="1" customHeight="1">
      <c r="A833" s="215" t="s">
        <v>758</v>
      </c>
      <c r="B833" s="216"/>
    </row>
    <row r="834" spans="1:2" ht="21" hidden="1" customHeight="1">
      <c r="A834" s="215" t="s">
        <v>759</v>
      </c>
      <c r="B834" s="216"/>
    </row>
    <row r="835" spans="1:2" ht="21" hidden="1" customHeight="1">
      <c r="A835" s="215" t="s">
        <v>760</v>
      </c>
      <c r="B835" s="216"/>
    </row>
    <row r="836" spans="1:2" ht="21" hidden="1" customHeight="1">
      <c r="A836" s="215" t="s">
        <v>761</v>
      </c>
      <c r="B836" s="216"/>
    </row>
    <row r="837" spans="1:2" ht="21" hidden="1" customHeight="1">
      <c r="A837" s="215" t="s">
        <v>762</v>
      </c>
      <c r="B837" s="216"/>
    </row>
    <row r="838" spans="1:2" ht="21" hidden="1" customHeight="1">
      <c r="A838" s="215" t="s">
        <v>763</v>
      </c>
      <c r="B838" s="216"/>
    </row>
    <row r="839" spans="1:2" ht="21" hidden="1" customHeight="1">
      <c r="A839" s="214" t="s">
        <v>1487</v>
      </c>
      <c r="B839" s="216"/>
    </row>
    <row r="840" spans="1:2" ht="21" hidden="1" customHeight="1">
      <c r="A840" s="215" t="s">
        <v>752</v>
      </c>
      <c r="B840" s="216"/>
    </row>
    <row r="841" spans="1:2" ht="21" hidden="1" customHeight="1">
      <c r="A841" s="215" t="s">
        <v>753</v>
      </c>
      <c r="B841" s="216"/>
    </row>
    <row r="842" spans="1:2" ht="21" hidden="1" customHeight="1">
      <c r="A842" s="215" t="s">
        <v>765</v>
      </c>
      <c r="B842" s="216"/>
    </row>
    <row r="843" spans="1:2" ht="21" hidden="1" customHeight="1">
      <c r="A843" s="214" t="s">
        <v>766</v>
      </c>
      <c r="B843" s="216"/>
    </row>
    <row r="844" spans="1:2" ht="21" hidden="1" customHeight="1">
      <c r="A844" s="214" t="s">
        <v>767</v>
      </c>
      <c r="B844" s="216"/>
    </row>
    <row r="845" spans="1:2" ht="21" hidden="1" customHeight="1">
      <c r="A845" s="215" t="s">
        <v>768</v>
      </c>
      <c r="B845" s="216"/>
    </row>
    <row r="846" spans="1:2" ht="21" hidden="1" customHeight="1">
      <c r="A846" s="215" t="s">
        <v>769</v>
      </c>
      <c r="B846" s="216"/>
    </row>
    <row r="847" spans="1:2" ht="21" hidden="1" customHeight="1">
      <c r="A847" s="215" t="s">
        <v>770</v>
      </c>
      <c r="B847" s="216"/>
    </row>
    <row r="848" spans="1:2" ht="21" hidden="1" customHeight="1">
      <c r="A848" s="215" t="s">
        <v>771</v>
      </c>
      <c r="B848" s="216"/>
    </row>
    <row r="849" spans="1:2" ht="21" hidden="1" customHeight="1">
      <c r="A849" s="215" t="s">
        <v>772</v>
      </c>
      <c r="B849" s="216"/>
    </row>
    <row r="850" spans="1:2" ht="21" hidden="1" customHeight="1">
      <c r="A850" s="214" t="s">
        <v>773</v>
      </c>
      <c r="B850" s="216"/>
    </row>
    <row r="851" spans="1:2" ht="21" hidden="1" customHeight="1">
      <c r="A851" s="215" t="s">
        <v>774</v>
      </c>
      <c r="B851" s="216"/>
    </row>
    <row r="852" spans="1:2" ht="21" hidden="1" customHeight="1">
      <c r="A852" s="215" t="s">
        <v>775</v>
      </c>
      <c r="B852" s="216"/>
    </row>
    <row r="853" spans="1:2" ht="21" hidden="1" customHeight="1">
      <c r="A853" s="215" t="s">
        <v>776</v>
      </c>
      <c r="B853" s="216"/>
    </row>
    <row r="854" spans="1:2" ht="21" hidden="1" customHeight="1">
      <c r="A854" s="214" t="s">
        <v>777</v>
      </c>
      <c r="B854" s="216"/>
    </row>
    <row r="855" spans="1:2" ht="21" hidden="1" customHeight="1">
      <c r="A855" s="215" t="s">
        <v>752</v>
      </c>
      <c r="B855" s="216"/>
    </row>
    <row r="856" spans="1:2" ht="21" hidden="1" customHeight="1">
      <c r="A856" s="215" t="s">
        <v>753</v>
      </c>
      <c r="B856" s="216"/>
    </row>
    <row r="857" spans="1:2" ht="21" hidden="1" customHeight="1">
      <c r="A857" s="215" t="s">
        <v>778</v>
      </c>
      <c r="B857" s="216"/>
    </row>
    <row r="858" spans="1:2" ht="21" hidden="1" customHeight="1">
      <c r="A858" s="214" t="s">
        <v>779</v>
      </c>
      <c r="B858" s="216"/>
    </row>
    <row r="859" spans="1:2" ht="21" hidden="1" customHeight="1">
      <c r="A859" s="215" t="s">
        <v>752</v>
      </c>
      <c r="B859" s="216"/>
    </row>
    <row r="860" spans="1:2" ht="21" hidden="1" customHeight="1">
      <c r="A860" s="215" t="s">
        <v>753</v>
      </c>
      <c r="B860" s="216"/>
    </row>
    <row r="861" spans="1:2" ht="21" hidden="1" customHeight="1">
      <c r="A861" s="215" t="s">
        <v>780</v>
      </c>
      <c r="B861" s="216"/>
    </row>
    <row r="862" spans="1:2" ht="21" hidden="1" customHeight="1">
      <c r="A862" s="214" t="s">
        <v>781</v>
      </c>
      <c r="B862" s="216"/>
    </row>
    <row r="863" spans="1:2" ht="21" hidden="1" customHeight="1">
      <c r="A863" s="215" t="s">
        <v>768</v>
      </c>
      <c r="B863" s="216"/>
    </row>
    <row r="864" spans="1:2" ht="21" hidden="1" customHeight="1">
      <c r="A864" s="215" t="s">
        <v>769</v>
      </c>
      <c r="B864" s="216"/>
    </row>
    <row r="865" spans="1:2" ht="21" hidden="1" customHeight="1">
      <c r="A865" s="215" t="s">
        <v>770</v>
      </c>
      <c r="B865" s="216"/>
    </row>
    <row r="866" spans="1:2" ht="21" hidden="1" customHeight="1">
      <c r="A866" s="215" t="s">
        <v>771</v>
      </c>
      <c r="B866" s="216"/>
    </row>
    <row r="867" spans="1:2" ht="21" hidden="1" customHeight="1">
      <c r="A867" s="215" t="s">
        <v>782</v>
      </c>
      <c r="B867" s="216"/>
    </row>
    <row r="868" spans="1:2" ht="21" hidden="1" customHeight="1">
      <c r="A868" s="214" t="s">
        <v>783</v>
      </c>
      <c r="B868" s="216"/>
    </row>
    <row r="869" spans="1:2" ht="21" hidden="1" customHeight="1">
      <c r="A869" s="215" t="s">
        <v>774</v>
      </c>
      <c r="B869" s="216"/>
    </row>
    <row r="870" spans="1:2" ht="21" hidden="1" customHeight="1">
      <c r="A870" s="215" t="s">
        <v>784</v>
      </c>
      <c r="B870" s="216"/>
    </row>
    <row r="871" spans="1:2" ht="21" hidden="1" customHeight="1">
      <c r="A871" s="214" t="s">
        <v>785</v>
      </c>
      <c r="B871" s="216"/>
    </row>
    <row r="872" spans="1:2" ht="21" hidden="1" customHeight="1">
      <c r="A872" s="215" t="s">
        <v>785</v>
      </c>
      <c r="B872" s="216"/>
    </row>
    <row r="873" spans="1:2" ht="21" customHeight="1">
      <c r="A873" s="212" t="s">
        <v>95</v>
      </c>
      <c r="B873" s="216">
        <v>611.04999999999995</v>
      </c>
    </row>
    <row r="874" spans="1:2" ht="21" customHeight="1">
      <c r="A874" s="214" t="s">
        <v>1580</v>
      </c>
      <c r="B874" s="216">
        <v>336.37</v>
      </c>
    </row>
    <row r="875" spans="1:2" ht="21" hidden="1" customHeight="1">
      <c r="A875" s="215" t="s">
        <v>148</v>
      </c>
      <c r="B875" s="216"/>
    </row>
    <row r="876" spans="1:2" ht="21" hidden="1" customHeight="1">
      <c r="A876" s="215" t="s">
        <v>149</v>
      </c>
      <c r="B876" s="216"/>
    </row>
    <row r="877" spans="1:2" ht="21" hidden="1" customHeight="1">
      <c r="A877" s="215" t="s">
        <v>150</v>
      </c>
      <c r="B877" s="216"/>
    </row>
    <row r="878" spans="1:2" ht="21" customHeight="1">
      <c r="A878" s="215" t="s">
        <v>157</v>
      </c>
      <c r="B878" s="216">
        <v>246.37</v>
      </c>
    </row>
    <row r="879" spans="1:2" ht="21" hidden="1" customHeight="1">
      <c r="A879" s="215" t="s">
        <v>787</v>
      </c>
      <c r="B879" s="216"/>
    </row>
    <row r="880" spans="1:2" ht="21" hidden="1" customHeight="1">
      <c r="A880" s="215" t="s">
        <v>788</v>
      </c>
      <c r="B880" s="216"/>
    </row>
    <row r="881" spans="1:2" ht="21" hidden="1" customHeight="1">
      <c r="A881" s="215" t="s">
        <v>789</v>
      </c>
      <c r="B881" s="216"/>
    </row>
    <row r="882" spans="1:2" ht="21" hidden="1" customHeight="1">
      <c r="A882" s="215" t="s">
        <v>790</v>
      </c>
      <c r="B882" s="216"/>
    </row>
    <row r="883" spans="1:2" ht="21" hidden="1" customHeight="1">
      <c r="A883" s="215" t="s">
        <v>791</v>
      </c>
      <c r="B883" s="216"/>
    </row>
    <row r="884" spans="1:2" ht="21" hidden="1" customHeight="1">
      <c r="A884" s="215" t="s">
        <v>792</v>
      </c>
      <c r="B884" s="216"/>
    </row>
    <row r="885" spans="1:2" ht="21" hidden="1" customHeight="1">
      <c r="A885" s="215" t="s">
        <v>793</v>
      </c>
      <c r="B885" s="216"/>
    </row>
    <row r="886" spans="1:2" ht="21" hidden="1" customHeight="1">
      <c r="A886" s="215" t="s">
        <v>794</v>
      </c>
      <c r="B886" s="216"/>
    </row>
    <row r="887" spans="1:2" ht="21" hidden="1" customHeight="1">
      <c r="A887" s="215" t="s">
        <v>795</v>
      </c>
      <c r="B887" s="216"/>
    </row>
    <row r="888" spans="1:2" ht="21" hidden="1" customHeight="1">
      <c r="A888" s="215" t="s">
        <v>796</v>
      </c>
      <c r="B888" s="216"/>
    </row>
    <row r="889" spans="1:2" ht="21" hidden="1" customHeight="1">
      <c r="A889" s="215" t="s">
        <v>797</v>
      </c>
      <c r="B889" s="216"/>
    </row>
    <row r="890" spans="1:2" ht="21" hidden="1" customHeight="1">
      <c r="A890" s="215" t="s">
        <v>1581</v>
      </c>
      <c r="B890" s="216"/>
    </row>
    <row r="891" spans="1:2" ht="21" hidden="1" customHeight="1">
      <c r="A891" s="215" t="s">
        <v>1582</v>
      </c>
      <c r="B891" s="216"/>
    </row>
    <row r="892" spans="1:2" ht="21" hidden="1" customHeight="1">
      <c r="A892" s="215" t="s">
        <v>800</v>
      </c>
      <c r="B892" s="216"/>
    </row>
    <row r="893" spans="1:2" ht="21" hidden="1" customHeight="1">
      <c r="A893" s="215" t="s">
        <v>1583</v>
      </c>
      <c r="B893" s="216"/>
    </row>
    <row r="894" spans="1:2" ht="21" hidden="1" customHeight="1">
      <c r="A894" s="215" t="s">
        <v>802</v>
      </c>
      <c r="B894" s="216"/>
    </row>
    <row r="895" spans="1:2" ht="21" hidden="1" customHeight="1">
      <c r="A895" s="215" t="s">
        <v>803</v>
      </c>
      <c r="B895" s="216"/>
    </row>
    <row r="896" spans="1:2" ht="21" hidden="1" customHeight="1">
      <c r="A896" s="215" t="s">
        <v>804</v>
      </c>
      <c r="B896" s="216"/>
    </row>
    <row r="897" spans="1:2" ht="21" hidden="1" customHeight="1">
      <c r="A897" s="215" t="s">
        <v>805</v>
      </c>
      <c r="B897" s="216"/>
    </row>
    <row r="898" spans="1:2" ht="21" customHeight="1">
      <c r="A898" s="215" t="s">
        <v>806</v>
      </c>
      <c r="B898" s="216">
        <v>90</v>
      </c>
    </row>
    <row r="899" spans="1:2" ht="21" hidden="1" customHeight="1">
      <c r="A899" s="214" t="s">
        <v>807</v>
      </c>
      <c r="B899" s="216"/>
    </row>
    <row r="900" spans="1:2" ht="21" hidden="1" customHeight="1">
      <c r="A900" s="215" t="s">
        <v>148</v>
      </c>
      <c r="B900" s="216"/>
    </row>
    <row r="901" spans="1:2" ht="21" hidden="1" customHeight="1">
      <c r="A901" s="215" t="s">
        <v>149</v>
      </c>
      <c r="B901" s="216"/>
    </row>
    <row r="902" spans="1:2" ht="21" hidden="1" customHeight="1">
      <c r="A902" s="215" t="s">
        <v>150</v>
      </c>
      <c r="B902" s="216"/>
    </row>
    <row r="903" spans="1:2" ht="21" hidden="1" customHeight="1">
      <c r="A903" s="215" t="s">
        <v>808</v>
      </c>
      <c r="B903" s="216"/>
    </row>
    <row r="904" spans="1:2" ht="21" hidden="1" customHeight="1">
      <c r="A904" s="215" t="s">
        <v>1584</v>
      </c>
      <c r="B904" s="216"/>
    </row>
    <row r="905" spans="1:2" ht="21" hidden="1" customHeight="1">
      <c r="A905" s="215" t="s">
        <v>810</v>
      </c>
      <c r="B905" s="216"/>
    </row>
    <row r="906" spans="1:2" ht="21" hidden="1" customHeight="1">
      <c r="A906" s="215" t="s">
        <v>811</v>
      </c>
      <c r="B906" s="216"/>
    </row>
    <row r="907" spans="1:2" ht="21" hidden="1" customHeight="1">
      <c r="A907" s="215" t="s">
        <v>812</v>
      </c>
      <c r="B907" s="216"/>
    </row>
    <row r="908" spans="1:2" ht="21" hidden="1" customHeight="1">
      <c r="A908" s="215" t="s">
        <v>813</v>
      </c>
      <c r="B908" s="216"/>
    </row>
    <row r="909" spans="1:2" ht="21" hidden="1" customHeight="1">
      <c r="A909" s="215" t="s">
        <v>814</v>
      </c>
      <c r="B909" s="216"/>
    </row>
    <row r="910" spans="1:2" ht="21" hidden="1" customHeight="1">
      <c r="A910" s="215" t="s">
        <v>815</v>
      </c>
      <c r="B910" s="216"/>
    </row>
    <row r="911" spans="1:2" ht="21" hidden="1" customHeight="1">
      <c r="A911" s="215" t="s">
        <v>816</v>
      </c>
      <c r="B911" s="216"/>
    </row>
    <row r="912" spans="1:2" ht="21" hidden="1" customHeight="1">
      <c r="A912" s="215" t="s">
        <v>817</v>
      </c>
      <c r="B912" s="216"/>
    </row>
    <row r="913" spans="1:2" ht="21" hidden="1" customHeight="1">
      <c r="A913" s="215" t="s">
        <v>299</v>
      </c>
      <c r="B913" s="216"/>
    </row>
    <row r="914" spans="1:2" ht="21" hidden="1" customHeight="1">
      <c r="A914" s="215" t="s">
        <v>818</v>
      </c>
      <c r="B914" s="216"/>
    </row>
    <row r="915" spans="1:2" ht="21" hidden="1" customHeight="1">
      <c r="A915" s="215" t="s">
        <v>819</v>
      </c>
      <c r="B915" s="216"/>
    </row>
    <row r="916" spans="1:2" ht="21" hidden="1" customHeight="1">
      <c r="A916" s="215" t="s">
        <v>820</v>
      </c>
      <c r="B916" s="216"/>
    </row>
    <row r="917" spans="1:2" ht="21" hidden="1" customHeight="1">
      <c r="A917" s="215" t="s">
        <v>821</v>
      </c>
      <c r="B917" s="216"/>
    </row>
    <row r="918" spans="1:2" ht="21" hidden="1" customHeight="1">
      <c r="A918" s="215" t="s">
        <v>822</v>
      </c>
      <c r="B918" s="216"/>
    </row>
    <row r="919" spans="1:2" ht="21" hidden="1" customHeight="1">
      <c r="A919" s="215" t="s">
        <v>1585</v>
      </c>
      <c r="B919" s="216"/>
    </row>
    <row r="920" spans="1:2" ht="21" hidden="1" customHeight="1">
      <c r="A920" s="215" t="s">
        <v>824</v>
      </c>
      <c r="B920" s="216"/>
    </row>
    <row r="921" spans="1:2" ht="21" hidden="1" customHeight="1">
      <c r="A921" s="215" t="s">
        <v>825</v>
      </c>
      <c r="B921" s="216"/>
    </row>
    <row r="922" spans="1:2" ht="21" hidden="1" customHeight="1">
      <c r="A922" s="215" t="s">
        <v>826</v>
      </c>
      <c r="B922" s="216"/>
    </row>
    <row r="923" spans="1:2" ht="21" hidden="1" customHeight="1">
      <c r="A923" s="215" t="s">
        <v>827</v>
      </c>
      <c r="B923" s="216"/>
    </row>
    <row r="924" spans="1:2" ht="21" hidden="1" customHeight="1">
      <c r="A924" s="214" t="s">
        <v>828</v>
      </c>
      <c r="B924" s="216"/>
    </row>
    <row r="925" spans="1:2" ht="21" hidden="1" customHeight="1">
      <c r="A925" s="215" t="s">
        <v>148</v>
      </c>
      <c r="B925" s="216"/>
    </row>
    <row r="926" spans="1:2" ht="21" hidden="1" customHeight="1">
      <c r="A926" s="215" t="s">
        <v>149</v>
      </c>
      <c r="B926" s="216"/>
    </row>
    <row r="927" spans="1:2" ht="21" hidden="1" customHeight="1">
      <c r="A927" s="215" t="s">
        <v>150</v>
      </c>
      <c r="B927" s="216"/>
    </row>
    <row r="928" spans="1:2" ht="21" hidden="1" customHeight="1">
      <c r="A928" s="215" t="s">
        <v>829</v>
      </c>
      <c r="B928" s="216"/>
    </row>
    <row r="929" spans="1:2" ht="21" hidden="1" customHeight="1">
      <c r="A929" s="215" t="s">
        <v>830</v>
      </c>
      <c r="B929" s="216"/>
    </row>
    <row r="930" spans="1:2" ht="21" hidden="1" customHeight="1">
      <c r="A930" s="215" t="s">
        <v>831</v>
      </c>
      <c r="B930" s="216"/>
    </row>
    <row r="931" spans="1:2" ht="21" hidden="1" customHeight="1">
      <c r="A931" s="215" t="s">
        <v>832</v>
      </c>
      <c r="B931" s="216"/>
    </row>
    <row r="932" spans="1:2" ht="21" hidden="1" customHeight="1">
      <c r="A932" s="215" t="s">
        <v>833</v>
      </c>
      <c r="B932" s="216"/>
    </row>
    <row r="933" spans="1:2" ht="21" hidden="1" customHeight="1">
      <c r="A933" s="215" t="s">
        <v>834</v>
      </c>
      <c r="B933" s="216"/>
    </row>
    <row r="934" spans="1:2" ht="21" hidden="1" customHeight="1">
      <c r="A934" s="215" t="s">
        <v>835</v>
      </c>
      <c r="B934" s="216"/>
    </row>
    <row r="935" spans="1:2" ht="21" hidden="1" customHeight="1">
      <c r="A935" s="215" t="s">
        <v>836</v>
      </c>
      <c r="B935" s="216"/>
    </row>
    <row r="936" spans="1:2" ht="21" hidden="1" customHeight="1">
      <c r="A936" s="215" t="s">
        <v>837</v>
      </c>
      <c r="B936" s="216"/>
    </row>
    <row r="937" spans="1:2" ht="21" hidden="1" customHeight="1">
      <c r="A937" s="215" t="s">
        <v>838</v>
      </c>
      <c r="B937" s="216"/>
    </row>
    <row r="938" spans="1:2" ht="21" hidden="1" customHeight="1">
      <c r="A938" s="215" t="s">
        <v>839</v>
      </c>
      <c r="B938" s="216"/>
    </row>
    <row r="939" spans="1:2" ht="21" hidden="1" customHeight="1">
      <c r="A939" s="215" t="s">
        <v>840</v>
      </c>
      <c r="B939" s="216"/>
    </row>
    <row r="940" spans="1:2" ht="21" hidden="1" customHeight="1">
      <c r="A940" s="215" t="s">
        <v>1586</v>
      </c>
      <c r="B940" s="216"/>
    </row>
    <row r="941" spans="1:2" ht="21" hidden="1" customHeight="1">
      <c r="A941" s="215" t="s">
        <v>842</v>
      </c>
      <c r="B941" s="216"/>
    </row>
    <row r="942" spans="1:2" ht="21" hidden="1" customHeight="1">
      <c r="A942" s="215" t="s">
        <v>843</v>
      </c>
      <c r="B942" s="216"/>
    </row>
    <row r="943" spans="1:2" ht="21" hidden="1" customHeight="1">
      <c r="A943" s="215" t="s">
        <v>844</v>
      </c>
      <c r="B943" s="216"/>
    </row>
    <row r="944" spans="1:2" ht="21" hidden="1" customHeight="1">
      <c r="A944" s="215" t="s">
        <v>845</v>
      </c>
      <c r="B944" s="216"/>
    </row>
    <row r="945" spans="1:2" ht="21" hidden="1" customHeight="1">
      <c r="A945" s="215" t="s">
        <v>846</v>
      </c>
      <c r="B945" s="216"/>
    </row>
    <row r="946" spans="1:2" ht="21" hidden="1" customHeight="1">
      <c r="A946" s="215" t="s">
        <v>819</v>
      </c>
      <c r="B946" s="216"/>
    </row>
    <row r="947" spans="1:2" ht="21" hidden="1" customHeight="1">
      <c r="A947" s="215" t="s">
        <v>1587</v>
      </c>
      <c r="B947" s="216"/>
    </row>
    <row r="948" spans="1:2" ht="21" hidden="1" customHeight="1">
      <c r="A948" s="215" t="s">
        <v>848</v>
      </c>
      <c r="B948" s="216"/>
    </row>
    <row r="949" spans="1:2" ht="21" hidden="1" customHeight="1">
      <c r="A949" s="215" t="s">
        <v>849</v>
      </c>
      <c r="B949" s="216"/>
    </row>
    <row r="950" spans="1:2" ht="21" hidden="1" customHeight="1">
      <c r="A950" s="214" t="s">
        <v>858</v>
      </c>
      <c r="B950" s="216"/>
    </row>
    <row r="951" spans="1:2" ht="21" hidden="1" customHeight="1">
      <c r="A951" s="215" t="s">
        <v>148</v>
      </c>
      <c r="B951" s="216"/>
    </row>
    <row r="952" spans="1:2" ht="21" hidden="1" customHeight="1">
      <c r="A952" s="215" t="s">
        <v>149</v>
      </c>
      <c r="B952" s="216"/>
    </row>
    <row r="953" spans="1:2" ht="21" hidden="1" customHeight="1">
      <c r="A953" s="215" t="s">
        <v>150</v>
      </c>
      <c r="B953" s="216"/>
    </row>
    <row r="954" spans="1:2" ht="21" hidden="1" customHeight="1">
      <c r="A954" s="215" t="s">
        <v>859</v>
      </c>
      <c r="B954" s="216"/>
    </row>
    <row r="955" spans="1:2" ht="21" hidden="1" customHeight="1">
      <c r="A955" s="215" t="s">
        <v>860</v>
      </c>
      <c r="B955" s="216"/>
    </row>
    <row r="956" spans="1:2" ht="21" hidden="1" customHeight="1">
      <c r="A956" s="215" t="s">
        <v>861</v>
      </c>
      <c r="B956" s="216"/>
    </row>
    <row r="957" spans="1:2" ht="21" hidden="1" customHeight="1">
      <c r="A957" s="215" t="s">
        <v>862</v>
      </c>
      <c r="B957" s="216"/>
    </row>
    <row r="958" spans="1:2" ht="21" hidden="1" customHeight="1">
      <c r="A958" s="215" t="s">
        <v>863</v>
      </c>
      <c r="B958" s="216"/>
    </row>
    <row r="959" spans="1:2" ht="21" hidden="1" customHeight="1">
      <c r="A959" s="215" t="s">
        <v>864</v>
      </c>
      <c r="B959" s="216"/>
    </row>
    <row r="960" spans="1:2" ht="21" hidden="1" customHeight="1">
      <c r="A960" s="215" t="s">
        <v>865</v>
      </c>
      <c r="B960" s="216"/>
    </row>
    <row r="961" spans="1:2" ht="21" customHeight="1">
      <c r="A961" s="214" t="s">
        <v>871</v>
      </c>
      <c r="B961" s="216">
        <v>273.14</v>
      </c>
    </row>
    <row r="962" spans="1:2" ht="21" hidden="1" customHeight="1">
      <c r="A962" s="215" t="s">
        <v>872</v>
      </c>
      <c r="B962" s="216"/>
    </row>
    <row r="963" spans="1:2" ht="21" hidden="1" customHeight="1">
      <c r="A963" s="215" t="s">
        <v>873</v>
      </c>
      <c r="B963" s="216"/>
    </row>
    <row r="964" spans="1:2" ht="21" customHeight="1">
      <c r="A964" s="215" t="s">
        <v>874</v>
      </c>
      <c r="B964" s="216">
        <v>273.14</v>
      </c>
    </row>
    <row r="965" spans="1:2" ht="21" hidden="1" customHeight="1">
      <c r="A965" s="215" t="s">
        <v>875</v>
      </c>
      <c r="B965" s="216"/>
    </row>
    <row r="966" spans="1:2" ht="21" hidden="1" customHeight="1">
      <c r="A966" s="215" t="s">
        <v>876</v>
      </c>
      <c r="B966" s="216"/>
    </row>
    <row r="967" spans="1:2" ht="21" hidden="1" customHeight="1">
      <c r="A967" s="215" t="s">
        <v>877</v>
      </c>
      <c r="B967" s="216"/>
    </row>
    <row r="968" spans="1:2" ht="21" customHeight="1">
      <c r="A968" s="214" t="s">
        <v>878</v>
      </c>
      <c r="B968" s="216">
        <v>1.54</v>
      </c>
    </row>
    <row r="969" spans="1:2" ht="21" hidden="1" customHeight="1">
      <c r="A969" s="215" t="s">
        <v>879</v>
      </c>
      <c r="B969" s="216"/>
    </row>
    <row r="970" spans="1:2" ht="21" hidden="1" customHeight="1">
      <c r="A970" s="215" t="s">
        <v>880</v>
      </c>
      <c r="B970" s="216"/>
    </row>
    <row r="971" spans="1:2" ht="21" hidden="1" customHeight="1">
      <c r="A971" s="215" t="s">
        <v>881</v>
      </c>
      <c r="B971" s="216"/>
    </row>
    <row r="972" spans="1:2" ht="21" customHeight="1">
      <c r="A972" s="215" t="s">
        <v>882</v>
      </c>
      <c r="B972" s="216">
        <v>1.54</v>
      </c>
    </row>
    <row r="973" spans="1:2" ht="21" hidden="1" customHeight="1">
      <c r="A973" s="215" t="s">
        <v>883</v>
      </c>
      <c r="B973" s="216"/>
    </row>
    <row r="974" spans="1:2" ht="21" hidden="1" customHeight="1">
      <c r="A974" s="215" t="s">
        <v>884</v>
      </c>
      <c r="B974" s="216"/>
    </row>
    <row r="975" spans="1:2" ht="21" hidden="1" customHeight="1">
      <c r="A975" s="214" t="s">
        <v>885</v>
      </c>
      <c r="B975" s="216"/>
    </row>
    <row r="976" spans="1:2" ht="21" hidden="1" customHeight="1">
      <c r="A976" s="215" t="s">
        <v>886</v>
      </c>
      <c r="B976" s="216"/>
    </row>
    <row r="977" spans="1:2" ht="21" hidden="1" customHeight="1">
      <c r="A977" s="215" t="s">
        <v>887</v>
      </c>
      <c r="B977" s="216"/>
    </row>
    <row r="978" spans="1:2" ht="21" hidden="1" customHeight="1">
      <c r="A978" s="214" t="s">
        <v>888</v>
      </c>
      <c r="B978" s="216"/>
    </row>
    <row r="979" spans="1:2" ht="21" hidden="1" customHeight="1">
      <c r="A979" s="215" t="s">
        <v>577</v>
      </c>
      <c r="B979" s="216"/>
    </row>
    <row r="980" spans="1:2" ht="21" hidden="1" customHeight="1">
      <c r="A980" s="215" t="s">
        <v>889</v>
      </c>
      <c r="B980" s="216"/>
    </row>
    <row r="981" spans="1:2" ht="21" hidden="1" customHeight="1">
      <c r="A981" s="215" t="s">
        <v>890</v>
      </c>
      <c r="B981" s="216"/>
    </row>
    <row r="982" spans="1:2" ht="21" hidden="1" customHeight="1">
      <c r="A982" s="215" t="s">
        <v>891</v>
      </c>
      <c r="B982" s="216"/>
    </row>
    <row r="983" spans="1:2" ht="21" hidden="1" customHeight="1">
      <c r="A983" s="214" t="s">
        <v>892</v>
      </c>
      <c r="B983" s="216"/>
    </row>
    <row r="984" spans="1:2" ht="21" hidden="1" customHeight="1">
      <c r="A984" s="215" t="s">
        <v>577</v>
      </c>
      <c r="B984" s="216"/>
    </row>
    <row r="985" spans="1:2" ht="21" hidden="1" customHeight="1">
      <c r="A985" s="215" t="s">
        <v>889</v>
      </c>
      <c r="B985" s="216"/>
    </row>
    <row r="986" spans="1:2" ht="21" hidden="1" customHeight="1">
      <c r="A986" s="215" t="s">
        <v>893</v>
      </c>
      <c r="B986" s="216"/>
    </row>
    <row r="987" spans="1:2" ht="21" hidden="1" customHeight="1">
      <c r="A987" s="215" t="s">
        <v>894</v>
      </c>
      <c r="B987" s="216"/>
    </row>
    <row r="988" spans="1:2" ht="21" hidden="1" customHeight="1">
      <c r="A988" s="214" t="s">
        <v>895</v>
      </c>
      <c r="B988" s="216"/>
    </row>
    <row r="989" spans="1:2" ht="21" hidden="1" customHeight="1">
      <c r="A989" s="215" t="s">
        <v>851</v>
      </c>
      <c r="B989" s="216"/>
    </row>
    <row r="990" spans="1:2" ht="21" hidden="1" customHeight="1">
      <c r="A990" s="215" t="s">
        <v>1588</v>
      </c>
      <c r="B990" s="216"/>
    </row>
    <row r="991" spans="1:2" ht="21" hidden="1" customHeight="1">
      <c r="A991" s="215" t="s">
        <v>897</v>
      </c>
      <c r="B991" s="216"/>
    </row>
    <row r="992" spans="1:2" ht="21" hidden="1" customHeight="1">
      <c r="A992" s="215" t="s">
        <v>898</v>
      </c>
      <c r="B992" s="216"/>
    </row>
    <row r="993" spans="1:2" ht="21" hidden="1" customHeight="1">
      <c r="A993" s="214" t="s">
        <v>899</v>
      </c>
      <c r="B993" s="216"/>
    </row>
    <row r="994" spans="1:2" ht="21" hidden="1" customHeight="1">
      <c r="A994" s="215" t="s">
        <v>577</v>
      </c>
      <c r="B994" s="216"/>
    </row>
    <row r="995" spans="1:2" ht="21" hidden="1" customHeight="1">
      <c r="A995" s="215" t="s">
        <v>900</v>
      </c>
      <c r="B995" s="216"/>
    </row>
    <row r="996" spans="1:2" ht="21" hidden="1" customHeight="1">
      <c r="A996" s="214" t="s">
        <v>901</v>
      </c>
      <c r="B996" s="216"/>
    </row>
    <row r="997" spans="1:2" ht="21" hidden="1" customHeight="1">
      <c r="A997" s="215" t="s">
        <v>851</v>
      </c>
      <c r="B997" s="216"/>
    </row>
    <row r="998" spans="1:2" ht="21" hidden="1" customHeight="1">
      <c r="A998" s="215" t="s">
        <v>896</v>
      </c>
      <c r="B998" s="216"/>
    </row>
    <row r="999" spans="1:2" ht="21" hidden="1" customHeight="1">
      <c r="A999" s="215" t="s">
        <v>897</v>
      </c>
      <c r="B999" s="216"/>
    </row>
    <row r="1000" spans="1:2" ht="21" hidden="1" customHeight="1">
      <c r="A1000" s="215" t="s">
        <v>902</v>
      </c>
      <c r="B1000" s="216"/>
    </row>
    <row r="1001" spans="1:2" ht="21" hidden="1" customHeight="1">
      <c r="A1001" s="214" t="s">
        <v>903</v>
      </c>
      <c r="B1001" s="216"/>
    </row>
    <row r="1002" spans="1:2" ht="21" hidden="1" customHeight="1">
      <c r="A1002" s="215" t="s">
        <v>904</v>
      </c>
      <c r="B1002" s="216"/>
    </row>
    <row r="1003" spans="1:2" ht="21" hidden="1" customHeight="1">
      <c r="A1003" s="215" t="s">
        <v>903</v>
      </c>
      <c r="B1003" s="216"/>
    </row>
    <row r="1004" spans="1:2" ht="21" customHeight="1">
      <c r="A1004" s="212" t="s">
        <v>97</v>
      </c>
      <c r="B1004" s="216">
        <v>41.33</v>
      </c>
    </row>
    <row r="1005" spans="1:2" ht="21" customHeight="1">
      <c r="A1005" s="214" t="s">
        <v>905</v>
      </c>
      <c r="B1005" s="216">
        <v>41.33</v>
      </c>
    </row>
    <row r="1006" spans="1:2" ht="21" hidden="1" customHeight="1">
      <c r="A1006" s="215" t="s">
        <v>148</v>
      </c>
      <c r="B1006" s="216"/>
    </row>
    <row r="1007" spans="1:2" ht="21" hidden="1" customHeight="1">
      <c r="A1007" s="215" t="s">
        <v>149</v>
      </c>
      <c r="B1007" s="216"/>
    </row>
    <row r="1008" spans="1:2" ht="21" hidden="1" customHeight="1">
      <c r="A1008" s="215" t="s">
        <v>150</v>
      </c>
      <c r="B1008" s="216"/>
    </row>
    <row r="1009" spans="1:2" ht="21" customHeight="1">
      <c r="A1009" s="215" t="s">
        <v>906</v>
      </c>
      <c r="B1009" s="216">
        <v>26</v>
      </c>
    </row>
    <row r="1010" spans="1:2" ht="21" customHeight="1">
      <c r="A1010" s="215" t="s">
        <v>907</v>
      </c>
      <c r="B1010" s="216">
        <v>15.33</v>
      </c>
    </row>
    <row r="1011" spans="1:2" ht="21" hidden="1" customHeight="1">
      <c r="A1011" s="215" t="s">
        <v>908</v>
      </c>
      <c r="B1011" s="216"/>
    </row>
    <row r="1012" spans="1:2" ht="21" hidden="1" customHeight="1">
      <c r="A1012" s="215" t="s">
        <v>909</v>
      </c>
      <c r="B1012" s="216"/>
    </row>
    <row r="1013" spans="1:2" ht="21" hidden="1" customHeight="1">
      <c r="A1013" s="215" t="s">
        <v>910</v>
      </c>
      <c r="B1013" s="216"/>
    </row>
    <row r="1014" spans="1:2" ht="21" hidden="1" customHeight="1">
      <c r="A1014" s="215" t="s">
        <v>911</v>
      </c>
      <c r="B1014" s="216"/>
    </row>
    <row r="1015" spans="1:2" ht="21" hidden="1" customHeight="1">
      <c r="A1015" s="215" t="s">
        <v>912</v>
      </c>
      <c r="B1015" s="216"/>
    </row>
    <row r="1016" spans="1:2" ht="21" hidden="1" customHeight="1">
      <c r="A1016" s="215" t="s">
        <v>913</v>
      </c>
      <c r="B1016" s="216"/>
    </row>
    <row r="1017" spans="1:2" ht="21" hidden="1" customHeight="1">
      <c r="A1017" s="215" t="s">
        <v>914</v>
      </c>
      <c r="B1017" s="216"/>
    </row>
    <row r="1018" spans="1:2" ht="21" hidden="1" customHeight="1">
      <c r="A1018" s="215" t="s">
        <v>915</v>
      </c>
      <c r="B1018" s="216"/>
    </row>
    <row r="1019" spans="1:2" ht="21" hidden="1" customHeight="1">
      <c r="A1019" s="215" t="s">
        <v>916</v>
      </c>
      <c r="B1019" s="216"/>
    </row>
    <row r="1020" spans="1:2" ht="21" hidden="1" customHeight="1">
      <c r="A1020" s="215" t="s">
        <v>917</v>
      </c>
      <c r="B1020" s="216"/>
    </row>
    <row r="1021" spans="1:2" ht="21" hidden="1" customHeight="1">
      <c r="A1021" s="215" t="s">
        <v>918</v>
      </c>
      <c r="B1021" s="216"/>
    </row>
    <row r="1022" spans="1:2" ht="21" hidden="1" customHeight="1">
      <c r="A1022" s="215" t="s">
        <v>919</v>
      </c>
      <c r="B1022" s="216"/>
    </row>
    <row r="1023" spans="1:2" ht="21" hidden="1" customHeight="1">
      <c r="A1023" s="215" t="s">
        <v>920</v>
      </c>
      <c r="B1023" s="216"/>
    </row>
    <row r="1024" spans="1:2" ht="21" hidden="1" customHeight="1">
      <c r="A1024" s="215" t="s">
        <v>921</v>
      </c>
      <c r="B1024" s="216"/>
    </row>
    <row r="1025" spans="1:2" ht="21" hidden="1" customHeight="1">
      <c r="A1025" s="215" t="s">
        <v>922</v>
      </c>
      <c r="B1025" s="216"/>
    </row>
    <row r="1026" spans="1:2" ht="21" hidden="1" customHeight="1">
      <c r="A1026" s="215" t="s">
        <v>923</v>
      </c>
      <c r="B1026" s="216"/>
    </row>
    <row r="1027" spans="1:2" ht="21" hidden="1" customHeight="1">
      <c r="A1027" s="215" t="s">
        <v>924</v>
      </c>
      <c r="B1027" s="216"/>
    </row>
    <row r="1028" spans="1:2" ht="21" hidden="1" customHeight="1">
      <c r="A1028" s="214" t="s">
        <v>925</v>
      </c>
      <c r="B1028" s="216"/>
    </row>
    <row r="1029" spans="1:2" ht="21" hidden="1" customHeight="1">
      <c r="A1029" s="215" t="s">
        <v>148</v>
      </c>
      <c r="B1029" s="216"/>
    </row>
    <row r="1030" spans="1:2" ht="21" hidden="1" customHeight="1">
      <c r="A1030" s="215" t="s">
        <v>149</v>
      </c>
      <c r="B1030" s="216"/>
    </row>
    <row r="1031" spans="1:2" ht="21" hidden="1" customHeight="1">
      <c r="A1031" s="215" t="s">
        <v>150</v>
      </c>
      <c r="B1031" s="216"/>
    </row>
    <row r="1032" spans="1:2" ht="21" hidden="1" customHeight="1">
      <c r="A1032" s="215" t="s">
        <v>926</v>
      </c>
      <c r="B1032" s="216"/>
    </row>
    <row r="1033" spans="1:2" ht="21" hidden="1" customHeight="1">
      <c r="A1033" s="215" t="s">
        <v>927</v>
      </c>
      <c r="B1033" s="216"/>
    </row>
    <row r="1034" spans="1:2" ht="21" hidden="1" customHeight="1">
      <c r="A1034" s="215" t="s">
        <v>928</v>
      </c>
      <c r="B1034" s="216"/>
    </row>
    <row r="1035" spans="1:2" ht="21" hidden="1" customHeight="1">
      <c r="A1035" s="215" t="s">
        <v>929</v>
      </c>
      <c r="B1035" s="216"/>
    </row>
    <row r="1036" spans="1:2" ht="21" hidden="1" customHeight="1">
      <c r="A1036" s="215" t="s">
        <v>930</v>
      </c>
      <c r="B1036" s="216"/>
    </row>
    <row r="1037" spans="1:2" ht="21" hidden="1" customHeight="1">
      <c r="A1037" s="215" t="s">
        <v>931</v>
      </c>
      <c r="B1037" s="216"/>
    </row>
    <row r="1038" spans="1:2" ht="21" hidden="1" customHeight="1">
      <c r="A1038" s="214" t="s">
        <v>932</v>
      </c>
      <c r="B1038" s="216"/>
    </row>
    <row r="1039" spans="1:2" ht="21" hidden="1" customHeight="1">
      <c r="A1039" s="215" t="s">
        <v>148</v>
      </c>
      <c r="B1039" s="216"/>
    </row>
    <row r="1040" spans="1:2" ht="21" hidden="1" customHeight="1">
      <c r="A1040" s="215" t="s">
        <v>149</v>
      </c>
      <c r="B1040" s="216"/>
    </row>
    <row r="1041" spans="1:2" ht="21" hidden="1" customHeight="1">
      <c r="A1041" s="215" t="s">
        <v>150</v>
      </c>
      <c r="B1041" s="216"/>
    </row>
    <row r="1042" spans="1:2" ht="21" hidden="1" customHeight="1">
      <c r="A1042" s="215" t="s">
        <v>933</v>
      </c>
      <c r="B1042" s="216"/>
    </row>
    <row r="1043" spans="1:2" ht="21" hidden="1" customHeight="1">
      <c r="A1043" s="215" t="s">
        <v>934</v>
      </c>
      <c r="B1043" s="216"/>
    </row>
    <row r="1044" spans="1:2" ht="21" hidden="1" customHeight="1">
      <c r="A1044" s="215" t="s">
        <v>935</v>
      </c>
      <c r="B1044" s="216"/>
    </row>
    <row r="1045" spans="1:2" ht="21" hidden="1" customHeight="1">
      <c r="A1045" s="215" t="s">
        <v>936</v>
      </c>
      <c r="B1045" s="216"/>
    </row>
    <row r="1046" spans="1:2" ht="21" hidden="1" customHeight="1">
      <c r="A1046" s="215" t="s">
        <v>937</v>
      </c>
      <c r="B1046" s="216"/>
    </row>
    <row r="1047" spans="1:2" ht="21" hidden="1" customHeight="1">
      <c r="A1047" s="215" t="s">
        <v>938</v>
      </c>
      <c r="B1047" s="216"/>
    </row>
    <row r="1048" spans="1:2" ht="21" hidden="1" customHeight="1">
      <c r="A1048" s="214" t="s">
        <v>939</v>
      </c>
      <c r="B1048" s="216"/>
    </row>
    <row r="1049" spans="1:2" ht="21" hidden="1" customHeight="1">
      <c r="A1049" s="215" t="s">
        <v>940</v>
      </c>
      <c r="B1049" s="216"/>
    </row>
    <row r="1050" spans="1:2" ht="21" hidden="1" customHeight="1">
      <c r="A1050" s="215" t="s">
        <v>941</v>
      </c>
      <c r="B1050" s="216"/>
    </row>
    <row r="1051" spans="1:2" ht="21" hidden="1" customHeight="1">
      <c r="A1051" s="215" t="s">
        <v>942</v>
      </c>
      <c r="B1051" s="216"/>
    </row>
    <row r="1052" spans="1:2" ht="21" hidden="1" customHeight="1">
      <c r="A1052" s="215" t="s">
        <v>943</v>
      </c>
      <c r="B1052" s="216"/>
    </row>
    <row r="1053" spans="1:2" ht="21" hidden="1" customHeight="1">
      <c r="A1053" s="214" t="s">
        <v>944</v>
      </c>
      <c r="B1053" s="216"/>
    </row>
    <row r="1054" spans="1:2" ht="21" hidden="1" customHeight="1">
      <c r="A1054" s="215" t="s">
        <v>148</v>
      </c>
      <c r="B1054" s="216"/>
    </row>
    <row r="1055" spans="1:2" ht="21" hidden="1" customHeight="1">
      <c r="A1055" s="215" t="s">
        <v>149</v>
      </c>
      <c r="B1055" s="216"/>
    </row>
    <row r="1056" spans="1:2" ht="21" hidden="1" customHeight="1">
      <c r="A1056" s="215" t="s">
        <v>150</v>
      </c>
      <c r="B1056" s="216"/>
    </row>
    <row r="1057" spans="1:2" ht="21" hidden="1" customHeight="1">
      <c r="A1057" s="215" t="s">
        <v>930</v>
      </c>
      <c r="B1057" s="216"/>
    </row>
    <row r="1058" spans="1:2" ht="21" hidden="1" customHeight="1">
      <c r="A1058" s="215" t="s">
        <v>945</v>
      </c>
      <c r="B1058" s="216"/>
    </row>
    <row r="1059" spans="1:2" ht="21" hidden="1" customHeight="1">
      <c r="A1059" s="215" t="s">
        <v>946</v>
      </c>
      <c r="B1059" s="216"/>
    </row>
    <row r="1060" spans="1:2" ht="21" hidden="1" customHeight="1">
      <c r="A1060" s="214" t="s">
        <v>947</v>
      </c>
      <c r="B1060" s="216"/>
    </row>
    <row r="1061" spans="1:2" ht="21" hidden="1" customHeight="1">
      <c r="A1061" s="215" t="s">
        <v>948</v>
      </c>
      <c r="B1061" s="216"/>
    </row>
    <row r="1062" spans="1:2" ht="21" hidden="1" customHeight="1">
      <c r="A1062" s="215" t="s">
        <v>949</v>
      </c>
      <c r="B1062" s="216"/>
    </row>
    <row r="1063" spans="1:2" ht="21" hidden="1" customHeight="1">
      <c r="A1063" s="215" t="s">
        <v>950</v>
      </c>
      <c r="B1063" s="216"/>
    </row>
    <row r="1064" spans="1:2" ht="21" hidden="1" customHeight="1">
      <c r="A1064" s="215" t="s">
        <v>951</v>
      </c>
      <c r="B1064" s="216"/>
    </row>
    <row r="1065" spans="1:2" ht="21" hidden="1" customHeight="1">
      <c r="A1065" s="214" t="s">
        <v>952</v>
      </c>
      <c r="B1065" s="216"/>
    </row>
    <row r="1066" spans="1:2" ht="21" hidden="1" customHeight="1">
      <c r="A1066" s="215" t="s">
        <v>906</v>
      </c>
      <c r="B1066" s="216"/>
    </row>
    <row r="1067" spans="1:2" ht="21" hidden="1" customHeight="1">
      <c r="A1067" s="215" t="s">
        <v>907</v>
      </c>
      <c r="B1067" s="216"/>
    </row>
    <row r="1068" spans="1:2" ht="21" hidden="1" customHeight="1">
      <c r="A1068" s="215" t="s">
        <v>953</v>
      </c>
      <c r="B1068" s="216"/>
    </row>
    <row r="1069" spans="1:2" ht="21" hidden="1" customHeight="1">
      <c r="A1069" s="215" t="s">
        <v>954</v>
      </c>
      <c r="B1069" s="216"/>
    </row>
    <row r="1070" spans="1:2" ht="21" hidden="1" customHeight="1">
      <c r="A1070" s="214" t="s">
        <v>955</v>
      </c>
      <c r="B1070" s="216"/>
    </row>
    <row r="1071" spans="1:2" ht="21" hidden="1" customHeight="1">
      <c r="A1071" s="215" t="s">
        <v>953</v>
      </c>
      <c r="B1071" s="216"/>
    </row>
    <row r="1072" spans="1:2" ht="21" hidden="1" customHeight="1">
      <c r="A1072" s="215" t="s">
        <v>956</v>
      </c>
      <c r="B1072" s="216"/>
    </row>
    <row r="1073" spans="1:2" ht="21" hidden="1" customHeight="1">
      <c r="A1073" s="215" t="s">
        <v>957</v>
      </c>
      <c r="B1073" s="216"/>
    </row>
    <row r="1074" spans="1:2" ht="21" hidden="1" customHeight="1">
      <c r="A1074" s="215" t="s">
        <v>958</v>
      </c>
      <c r="B1074" s="216"/>
    </row>
    <row r="1075" spans="1:2" ht="21" hidden="1" customHeight="1">
      <c r="A1075" s="214" t="s">
        <v>959</v>
      </c>
      <c r="B1075" s="216"/>
    </row>
    <row r="1076" spans="1:2" ht="21" hidden="1" customHeight="1">
      <c r="A1076" s="215" t="s">
        <v>913</v>
      </c>
      <c r="B1076" s="216"/>
    </row>
    <row r="1077" spans="1:2" ht="21" hidden="1" customHeight="1">
      <c r="A1077" s="215" t="s">
        <v>960</v>
      </c>
      <c r="B1077" s="216"/>
    </row>
    <row r="1078" spans="1:2" ht="21" hidden="1" customHeight="1">
      <c r="A1078" s="215" t="s">
        <v>961</v>
      </c>
      <c r="B1078" s="216"/>
    </row>
    <row r="1079" spans="1:2" ht="21" hidden="1" customHeight="1">
      <c r="A1079" s="215" t="s">
        <v>962</v>
      </c>
      <c r="B1079" s="216"/>
    </row>
    <row r="1080" spans="1:2" ht="21" hidden="1" customHeight="1">
      <c r="A1080" s="214" t="s">
        <v>963</v>
      </c>
      <c r="B1080" s="216"/>
    </row>
    <row r="1081" spans="1:2" ht="21" hidden="1" customHeight="1">
      <c r="A1081" s="215" t="s">
        <v>964</v>
      </c>
      <c r="B1081" s="216"/>
    </row>
    <row r="1082" spans="1:2" ht="21" hidden="1" customHeight="1">
      <c r="A1082" s="215" t="s">
        <v>965</v>
      </c>
      <c r="B1082" s="216"/>
    </row>
    <row r="1083" spans="1:2" ht="21" hidden="1" customHeight="1">
      <c r="A1083" s="215" t="s">
        <v>966</v>
      </c>
      <c r="B1083" s="216"/>
    </row>
    <row r="1084" spans="1:2" ht="21" hidden="1" customHeight="1">
      <c r="A1084" s="215" t="s">
        <v>967</v>
      </c>
      <c r="B1084" s="216"/>
    </row>
    <row r="1085" spans="1:2" ht="21" hidden="1" customHeight="1">
      <c r="A1085" s="215" t="s">
        <v>968</v>
      </c>
      <c r="B1085" s="216"/>
    </row>
    <row r="1086" spans="1:2" ht="21" hidden="1" customHeight="1">
      <c r="A1086" s="215" t="s">
        <v>969</v>
      </c>
      <c r="B1086" s="216"/>
    </row>
    <row r="1087" spans="1:2" ht="21" hidden="1" customHeight="1">
      <c r="A1087" s="215" t="s">
        <v>970</v>
      </c>
      <c r="B1087" s="216"/>
    </row>
    <row r="1088" spans="1:2" ht="21" hidden="1" customHeight="1">
      <c r="A1088" s="215" t="s">
        <v>971</v>
      </c>
      <c r="B1088" s="216"/>
    </row>
    <row r="1089" spans="1:2" ht="21" hidden="1" customHeight="1">
      <c r="A1089" s="214" t="s">
        <v>972</v>
      </c>
      <c r="B1089" s="216"/>
    </row>
    <row r="1090" spans="1:2" ht="21" hidden="1" customHeight="1">
      <c r="A1090" s="215" t="s">
        <v>973</v>
      </c>
      <c r="B1090" s="216"/>
    </row>
    <row r="1091" spans="1:2" ht="21" hidden="1" customHeight="1">
      <c r="A1091" s="215" t="s">
        <v>974</v>
      </c>
      <c r="B1091" s="216"/>
    </row>
    <row r="1092" spans="1:2" ht="21" hidden="1" customHeight="1">
      <c r="A1092" s="215" t="s">
        <v>975</v>
      </c>
      <c r="B1092" s="216"/>
    </row>
    <row r="1093" spans="1:2" ht="21" hidden="1" customHeight="1">
      <c r="A1093" s="215" t="s">
        <v>976</v>
      </c>
      <c r="B1093" s="216"/>
    </row>
    <row r="1094" spans="1:2" ht="21" hidden="1" customHeight="1">
      <c r="A1094" s="215" t="s">
        <v>977</v>
      </c>
      <c r="B1094" s="216"/>
    </row>
    <row r="1095" spans="1:2" ht="21" hidden="1" customHeight="1">
      <c r="A1095" s="215" t="s">
        <v>978</v>
      </c>
      <c r="B1095" s="216"/>
    </row>
    <row r="1096" spans="1:2" ht="21" hidden="1" customHeight="1">
      <c r="A1096" s="214" t="s">
        <v>979</v>
      </c>
      <c r="B1096" s="216"/>
    </row>
    <row r="1097" spans="1:2" ht="21" hidden="1" customHeight="1">
      <c r="A1097" s="215" t="s">
        <v>980</v>
      </c>
      <c r="B1097" s="216"/>
    </row>
    <row r="1098" spans="1:2" ht="21" hidden="1" customHeight="1">
      <c r="A1098" s="215" t="s">
        <v>934</v>
      </c>
      <c r="B1098" s="216"/>
    </row>
    <row r="1099" spans="1:2" ht="21" hidden="1" customHeight="1">
      <c r="A1099" s="215" t="s">
        <v>981</v>
      </c>
      <c r="B1099" s="216"/>
    </row>
    <row r="1100" spans="1:2" ht="21" hidden="1" customHeight="1">
      <c r="A1100" s="215" t="s">
        <v>982</v>
      </c>
      <c r="B1100" s="216"/>
    </row>
    <row r="1101" spans="1:2" ht="21" hidden="1" customHeight="1">
      <c r="A1101" s="215" t="s">
        <v>983</v>
      </c>
      <c r="B1101" s="216"/>
    </row>
    <row r="1102" spans="1:2" ht="21" hidden="1" customHeight="1">
      <c r="A1102" s="215" t="s">
        <v>984</v>
      </c>
      <c r="B1102" s="216"/>
    </row>
    <row r="1103" spans="1:2" ht="21" hidden="1" customHeight="1">
      <c r="A1103" s="215" t="s">
        <v>985</v>
      </c>
      <c r="B1103" s="216"/>
    </row>
    <row r="1104" spans="1:2" ht="21" hidden="1" customHeight="1">
      <c r="A1104" s="215" t="s">
        <v>986</v>
      </c>
      <c r="B1104" s="216"/>
    </row>
    <row r="1105" spans="1:2" ht="21" hidden="1" customHeight="1">
      <c r="A1105" s="214" t="s">
        <v>987</v>
      </c>
      <c r="B1105" s="216"/>
    </row>
    <row r="1106" spans="1:2" ht="21" hidden="1" customHeight="1">
      <c r="A1106" s="215" t="s">
        <v>906</v>
      </c>
      <c r="B1106" s="216"/>
    </row>
    <row r="1107" spans="1:2" ht="21" hidden="1" customHeight="1">
      <c r="A1107" s="215" t="s">
        <v>988</v>
      </c>
      <c r="B1107" s="216"/>
    </row>
    <row r="1108" spans="1:2" ht="21" hidden="1" customHeight="1">
      <c r="A1108" s="214" t="s">
        <v>989</v>
      </c>
      <c r="B1108" s="216"/>
    </row>
    <row r="1109" spans="1:2" ht="21" hidden="1" customHeight="1">
      <c r="A1109" s="215" t="s">
        <v>906</v>
      </c>
      <c r="B1109" s="216"/>
    </row>
    <row r="1110" spans="1:2" ht="21" hidden="1" customHeight="1">
      <c r="A1110" s="215" t="s">
        <v>990</v>
      </c>
      <c r="B1110" s="216"/>
    </row>
    <row r="1111" spans="1:2" ht="21" hidden="1" customHeight="1">
      <c r="A1111" s="214" t="s">
        <v>991</v>
      </c>
      <c r="B1111" s="216"/>
    </row>
    <row r="1112" spans="1:2" ht="21" hidden="1" customHeight="1">
      <c r="A1112" s="214" t="s">
        <v>992</v>
      </c>
      <c r="B1112" s="216"/>
    </row>
    <row r="1113" spans="1:2" ht="21" hidden="1" customHeight="1">
      <c r="A1113" s="215" t="s">
        <v>913</v>
      </c>
      <c r="B1113" s="216"/>
    </row>
    <row r="1114" spans="1:2" ht="21" hidden="1" customHeight="1">
      <c r="A1114" s="215" t="s">
        <v>961</v>
      </c>
      <c r="B1114" s="216"/>
    </row>
    <row r="1115" spans="1:2" ht="21" hidden="1" customHeight="1">
      <c r="A1115" s="215" t="s">
        <v>993</v>
      </c>
      <c r="B1115" s="216"/>
    </row>
    <row r="1116" spans="1:2" ht="21" hidden="1" customHeight="1">
      <c r="A1116" s="214" t="s">
        <v>994</v>
      </c>
      <c r="B1116" s="216"/>
    </row>
    <row r="1117" spans="1:2" ht="21" hidden="1" customHeight="1">
      <c r="A1117" s="215" t="s">
        <v>995</v>
      </c>
      <c r="B1117" s="216"/>
    </row>
    <row r="1118" spans="1:2" ht="21" hidden="1" customHeight="1">
      <c r="A1118" s="215" t="s">
        <v>994</v>
      </c>
      <c r="B1118" s="216"/>
    </row>
    <row r="1119" spans="1:2" ht="21" hidden="1" customHeight="1">
      <c r="A1119" s="212" t="s">
        <v>99</v>
      </c>
      <c r="B1119" s="216"/>
    </row>
    <row r="1120" spans="1:2" ht="21" hidden="1" customHeight="1">
      <c r="A1120" s="214" t="s">
        <v>996</v>
      </c>
      <c r="B1120" s="216"/>
    </row>
    <row r="1121" spans="1:2" ht="21" hidden="1" customHeight="1">
      <c r="A1121" s="215" t="s">
        <v>148</v>
      </c>
      <c r="B1121" s="216"/>
    </row>
    <row r="1122" spans="1:2" ht="21" hidden="1" customHeight="1">
      <c r="A1122" s="215" t="s">
        <v>149</v>
      </c>
      <c r="B1122" s="216"/>
    </row>
    <row r="1123" spans="1:2" ht="21" hidden="1" customHeight="1">
      <c r="A1123" s="215" t="s">
        <v>150</v>
      </c>
      <c r="B1123" s="216"/>
    </row>
    <row r="1124" spans="1:2" ht="21" hidden="1" customHeight="1">
      <c r="A1124" s="215" t="s">
        <v>997</v>
      </c>
      <c r="B1124" s="216"/>
    </row>
    <row r="1125" spans="1:2" ht="21" hidden="1" customHeight="1">
      <c r="A1125" s="215" t="s">
        <v>998</v>
      </c>
      <c r="B1125" s="216"/>
    </row>
    <row r="1126" spans="1:2" ht="21" hidden="1" customHeight="1">
      <c r="A1126" s="215" t="s">
        <v>999</v>
      </c>
      <c r="B1126" s="216"/>
    </row>
    <row r="1127" spans="1:2" ht="21" hidden="1" customHeight="1">
      <c r="A1127" s="215" t="s">
        <v>1000</v>
      </c>
      <c r="B1127" s="216"/>
    </row>
    <row r="1128" spans="1:2" ht="21" hidden="1" customHeight="1">
      <c r="A1128" s="215" t="s">
        <v>1001</v>
      </c>
      <c r="B1128" s="216"/>
    </row>
    <row r="1129" spans="1:2" ht="21" hidden="1" customHeight="1">
      <c r="A1129" s="215" t="s">
        <v>1002</v>
      </c>
      <c r="B1129" s="216"/>
    </row>
    <row r="1130" spans="1:2" ht="21" hidden="1" customHeight="1">
      <c r="A1130" s="214" t="s">
        <v>1003</v>
      </c>
      <c r="B1130" s="216"/>
    </row>
    <row r="1131" spans="1:2" ht="21" hidden="1" customHeight="1">
      <c r="A1131" s="215" t="s">
        <v>148</v>
      </c>
      <c r="B1131" s="216"/>
    </row>
    <row r="1132" spans="1:2" ht="21" hidden="1" customHeight="1">
      <c r="A1132" s="215" t="s">
        <v>149</v>
      </c>
      <c r="B1132" s="216"/>
    </row>
    <row r="1133" spans="1:2" ht="21" hidden="1" customHeight="1">
      <c r="A1133" s="215" t="s">
        <v>150</v>
      </c>
      <c r="B1133" s="216"/>
    </row>
    <row r="1134" spans="1:2" ht="21" hidden="1" customHeight="1">
      <c r="A1134" s="215" t="s">
        <v>1004</v>
      </c>
      <c r="B1134" s="216"/>
    </row>
    <row r="1135" spans="1:2" ht="21" hidden="1" customHeight="1">
      <c r="A1135" s="215" t="s">
        <v>1005</v>
      </c>
      <c r="B1135" s="216"/>
    </row>
    <row r="1136" spans="1:2" ht="21" hidden="1" customHeight="1">
      <c r="A1136" s="215" t="s">
        <v>1006</v>
      </c>
      <c r="B1136" s="216"/>
    </row>
    <row r="1137" spans="1:2" ht="21" hidden="1" customHeight="1">
      <c r="A1137" s="215" t="s">
        <v>1007</v>
      </c>
      <c r="B1137" s="216"/>
    </row>
    <row r="1138" spans="1:2" ht="21" hidden="1" customHeight="1">
      <c r="A1138" s="215" t="s">
        <v>1008</v>
      </c>
      <c r="B1138" s="216"/>
    </row>
    <row r="1139" spans="1:2" ht="21" hidden="1" customHeight="1">
      <c r="A1139" s="215" t="s">
        <v>1009</v>
      </c>
      <c r="B1139" s="216"/>
    </row>
    <row r="1140" spans="1:2" ht="21" hidden="1" customHeight="1">
      <c r="A1140" s="215" t="s">
        <v>1010</v>
      </c>
      <c r="B1140" s="216"/>
    </row>
    <row r="1141" spans="1:2" ht="21" hidden="1" customHeight="1">
      <c r="A1141" s="215" t="s">
        <v>1011</v>
      </c>
      <c r="B1141" s="216"/>
    </row>
    <row r="1142" spans="1:2" ht="21" hidden="1" customHeight="1">
      <c r="A1142" s="215" t="s">
        <v>1012</v>
      </c>
      <c r="B1142" s="216"/>
    </row>
    <row r="1143" spans="1:2" ht="21" hidden="1" customHeight="1">
      <c r="A1143" s="215" t="s">
        <v>1013</v>
      </c>
      <c r="B1143" s="216"/>
    </row>
    <row r="1144" spans="1:2" ht="21" hidden="1" customHeight="1">
      <c r="A1144" s="215" t="s">
        <v>1014</v>
      </c>
      <c r="B1144" s="216"/>
    </row>
    <row r="1145" spans="1:2" ht="21" hidden="1" customHeight="1">
      <c r="A1145" s="215" t="s">
        <v>1015</v>
      </c>
      <c r="B1145" s="216"/>
    </row>
    <row r="1146" spans="1:2" ht="21" hidden="1" customHeight="1">
      <c r="A1146" s="214" t="s">
        <v>1016</v>
      </c>
      <c r="B1146" s="216"/>
    </row>
    <row r="1147" spans="1:2" ht="21" hidden="1" customHeight="1">
      <c r="A1147" s="215" t="s">
        <v>148</v>
      </c>
      <c r="B1147" s="216"/>
    </row>
    <row r="1148" spans="1:2" ht="21" hidden="1" customHeight="1">
      <c r="A1148" s="215" t="s">
        <v>149</v>
      </c>
      <c r="B1148" s="216"/>
    </row>
    <row r="1149" spans="1:2" ht="21" hidden="1" customHeight="1">
      <c r="A1149" s="215" t="s">
        <v>150</v>
      </c>
      <c r="B1149" s="216"/>
    </row>
    <row r="1150" spans="1:2" ht="21" hidden="1" customHeight="1">
      <c r="A1150" s="215" t="s">
        <v>1017</v>
      </c>
      <c r="B1150" s="216"/>
    </row>
    <row r="1151" spans="1:2" ht="21" hidden="1" customHeight="1">
      <c r="A1151" s="214" t="s">
        <v>1018</v>
      </c>
      <c r="B1151" s="216"/>
    </row>
    <row r="1152" spans="1:2" ht="21" hidden="1" customHeight="1">
      <c r="A1152" s="215" t="s">
        <v>148</v>
      </c>
      <c r="B1152" s="216"/>
    </row>
    <row r="1153" spans="1:2" ht="21" hidden="1" customHeight="1">
      <c r="A1153" s="215" t="s">
        <v>149</v>
      </c>
      <c r="B1153" s="216"/>
    </row>
    <row r="1154" spans="1:2" ht="21" hidden="1" customHeight="1">
      <c r="A1154" s="215" t="s">
        <v>150</v>
      </c>
      <c r="B1154" s="216"/>
    </row>
    <row r="1155" spans="1:2" ht="21" hidden="1" customHeight="1">
      <c r="A1155" s="215" t="s">
        <v>1019</v>
      </c>
      <c r="B1155" s="216"/>
    </row>
    <row r="1156" spans="1:2" ht="21" hidden="1" customHeight="1">
      <c r="A1156" s="215" t="s">
        <v>1020</v>
      </c>
      <c r="B1156" s="216"/>
    </row>
    <row r="1157" spans="1:2" ht="21" hidden="1" customHeight="1">
      <c r="A1157" s="215" t="s">
        <v>1021</v>
      </c>
      <c r="B1157" s="216"/>
    </row>
    <row r="1158" spans="1:2" ht="21" hidden="1" customHeight="1">
      <c r="A1158" s="215" t="s">
        <v>1022</v>
      </c>
      <c r="B1158" s="216"/>
    </row>
    <row r="1159" spans="1:2" ht="21" hidden="1" customHeight="1">
      <c r="A1159" s="215" t="s">
        <v>1023</v>
      </c>
      <c r="B1159" s="216"/>
    </row>
    <row r="1160" spans="1:2" ht="21" hidden="1" customHeight="1">
      <c r="A1160" s="215" t="s">
        <v>1024</v>
      </c>
      <c r="B1160" s="216"/>
    </row>
    <row r="1161" spans="1:2" ht="21" hidden="1" customHeight="1">
      <c r="A1161" s="215" t="s">
        <v>1025</v>
      </c>
      <c r="B1161" s="216"/>
    </row>
    <row r="1162" spans="1:2" ht="21" hidden="1" customHeight="1">
      <c r="A1162" s="215" t="s">
        <v>930</v>
      </c>
      <c r="B1162" s="216"/>
    </row>
    <row r="1163" spans="1:2" ht="21" hidden="1" customHeight="1">
      <c r="A1163" s="215" t="s">
        <v>1026</v>
      </c>
      <c r="B1163" s="216"/>
    </row>
    <row r="1164" spans="1:2" ht="21" hidden="1" customHeight="1">
      <c r="A1164" s="215" t="s">
        <v>1027</v>
      </c>
      <c r="B1164" s="216"/>
    </row>
    <row r="1165" spans="1:2" ht="21" hidden="1" customHeight="1">
      <c r="A1165" s="214" t="s">
        <v>1028</v>
      </c>
      <c r="B1165" s="216"/>
    </row>
    <row r="1166" spans="1:2" ht="21" hidden="1" customHeight="1">
      <c r="A1166" s="215" t="s">
        <v>148</v>
      </c>
      <c r="B1166" s="216"/>
    </row>
    <row r="1167" spans="1:2" ht="21" hidden="1" customHeight="1">
      <c r="A1167" s="215" t="s">
        <v>149</v>
      </c>
      <c r="B1167" s="216"/>
    </row>
    <row r="1168" spans="1:2" ht="21" hidden="1" customHeight="1">
      <c r="A1168" s="215" t="s">
        <v>150</v>
      </c>
      <c r="B1168" s="216"/>
    </row>
    <row r="1169" spans="1:2" ht="21" hidden="1" customHeight="1">
      <c r="A1169" s="215" t="s">
        <v>1029</v>
      </c>
      <c r="B1169" s="216"/>
    </row>
    <row r="1170" spans="1:2" ht="21" hidden="1" customHeight="1">
      <c r="A1170" s="215" t="s">
        <v>1030</v>
      </c>
      <c r="B1170" s="216"/>
    </row>
    <row r="1171" spans="1:2" ht="21" hidden="1" customHeight="1">
      <c r="A1171" s="215" t="s">
        <v>1031</v>
      </c>
      <c r="B1171" s="216"/>
    </row>
    <row r="1172" spans="1:2" ht="21" hidden="1" customHeight="1">
      <c r="A1172" s="214" t="s">
        <v>1032</v>
      </c>
      <c r="B1172" s="216"/>
    </row>
    <row r="1173" spans="1:2" ht="21" hidden="1" customHeight="1">
      <c r="A1173" s="215" t="s">
        <v>148</v>
      </c>
      <c r="B1173" s="216"/>
    </row>
    <row r="1174" spans="1:2" ht="21" hidden="1" customHeight="1">
      <c r="A1174" s="215" t="s">
        <v>149</v>
      </c>
      <c r="B1174" s="216"/>
    </row>
    <row r="1175" spans="1:2" ht="21" hidden="1" customHeight="1">
      <c r="A1175" s="215" t="s">
        <v>150</v>
      </c>
      <c r="B1175" s="216"/>
    </row>
    <row r="1176" spans="1:2" ht="21" hidden="1" customHeight="1">
      <c r="A1176" s="215" t="s">
        <v>1033</v>
      </c>
      <c r="B1176" s="216"/>
    </row>
    <row r="1177" spans="1:2" ht="21" hidden="1" customHeight="1">
      <c r="A1177" s="215" t="s">
        <v>1034</v>
      </c>
      <c r="B1177" s="216"/>
    </row>
    <row r="1178" spans="1:2" ht="21" hidden="1" customHeight="1">
      <c r="A1178" s="215" t="s">
        <v>1035</v>
      </c>
      <c r="B1178" s="216"/>
    </row>
    <row r="1179" spans="1:2" ht="21" hidden="1" customHeight="1">
      <c r="A1179" s="214" t="s">
        <v>1036</v>
      </c>
      <c r="B1179" s="216"/>
    </row>
    <row r="1180" spans="1:2" ht="21" hidden="1" customHeight="1">
      <c r="A1180" s="215" t="s">
        <v>1037</v>
      </c>
      <c r="B1180" s="216"/>
    </row>
    <row r="1181" spans="1:2" ht="21" hidden="1" customHeight="1">
      <c r="A1181" s="215" t="s">
        <v>1038</v>
      </c>
      <c r="B1181" s="216"/>
    </row>
    <row r="1182" spans="1:2" ht="21" hidden="1" customHeight="1">
      <c r="A1182" s="215" t="s">
        <v>1039</v>
      </c>
      <c r="B1182" s="216"/>
    </row>
    <row r="1183" spans="1:2" ht="21" hidden="1" customHeight="1">
      <c r="A1183" s="214" t="s">
        <v>1040</v>
      </c>
      <c r="B1183" s="216"/>
    </row>
    <row r="1184" spans="1:2" ht="21" hidden="1" customHeight="1">
      <c r="A1184" s="215" t="s">
        <v>1041</v>
      </c>
      <c r="B1184" s="216"/>
    </row>
    <row r="1185" spans="1:2" ht="21" hidden="1" customHeight="1">
      <c r="A1185" s="215" t="s">
        <v>1042</v>
      </c>
      <c r="B1185" s="216"/>
    </row>
    <row r="1186" spans="1:2" ht="21" hidden="1" customHeight="1">
      <c r="A1186" s="215" t="s">
        <v>1043</v>
      </c>
      <c r="B1186" s="216"/>
    </row>
    <row r="1187" spans="1:2" ht="21" hidden="1" customHeight="1">
      <c r="A1187" s="215" t="s">
        <v>1044</v>
      </c>
      <c r="B1187" s="216"/>
    </row>
    <row r="1188" spans="1:2" ht="21" hidden="1" customHeight="1">
      <c r="A1188" s="215" t="s">
        <v>1040</v>
      </c>
      <c r="B1188" s="216"/>
    </row>
    <row r="1189" spans="1:2" ht="21" hidden="1" customHeight="1">
      <c r="A1189" s="212" t="s">
        <v>100</v>
      </c>
      <c r="B1189" s="216"/>
    </row>
    <row r="1190" spans="1:2" ht="21" hidden="1" customHeight="1">
      <c r="A1190" s="214" t="s">
        <v>1045</v>
      </c>
      <c r="B1190" s="216"/>
    </row>
    <row r="1191" spans="1:2" ht="21" hidden="1" customHeight="1">
      <c r="A1191" s="215" t="s">
        <v>148</v>
      </c>
      <c r="B1191" s="216"/>
    </row>
    <row r="1192" spans="1:2" ht="21" hidden="1" customHeight="1">
      <c r="A1192" s="215" t="s">
        <v>149</v>
      </c>
      <c r="B1192" s="216"/>
    </row>
    <row r="1193" spans="1:2" ht="21" hidden="1" customHeight="1">
      <c r="A1193" s="215" t="s">
        <v>150</v>
      </c>
      <c r="B1193" s="216"/>
    </row>
    <row r="1194" spans="1:2" ht="21" hidden="1" customHeight="1">
      <c r="A1194" s="215" t="s">
        <v>1046</v>
      </c>
      <c r="B1194" s="216"/>
    </row>
    <row r="1195" spans="1:2" ht="21" hidden="1" customHeight="1">
      <c r="A1195" s="215" t="s">
        <v>1047</v>
      </c>
      <c r="B1195" s="216"/>
    </row>
    <row r="1196" spans="1:2" ht="21" hidden="1" customHeight="1">
      <c r="A1196" s="215" t="s">
        <v>1048</v>
      </c>
      <c r="B1196" s="216"/>
    </row>
    <row r="1197" spans="1:2" ht="21" hidden="1" customHeight="1">
      <c r="A1197" s="215" t="s">
        <v>1049</v>
      </c>
      <c r="B1197" s="216"/>
    </row>
    <row r="1198" spans="1:2" ht="21" hidden="1" customHeight="1">
      <c r="A1198" s="215" t="s">
        <v>157</v>
      </c>
      <c r="B1198" s="216"/>
    </row>
    <row r="1199" spans="1:2" ht="21" hidden="1" customHeight="1">
      <c r="A1199" s="215" t="s">
        <v>1050</v>
      </c>
      <c r="B1199" s="216"/>
    </row>
    <row r="1200" spans="1:2" ht="21" hidden="1" customHeight="1">
      <c r="A1200" s="214" t="s">
        <v>1051</v>
      </c>
      <c r="B1200" s="216"/>
    </row>
    <row r="1201" spans="1:2" ht="21" hidden="1" customHeight="1">
      <c r="A1201" s="215" t="s">
        <v>148</v>
      </c>
      <c r="B1201" s="216"/>
    </row>
    <row r="1202" spans="1:2" ht="21" hidden="1" customHeight="1">
      <c r="A1202" s="215" t="s">
        <v>149</v>
      </c>
      <c r="B1202" s="216"/>
    </row>
    <row r="1203" spans="1:2" ht="21" hidden="1" customHeight="1">
      <c r="A1203" s="215" t="s">
        <v>150</v>
      </c>
      <c r="B1203" s="216"/>
    </row>
    <row r="1204" spans="1:2" ht="21" hidden="1" customHeight="1">
      <c r="A1204" s="215" t="s">
        <v>1052</v>
      </c>
      <c r="B1204" s="216"/>
    </row>
    <row r="1205" spans="1:2" ht="21" hidden="1" customHeight="1">
      <c r="A1205" s="215" t="s">
        <v>1053</v>
      </c>
      <c r="B1205" s="216"/>
    </row>
    <row r="1206" spans="1:2" ht="21" hidden="1" customHeight="1">
      <c r="A1206" s="214" t="s">
        <v>1054</v>
      </c>
      <c r="B1206" s="216"/>
    </row>
    <row r="1207" spans="1:2" ht="21" hidden="1" customHeight="1">
      <c r="A1207" s="215" t="s">
        <v>1055</v>
      </c>
      <c r="B1207" s="216"/>
    </row>
    <row r="1208" spans="1:2" ht="21" hidden="1" customHeight="1">
      <c r="A1208" s="215" t="s">
        <v>1054</v>
      </c>
      <c r="B1208" s="216"/>
    </row>
    <row r="1209" spans="1:2" ht="21" hidden="1" customHeight="1">
      <c r="A1209" s="212" t="s">
        <v>101</v>
      </c>
      <c r="B1209" s="216"/>
    </row>
    <row r="1210" spans="1:2" ht="21" hidden="1" customHeight="1">
      <c r="A1210" s="214" t="s">
        <v>1056</v>
      </c>
      <c r="B1210" s="216"/>
    </row>
    <row r="1211" spans="1:2" ht="21" hidden="1" customHeight="1">
      <c r="A1211" s="215" t="s">
        <v>148</v>
      </c>
      <c r="B1211" s="216"/>
    </row>
    <row r="1212" spans="1:2" ht="21" hidden="1" customHeight="1">
      <c r="A1212" s="215" t="s">
        <v>149</v>
      </c>
      <c r="B1212" s="216"/>
    </row>
    <row r="1213" spans="1:2" ht="21" hidden="1" customHeight="1">
      <c r="A1213" s="215" t="s">
        <v>150</v>
      </c>
      <c r="B1213" s="216"/>
    </row>
    <row r="1214" spans="1:2" ht="21" hidden="1" customHeight="1">
      <c r="A1214" s="215" t="s">
        <v>1057</v>
      </c>
      <c r="B1214" s="216"/>
    </row>
    <row r="1215" spans="1:2" ht="21" hidden="1" customHeight="1">
      <c r="A1215" s="215" t="s">
        <v>157</v>
      </c>
      <c r="B1215" s="216"/>
    </row>
    <row r="1216" spans="1:2" ht="21" hidden="1" customHeight="1">
      <c r="A1216" s="215" t="s">
        <v>1058</v>
      </c>
      <c r="B1216" s="216"/>
    </row>
    <row r="1217" spans="1:2" ht="21" hidden="1" customHeight="1">
      <c r="A1217" s="214" t="s">
        <v>1059</v>
      </c>
      <c r="B1217" s="216"/>
    </row>
    <row r="1218" spans="1:2" ht="21" hidden="1" customHeight="1">
      <c r="A1218" s="215" t="s">
        <v>1060</v>
      </c>
      <c r="B1218" s="216"/>
    </row>
    <row r="1219" spans="1:2" ht="21" hidden="1" customHeight="1">
      <c r="A1219" s="215" t="s">
        <v>1061</v>
      </c>
      <c r="B1219" s="216"/>
    </row>
    <row r="1220" spans="1:2" ht="21" hidden="1" customHeight="1">
      <c r="A1220" s="215" t="s">
        <v>1062</v>
      </c>
      <c r="B1220" s="216"/>
    </row>
    <row r="1221" spans="1:2" ht="21" hidden="1" customHeight="1">
      <c r="A1221" s="215" t="s">
        <v>1063</v>
      </c>
      <c r="B1221" s="216"/>
    </row>
    <row r="1222" spans="1:2" ht="21" hidden="1" customHeight="1">
      <c r="A1222" s="215" t="s">
        <v>1064</v>
      </c>
      <c r="B1222" s="216"/>
    </row>
    <row r="1223" spans="1:2" ht="21" hidden="1" customHeight="1">
      <c r="A1223" s="215" t="s">
        <v>1065</v>
      </c>
      <c r="B1223" s="216"/>
    </row>
    <row r="1224" spans="1:2" ht="21" hidden="1" customHeight="1">
      <c r="A1224" s="215" t="s">
        <v>1066</v>
      </c>
      <c r="B1224" s="216"/>
    </row>
    <row r="1225" spans="1:2" ht="21" hidden="1" customHeight="1">
      <c r="A1225" s="215" t="s">
        <v>1067</v>
      </c>
      <c r="B1225" s="216"/>
    </row>
    <row r="1226" spans="1:2" ht="21" hidden="1" customHeight="1">
      <c r="A1226" s="215" t="s">
        <v>1068</v>
      </c>
      <c r="B1226" s="216"/>
    </row>
    <row r="1227" spans="1:2" ht="21" hidden="1" customHeight="1">
      <c r="A1227" s="214" t="s">
        <v>1069</v>
      </c>
      <c r="B1227" s="216"/>
    </row>
    <row r="1228" spans="1:2" ht="21" hidden="1" customHeight="1">
      <c r="A1228" s="215" t="s">
        <v>1070</v>
      </c>
      <c r="B1228" s="216"/>
    </row>
    <row r="1229" spans="1:2" ht="21" hidden="1" customHeight="1">
      <c r="A1229" s="215" t="s">
        <v>1071</v>
      </c>
      <c r="B1229" s="216"/>
    </row>
    <row r="1230" spans="1:2" ht="21" hidden="1" customHeight="1">
      <c r="A1230" s="215" t="s">
        <v>1072</v>
      </c>
      <c r="B1230" s="216"/>
    </row>
    <row r="1231" spans="1:2" ht="21" hidden="1" customHeight="1">
      <c r="A1231" s="215" t="s">
        <v>1073</v>
      </c>
      <c r="B1231" s="216"/>
    </row>
    <row r="1232" spans="1:2" ht="21" hidden="1" customHeight="1">
      <c r="A1232" s="215" t="s">
        <v>1074</v>
      </c>
      <c r="B1232" s="216"/>
    </row>
    <row r="1233" spans="1:2" ht="21" hidden="1" customHeight="1">
      <c r="A1233" s="214" t="s">
        <v>1075</v>
      </c>
      <c r="B1233" s="216"/>
    </row>
    <row r="1234" spans="1:2" ht="21" hidden="1" customHeight="1">
      <c r="A1234" s="215" t="s">
        <v>1076</v>
      </c>
      <c r="B1234" s="216"/>
    </row>
    <row r="1235" spans="1:2" ht="21" hidden="1" customHeight="1">
      <c r="A1235" s="215" t="s">
        <v>1077</v>
      </c>
      <c r="B1235" s="216"/>
    </row>
    <row r="1236" spans="1:2" ht="21" hidden="1" customHeight="1">
      <c r="A1236" s="215" t="s">
        <v>1078</v>
      </c>
      <c r="B1236" s="216"/>
    </row>
    <row r="1237" spans="1:2" ht="21" hidden="1" customHeight="1">
      <c r="A1237" s="215" t="s">
        <v>1079</v>
      </c>
      <c r="B1237" s="216"/>
    </row>
    <row r="1238" spans="1:2" ht="21" hidden="1" customHeight="1">
      <c r="A1238" s="214" t="s">
        <v>1080</v>
      </c>
      <c r="B1238" s="216"/>
    </row>
    <row r="1239" spans="1:2" ht="21" hidden="1" customHeight="1">
      <c r="A1239" s="215" t="s">
        <v>1080</v>
      </c>
      <c r="B1239" s="216"/>
    </row>
    <row r="1240" spans="1:2" ht="21" hidden="1" customHeight="1">
      <c r="A1240" s="212" t="s">
        <v>103</v>
      </c>
      <c r="B1240" s="216"/>
    </row>
    <row r="1241" spans="1:2" ht="21" hidden="1" customHeight="1">
      <c r="A1241" s="214" t="s">
        <v>1081</v>
      </c>
      <c r="B1241" s="216"/>
    </row>
    <row r="1242" spans="1:2" ht="21" hidden="1" customHeight="1">
      <c r="A1242" s="214" t="s">
        <v>1082</v>
      </c>
      <c r="B1242" s="216"/>
    </row>
    <row r="1243" spans="1:2" ht="21" hidden="1" customHeight="1">
      <c r="A1243" s="214" t="s">
        <v>1083</v>
      </c>
      <c r="B1243" s="216"/>
    </row>
    <row r="1244" spans="1:2" ht="21" hidden="1" customHeight="1">
      <c r="A1244" s="214" t="s">
        <v>1084</v>
      </c>
      <c r="B1244" s="216"/>
    </row>
    <row r="1245" spans="1:2" ht="21" hidden="1" customHeight="1">
      <c r="A1245" s="214" t="s">
        <v>1085</v>
      </c>
      <c r="B1245" s="216"/>
    </row>
    <row r="1246" spans="1:2" ht="21" hidden="1" customHeight="1">
      <c r="A1246" s="214" t="s">
        <v>786</v>
      </c>
      <c r="B1246" s="216"/>
    </row>
    <row r="1247" spans="1:2" ht="21" hidden="1" customHeight="1">
      <c r="A1247" s="214" t="s">
        <v>1086</v>
      </c>
      <c r="B1247" s="216"/>
    </row>
    <row r="1248" spans="1:2" ht="21" hidden="1" customHeight="1">
      <c r="A1248" s="214" t="s">
        <v>1087</v>
      </c>
      <c r="B1248" s="216"/>
    </row>
    <row r="1249" spans="1:2" ht="21" hidden="1" customHeight="1">
      <c r="A1249" s="214" t="s">
        <v>54</v>
      </c>
      <c r="B1249" s="216"/>
    </row>
    <row r="1250" spans="1:2" ht="21" hidden="1" customHeight="1">
      <c r="A1250" s="212" t="s">
        <v>105</v>
      </c>
      <c r="B1250" s="216"/>
    </row>
    <row r="1251" spans="1:2" ht="21" hidden="1" customHeight="1">
      <c r="A1251" s="214" t="s">
        <v>1088</v>
      </c>
      <c r="B1251" s="216"/>
    </row>
    <row r="1252" spans="1:2" ht="21" hidden="1" customHeight="1">
      <c r="A1252" s="215" t="s">
        <v>148</v>
      </c>
      <c r="B1252" s="216"/>
    </row>
    <row r="1253" spans="1:2" ht="21" hidden="1" customHeight="1">
      <c r="A1253" s="215" t="s">
        <v>149</v>
      </c>
      <c r="B1253" s="216"/>
    </row>
    <row r="1254" spans="1:2" ht="21" hidden="1" customHeight="1">
      <c r="A1254" s="215" t="s">
        <v>150</v>
      </c>
      <c r="B1254" s="216"/>
    </row>
    <row r="1255" spans="1:2" ht="21" hidden="1" customHeight="1">
      <c r="A1255" s="215" t="s">
        <v>1089</v>
      </c>
      <c r="B1255" s="216"/>
    </row>
    <row r="1256" spans="1:2" ht="21" hidden="1" customHeight="1">
      <c r="A1256" s="215" t="s">
        <v>1589</v>
      </c>
      <c r="B1256" s="216"/>
    </row>
    <row r="1257" spans="1:2" ht="21" hidden="1" customHeight="1">
      <c r="A1257" s="215" t="s">
        <v>1092</v>
      </c>
      <c r="B1257" s="216"/>
    </row>
    <row r="1258" spans="1:2" ht="21" hidden="1" customHeight="1">
      <c r="A1258" s="215" t="s">
        <v>1093</v>
      </c>
      <c r="B1258" s="216"/>
    </row>
    <row r="1259" spans="1:2" ht="21" hidden="1" customHeight="1">
      <c r="A1259" s="215" t="s">
        <v>1590</v>
      </c>
      <c r="B1259" s="216"/>
    </row>
    <row r="1260" spans="1:2" ht="21" hidden="1" customHeight="1">
      <c r="A1260" s="215" t="s">
        <v>1096</v>
      </c>
      <c r="B1260" s="216"/>
    </row>
    <row r="1261" spans="1:2" ht="21" hidden="1" customHeight="1">
      <c r="A1261" s="215" t="s">
        <v>1097</v>
      </c>
      <c r="B1261" s="216"/>
    </row>
    <row r="1262" spans="1:2" ht="21" hidden="1" customHeight="1">
      <c r="A1262" s="215" t="s">
        <v>1591</v>
      </c>
      <c r="B1262" s="216"/>
    </row>
    <row r="1263" spans="1:2" ht="21" hidden="1" customHeight="1">
      <c r="A1263" s="215" t="s">
        <v>1099</v>
      </c>
      <c r="B1263" s="216"/>
    </row>
    <row r="1264" spans="1:2" ht="21" hidden="1" customHeight="1">
      <c r="A1264" s="215" t="s">
        <v>1100</v>
      </c>
      <c r="B1264" s="216"/>
    </row>
    <row r="1265" spans="1:2" ht="21" hidden="1" customHeight="1">
      <c r="A1265" s="215" t="s">
        <v>1101</v>
      </c>
      <c r="B1265" s="216"/>
    </row>
    <row r="1266" spans="1:2" ht="21" hidden="1" customHeight="1">
      <c r="A1266" s="215" t="s">
        <v>157</v>
      </c>
      <c r="B1266" s="216"/>
    </row>
    <row r="1267" spans="1:2" ht="21" hidden="1" customHeight="1">
      <c r="A1267" s="215" t="s">
        <v>1102</v>
      </c>
      <c r="B1267" s="216"/>
    </row>
    <row r="1268" spans="1:2" ht="21" hidden="1" customHeight="1">
      <c r="A1268" s="214" t="s">
        <v>1123</v>
      </c>
      <c r="B1268" s="216"/>
    </row>
    <row r="1269" spans="1:2" ht="21" hidden="1" customHeight="1">
      <c r="A1269" s="215" t="s">
        <v>148</v>
      </c>
      <c r="B1269" s="216"/>
    </row>
    <row r="1270" spans="1:2" ht="21" hidden="1" customHeight="1">
      <c r="A1270" s="215" t="s">
        <v>149</v>
      </c>
      <c r="B1270" s="216"/>
    </row>
    <row r="1271" spans="1:2" ht="21" hidden="1" customHeight="1">
      <c r="A1271" s="215" t="s">
        <v>150</v>
      </c>
      <c r="B1271" s="216"/>
    </row>
    <row r="1272" spans="1:2" ht="21" hidden="1" customHeight="1">
      <c r="A1272" s="215" t="s">
        <v>1124</v>
      </c>
      <c r="B1272" s="216"/>
    </row>
    <row r="1273" spans="1:2" ht="21" hidden="1" customHeight="1">
      <c r="A1273" s="215" t="s">
        <v>1125</v>
      </c>
      <c r="B1273" s="216"/>
    </row>
    <row r="1274" spans="1:2" ht="21" hidden="1" customHeight="1">
      <c r="A1274" s="215" t="s">
        <v>1126</v>
      </c>
      <c r="B1274" s="216"/>
    </row>
    <row r="1275" spans="1:2" ht="21" hidden="1" customHeight="1">
      <c r="A1275" s="215" t="s">
        <v>1127</v>
      </c>
      <c r="B1275" s="216"/>
    </row>
    <row r="1276" spans="1:2" ht="21" hidden="1" customHeight="1">
      <c r="A1276" s="215" t="s">
        <v>1128</v>
      </c>
      <c r="B1276" s="216"/>
    </row>
    <row r="1277" spans="1:2" ht="21" hidden="1" customHeight="1">
      <c r="A1277" s="215" t="s">
        <v>1129</v>
      </c>
      <c r="B1277" s="216"/>
    </row>
    <row r="1278" spans="1:2" ht="21" hidden="1" customHeight="1">
      <c r="A1278" s="215" t="s">
        <v>1130</v>
      </c>
      <c r="B1278" s="216"/>
    </row>
    <row r="1279" spans="1:2" ht="21" hidden="1" customHeight="1">
      <c r="A1279" s="215" t="s">
        <v>1131</v>
      </c>
      <c r="B1279" s="216"/>
    </row>
    <row r="1280" spans="1:2" ht="21" hidden="1" customHeight="1">
      <c r="A1280" s="215" t="s">
        <v>1132</v>
      </c>
      <c r="B1280" s="216"/>
    </row>
    <row r="1281" spans="1:2" ht="21" hidden="1" customHeight="1">
      <c r="A1281" s="215" t="s">
        <v>1133</v>
      </c>
      <c r="B1281" s="216"/>
    </row>
    <row r="1282" spans="1:2" ht="21" hidden="1" customHeight="1">
      <c r="A1282" s="215" t="s">
        <v>1134</v>
      </c>
      <c r="B1282" s="216"/>
    </row>
    <row r="1283" spans="1:2" ht="21" hidden="1" customHeight="1">
      <c r="A1283" s="214" t="s">
        <v>1135</v>
      </c>
      <c r="B1283" s="216"/>
    </row>
    <row r="1284" spans="1:2" ht="21" hidden="1" customHeight="1">
      <c r="A1284" s="215" t="s">
        <v>1135</v>
      </c>
      <c r="B1284" s="216"/>
    </row>
    <row r="1285" spans="1:2" ht="21" customHeight="1">
      <c r="A1285" s="212" t="s">
        <v>107</v>
      </c>
      <c r="B1285" s="216">
        <v>497.41</v>
      </c>
    </row>
    <row r="1286" spans="1:2" ht="21" customHeight="1">
      <c r="A1286" s="214" t="s">
        <v>1136</v>
      </c>
      <c r="B1286" s="216">
        <v>382.91</v>
      </c>
    </row>
    <row r="1287" spans="1:2" ht="21" hidden="1" customHeight="1">
      <c r="A1287" s="215" t="s">
        <v>1137</v>
      </c>
      <c r="B1287" s="216"/>
    </row>
    <row r="1288" spans="1:2" ht="21" hidden="1" customHeight="1">
      <c r="A1288" s="215" t="s">
        <v>1138</v>
      </c>
      <c r="B1288" s="216"/>
    </row>
    <row r="1289" spans="1:2" ht="21" hidden="1" customHeight="1">
      <c r="A1289" s="215" t="s">
        <v>1139</v>
      </c>
      <c r="B1289" s="216"/>
    </row>
    <row r="1290" spans="1:2" ht="21" hidden="1" customHeight="1">
      <c r="A1290" s="215" t="s">
        <v>1140</v>
      </c>
      <c r="B1290" s="216"/>
    </row>
    <row r="1291" spans="1:2" ht="21" hidden="1" customHeight="1">
      <c r="A1291" s="215" t="s">
        <v>1141</v>
      </c>
      <c r="B1291" s="216"/>
    </row>
    <row r="1292" spans="1:2" ht="21" hidden="1" customHeight="1">
      <c r="A1292" s="215" t="s">
        <v>1142</v>
      </c>
      <c r="B1292" s="216"/>
    </row>
    <row r="1293" spans="1:2" ht="21" hidden="1" customHeight="1">
      <c r="A1293" s="215" t="s">
        <v>762</v>
      </c>
      <c r="B1293" s="216"/>
    </row>
    <row r="1294" spans="1:2" ht="21" hidden="1" customHeight="1">
      <c r="A1294" s="215" t="s">
        <v>1143</v>
      </c>
      <c r="B1294" s="216"/>
    </row>
    <row r="1295" spans="1:2" ht="21" customHeight="1">
      <c r="A1295" s="214" t="s">
        <v>1144</v>
      </c>
      <c r="B1295" s="216">
        <v>114.5</v>
      </c>
    </row>
    <row r="1296" spans="1:2" ht="21" customHeight="1">
      <c r="A1296" s="215" t="s">
        <v>1145</v>
      </c>
      <c r="B1296" s="216">
        <v>114.5</v>
      </c>
    </row>
    <row r="1297" spans="1:2" ht="21" hidden="1" customHeight="1">
      <c r="A1297" s="215" t="s">
        <v>1146</v>
      </c>
      <c r="B1297" s="216"/>
    </row>
    <row r="1298" spans="1:2" ht="21" hidden="1" customHeight="1">
      <c r="A1298" s="215" t="s">
        <v>1147</v>
      </c>
      <c r="B1298" s="216"/>
    </row>
    <row r="1299" spans="1:2" ht="21" hidden="1" customHeight="1">
      <c r="A1299" s="214" t="s">
        <v>1148</v>
      </c>
      <c r="B1299" s="216"/>
    </row>
    <row r="1300" spans="1:2" ht="21" hidden="1" customHeight="1">
      <c r="A1300" s="215" t="s">
        <v>1149</v>
      </c>
      <c r="B1300" s="216"/>
    </row>
    <row r="1301" spans="1:2" ht="21" hidden="1" customHeight="1">
      <c r="A1301" s="215" t="s">
        <v>1150</v>
      </c>
      <c r="B1301" s="216"/>
    </row>
    <row r="1302" spans="1:2" ht="21" hidden="1" customHeight="1">
      <c r="A1302" s="215" t="s">
        <v>1151</v>
      </c>
      <c r="B1302" s="216"/>
    </row>
    <row r="1303" spans="1:2" ht="21" hidden="1" customHeight="1">
      <c r="A1303" s="212" t="s">
        <v>109</v>
      </c>
      <c r="B1303" s="216"/>
    </row>
    <row r="1304" spans="1:2" ht="21" hidden="1" customHeight="1">
      <c r="A1304" s="214" t="s">
        <v>1152</v>
      </c>
      <c r="B1304" s="216"/>
    </row>
    <row r="1305" spans="1:2" ht="21" hidden="1" customHeight="1">
      <c r="A1305" s="215" t="s">
        <v>148</v>
      </c>
      <c r="B1305" s="216"/>
    </row>
    <row r="1306" spans="1:2" ht="21" hidden="1" customHeight="1">
      <c r="A1306" s="215" t="s">
        <v>149</v>
      </c>
      <c r="B1306" s="216"/>
    </row>
    <row r="1307" spans="1:2" ht="21" hidden="1" customHeight="1">
      <c r="A1307" s="215" t="s">
        <v>150</v>
      </c>
      <c r="B1307" s="216"/>
    </row>
    <row r="1308" spans="1:2" ht="21" hidden="1" customHeight="1">
      <c r="A1308" s="215" t="s">
        <v>1153</v>
      </c>
      <c r="B1308" s="216"/>
    </row>
    <row r="1309" spans="1:2" ht="21" hidden="1" customHeight="1">
      <c r="A1309" s="215" t="s">
        <v>1154</v>
      </c>
      <c r="B1309" s="216"/>
    </row>
    <row r="1310" spans="1:2" ht="21" hidden="1" customHeight="1">
      <c r="A1310" s="215" t="s">
        <v>1155</v>
      </c>
      <c r="B1310" s="216"/>
    </row>
    <row r="1311" spans="1:2" ht="21" hidden="1" customHeight="1">
      <c r="A1311" s="215" t="s">
        <v>1156</v>
      </c>
      <c r="B1311" s="216"/>
    </row>
    <row r="1312" spans="1:2" ht="21" hidden="1" customHeight="1">
      <c r="A1312" s="215" t="s">
        <v>1157</v>
      </c>
      <c r="B1312" s="216"/>
    </row>
    <row r="1313" spans="1:2" ht="21" hidden="1" customHeight="1">
      <c r="A1313" s="215" t="s">
        <v>1158</v>
      </c>
      <c r="B1313" s="216"/>
    </row>
    <row r="1314" spans="1:2" ht="21" hidden="1" customHeight="1">
      <c r="A1314" s="215" t="s">
        <v>1159</v>
      </c>
      <c r="B1314" s="216"/>
    </row>
    <row r="1315" spans="1:2" ht="21" hidden="1" customHeight="1">
      <c r="A1315" s="215" t="s">
        <v>1160</v>
      </c>
      <c r="B1315" s="216"/>
    </row>
    <row r="1316" spans="1:2" ht="21" hidden="1" customHeight="1">
      <c r="A1316" s="215" t="s">
        <v>1161</v>
      </c>
      <c r="B1316" s="216"/>
    </row>
    <row r="1317" spans="1:2" ht="21" hidden="1" customHeight="1">
      <c r="A1317" s="215" t="s">
        <v>157</v>
      </c>
      <c r="B1317" s="216"/>
    </row>
    <row r="1318" spans="1:2" ht="21" hidden="1" customHeight="1">
      <c r="A1318" s="215" t="s">
        <v>1162</v>
      </c>
      <c r="B1318" s="216"/>
    </row>
    <row r="1319" spans="1:2" ht="21" hidden="1" customHeight="1">
      <c r="A1319" s="214" t="s">
        <v>1163</v>
      </c>
      <c r="B1319" s="216"/>
    </row>
    <row r="1320" spans="1:2" ht="21" hidden="1" customHeight="1">
      <c r="A1320" s="215" t="s">
        <v>148</v>
      </c>
      <c r="B1320" s="216"/>
    </row>
    <row r="1321" spans="1:2" ht="21" hidden="1" customHeight="1">
      <c r="A1321" s="215" t="s">
        <v>149</v>
      </c>
      <c r="B1321" s="216"/>
    </row>
    <row r="1322" spans="1:2" ht="21" hidden="1" customHeight="1">
      <c r="A1322" s="215" t="s">
        <v>150</v>
      </c>
      <c r="B1322" s="216"/>
    </row>
    <row r="1323" spans="1:2" ht="21" hidden="1" customHeight="1">
      <c r="A1323" s="215" t="s">
        <v>1164</v>
      </c>
      <c r="B1323" s="216"/>
    </row>
    <row r="1324" spans="1:2" ht="21" hidden="1" customHeight="1">
      <c r="A1324" s="215" t="s">
        <v>1165</v>
      </c>
      <c r="B1324" s="216"/>
    </row>
    <row r="1325" spans="1:2" ht="21" hidden="1" customHeight="1">
      <c r="A1325" s="215" t="s">
        <v>1166</v>
      </c>
      <c r="B1325" s="216"/>
    </row>
    <row r="1326" spans="1:2" ht="21" hidden="1" customHeight="1">
      <c r="A1326" s="215" t="s">
        <v>1167</v>
      </c>
      <c r="B1326" s="216"/>
    </row>
    <row r="1327" spans="1:2" ht="21" hidden="1" customHeight="1">
      <c r="A1327" s="215" t="s">
        <v>1168</v>
      </c>
      <c r="B1327" s="216"/>
    </row>
    <row r="1328" spans="1:2" ht="21" hidden="1" customHeight="1">
      <c r="A1328" s="215" t="s">
        <v>1169</v>
      </c>
      <c r="B1328" s="216"/>
    </row>
    <row r="1329" spans="1:2" ht="21" hidden="1" customHeight="1">
      <c r="A1329" s="215" t="s">
        <v>1170</v>
      </c>
      <c r="B1329" s="216"/>
    </row>
    <row r="1330" spans="1:2" ht="21" hidden="1" customHeight="1">
      <c r="A1330" s="215" t="s">
        <v>1171</v>
      </c>
      <c r="B1330" s="216"/>
    </row>
    <row r="1331" spans="1:2" ht="21" hidden="1" customHeight="1">
      <c r="A1331" s="215" t="s">
        <v>157</v>
      </c>
      <c r="B1331" s="216"/>
    </row>
    <row r="1332" spans="1:2" ht="21" hidden="1" customHeight="1">
      <c r="A1332" s="215" t="s">
        <v>1172</v>
      </c>
      <c r="B1332" s="216"/>
    </row>
    <row r="1333" spans="1:2" ht="21" hidden="1" customHeight="1">
      <c r="A1333" s="214" t="s">
        <v>1173</v>
      </c>
      <c r="B1333" s="216"/>
    </row>
    <row r="1334" spans="1:2" ht="21" hidden="1" customHeight="1">
      <c r="A1334" s="215" t="s">
        <v>1174</v>
      </c>
      <c r="B1334" s="216"/>
    </row>
    <row r="1335" spans="1:2" ht="21" hidden="1" customHeight="1">
      <c r="A1335" s="215" t="s">
        <v>1175</v>
      </c>
      <c r="B1335" s="216"/>
    </row>
    <row r="1336" spans="1:2" ht="21" hidden="1" customHeight="1">
      <c r="A1336" s="215" t="s">
        <v>1176</v>
      </c>
      <c r="B1336" s="216"/>
    </row>
    <row r="1337" spans="1:2" ht="21" hidden="1" customHeight="1">
      <c r="A1337" s="215" t="s">
        <v>1177</v>
      </c>
      <c r="B1337" s="216"/>
    </row>
    <row r="1338" spans="1:2" ht="21" hidden="1" customHeight="1">
      <c r="A1338" s="214" t="s">
        <v>1178</v>
      </c>
      <c r="B1338" s="216"/>
    </row>
    <row r="1339" spans="1:2" ht="21" hidden="1" customHeight="1">
      <c r="A1339" s="215" t="s">
        <v>1179</v>
      </c>
      <c r="B1339" s="216"/>
    </row>
    <row r="1340" spans="1:2" ht="21" hidden="1" customHeight="1">
      <c r="A1340" s="215" t="s">
        <v>1180</v>
      </c>
      <c r="B1340" s="216"/>
    </row>
    <row r="1341" spans="1:2" ht="21" hidden="1" customHeight="1">
      <c r="A1341" s="215" t="s">
        <v>1181</v>
      </c>
      <c r="B1341" s="216"/>
    </row>
    <row r="1342" spans="1:2" ht="21" hidden="1" customHeight="1">
      <c r="A1342" s="215" t="s">
        <v>1182</v>
      </c>
      <c r="B1342" s="216"/>
    </row>
    <row r="1343" spans="1:2" ht="21" hidden="1" customHeight="1">
      <c r="A1343" s="215" t="s">
        <v>1183</v>
      </c>
      <c r="B1343" s="216"/>
    </row>
    <row r="1344" spans="1:2" ht="21" hidden="1" customHeight="1">
      <c r="A1344" s="214" t="s">
        <v>1184</v>
      </c>
      <c r="B1344" s="216"/>
    </row>
    <row r="1345" spans="1:2" ht="21" hidden="1" customHeight="1">
      <c r="A1345" s="215" t="s">
        <v>1185</v>
      </c>
      <c r="B1345" s="216"/>
    </row>
    <row r="1346" spans="1:2" ht="21" hidden="1" customHeight="1">
      <c r="A1346" s="215" t="s">
        <v>1186</v>
      </c>
      <c r="B1346" s="216"/>
    </row>
    <row r="1347" spans="1:2" ht="21" hidden="1" customHeight="1">
      <c r="A1347" s="215" t="s">
        <v>1187</v>
      </c>
      <c r="B1347" s="216"/>
    </row>
    <row r="1348" spans="1:2" ht="21" hidden="1" customHeight="1">
      <c r="A1348" s="215" t="s">
        <v>1188</v>
      </c>
      <c r="B1348" s="216"/>
    </row>
    <row r="1349" spans="1:2" ht="21" hidden="1" customHeight="1">
      <c r="A1349" s="215" t="s">
        <v>1189</v>
      </c>
      <c r="B1349" s="216"/>
    </row>
    <row r="1350" spans="1:2" ht="21" hidden="1" customHeight="1">
      <c r="A1350" s="215" t="s">
        <v>1190</v>
      </c>
      <c r="B1350" s="216"/>
    </row>
    <row r="1351" spans="1:2" ht="21" hidden="1" customHeight="1">
      <c r="A1351" s="215" t="s">
        <v>1191</v>
      </c>
      <c r="B1351" s="216"/>
    </row>
    <row r="1352" spans="1:2" ht="21" hidden="1" customHeight="1">
      <c r="A1352" s="215" t="s">
        <v>1192</v>
      </c>
      <c r="B1352" s="216"/>
    </row>
    <row r="1353" spans="1:2" ht="21" hidden="1" customHeight="1">
      <c r="A1353" s="215" t="s">
        <v>1193</v>
      </c>
      <c r="B1353" s="216"/>
    </row>
    <row r="1354" spans="1:2" ht="21" hidden="1" customHeight="1">
      <c r="A1354" s="215" t="s">
        <v>1194</v>
      </c>
      <c r="B1354" s="216"/>
    </row>
    <row r="1355" spans="1:2" ht="21" hidden="1" customHeight="1">
      <c r="A1355" s="215" t="s">
        <v>1195</v>
      </c>
      <c r="B1355" s="216"/>
    </row>
    <row r="1356" spans="1:2" ht="21" customHeight="1">
      <c r="A1356" s="212" t="s">
        <v>111</v>
      </c>
      <c r="B1356" s="216">
        <v>76.98</v>
      </c>
    </row>
    <row r="1357" spans="1:2" ht="21" customHeight="1">
      <c r="A1357" s="214" t="s">
        <v>1196</v>
      </c>
      <c r="B1357" s="216">
        <v>29.19</v>
      </c>
    </row>
    <row r="1358" spans="1:2" ht="21" customHeight="1">
      <c r="A1358" s="215" t="s">
        <v>148</v>
      </c>
      <c r="B1358" s="216">
        <v>29.19</v>
      </c>
    </row>
    <row r="1359" spans="1:2" ht="21" hidden="1" customHeight="1">
      <c r="A1359" s="215" t="s">
        <v>149</v>
      </c>
      <c r="B1359" s="216"/>
    </row>
    <row r="1360" spans="1:2" ht="21" hidden="1" customHeight="1">
      <c r="A1360" s="215" t="s">
        <v>150</v>
      </c>
      <c r="B1360" s="216"/>
    </row>
    <row r="1361" spans="1:2" ht="21" hidden="1" customHeight="1">
      <c r="A1361" s="215" t="s">
        <v>1197</v>
      </c>
      <c r="B1361" s="216"/>
    </row>
    <row r="1362" spans="1:2" ht="21" hidden="1" customHeight="1">
      <c r="A1362" s="215" t="s">
        <v>1198</v>
      </c>
      <c r="B1362" s="216"/>
    </row>
    <row r="1363" spans="1:2" ht="21" hidden="1" customHeight="1">
      <c r="A1363" s="215" t="s">
        <v>1199</v>
      </c>
      <c r="B1363" s="216"/>
    </row>
    <row r="1364" spans="1:2" ht="21" hidden="1" customHeight="1">
      <c r="A1364" s="215" t="s">
        <v>1200</v>
      </c>
      <c r="B1364" s="216"/>
    </row>
    <row r="1365" spans="1:2" ht="21" hidden="1" customHeight="1">
      <c r="A1365" s="215" t="s">
        <v>1201</v>
      </c>
      <c r="B1365" s="216"/>
    </row>
    <row r="1366" spans="1:2" ht="21" hidden="1" customHeight="1">
      <c r="A1366" s="215" t="s">
        <v>1202</v>
      </c>
      <c r="B1366" s="216"/>
    </row>
    <row r="1367" spans="1:2" ht="21" hidden="1" customHeight="1">
      <c r="A1367" s="215" t="s">
        <v>157</v>
      </c>
      <c r="B1367" s="216"/>
    </row>
    <row r="1368" spans="1:2" ht="21" hidden="1" customHeight="1">
      <c r="A1368" s="215" t="s">
        <v>1203</v>
      </c>
      <c r="B1368" s="216"/>
    </row>
    <row r="1369" spans="1:2" ht="21" hidden="1" customHeight="1">
      <c r="A1369" s="214" t="s">
        <v>1204</v>
      </c>
      <c r="B1369" s="216"/>
    </row>
    <row r="1370" spans="1:2" ht="21" hidden="1" customHeight="1">
      <c r="A1370" s="215" t="s">
        <v>148</v>
      </c>
      <c r="B1370" s="216"/>
    </row>
    <row r="1371" spans="1:2" ht="21" hidden="1" customHeight="1">
      <c r="A1371" s="215" t="s">
        <v>149</v>
      </c>
      <c r="B1371" s="216"/>
    </row>
    <row r="1372" spans="1:2" ht="21" hidden="1" customHeight="1">
      <c r="A1372" s="215" t="s">
        <v>150</v>
      </c>
      <c r="B1372" s="216"/>
    </row>
    <row r="1373" spans="1:2" ht="21" hidden="1" customHeight="1">
      <c r="A1373" s="215" t="s">
        <v>1205</v>
      </c>
      <c r="B1373" s="216"/>
    </row>
    <row r="1374" spans="1:2" ht="21" hidden="1" customHeight="1">
      <c r="A1374" s="215" t="s">
        <v>1206</v>
      </c>
      <c r="B1374" s="216"/>
    </row>
    <row r="1375" spans="1:2" ht="21" hidden="1" customHeight="1">
      <c r="A1375" s="214" t="s">
        <v>1207</v>
      </c>
      <c r="B1375" s="216"/>
    </row>
    <row r="1376" spans="1:2" ht="21" hidden="1" customHeight="1">
      <c r="A1376" s="215" t="s">
        <v>148</v>
      </c>
      <c r="B1376" s="216"/>
    </row>
    <row r="1377" spans="1:2" ht="21" hidden="1" customHeight="1">
      <c r="A1377" s="215" t="s">
        <v>149</v>
      </c>
      <c r="B1377" s="216"/>
    </row>
    <row r="1378" spans="1:2" ht="21" hidden="1" customHeight="1">
      <c r="A1378" s="215" t="s">
        <v>150</v>
      </c>
      <c r="B1378" s="216"/>
    </row>
    <row r="1379" spans="1:2" ht="21" hidden="1" customHeight="1">
      <c r="A1379" s="215" t="s">
        <v>1208</v>
      </c>
      <c r="B1379" s="216"/>
    </row>
    <row r="1380" spans="1:2" ht="21" hidden="1" customHeight="1">
      <c r="A1380" s="215" t="s">
        <v>1209</v>
      </c>
      <c r="B1380" s="216"/>
    </row>
    <row r="1381" spans="1:2" ht="21" hidden="1" customHeight="1">
      <c r="A1381" s="214" t="s">
        <v>1210</v>
      </c>
      <c r="B1381" s="216"/>
    </row>
    <row r="1382" spans="1:2" ht="21" hidden="1" customHeight="1">
      <c r="A1382" s="215" t="s">
        <v>148</v>
      </c>
      <c r="B1382" s="216"/>
    </row>
    <row r="1383" spans="1:2" ht="21" hidden="1" customHeight="1">
      <c r="A1383" s="215" t="s">
        <v>149</v>
      </c>
      <c r="B1383" s="216"/>
    </row>
    <row r="1384" spans="1:2" ht="21" hidden="1" customHeight="1">
      <c r="A1384" s="215" t="s">
        <v>150</v>
      </c>
      <c r="B1384" s="216"/>
    </row>
    <row r="1385" spans="1:2" ht="21" hidden="1" customHeight="1">
      <c r="A1385" s="215" t="s">
        <v>1211</v>
      </c>
      <c r="B1385" s="216"/>
    </row>
    <row r="1386" spans="1:2" ht="21" hidden="1" customHeight="1">
      <c r="A1386" s="215" t="s">
        <v>1212</v>
      </c>
      <c r="B1386" s="216"/>
    </row>
    <row r="1387" spans="1:2" ht="21" hidden="1" customHeight="1">
      <c r="A1387" s="215" t="s">
        <v>157</v>
      </c>
      <c r="B1387" s="216"/>
    </row>
    <row r="1388" spans="1:2" ht="21" hidden="1" customHeight="1">
      <c r="A1388" s="215" t="s">
        <v>1213</v>
      </c>
      <c r="B1388" s="216"/>
    </row>
    <row r="1389" spans="1:2" ht="21" hidden="1" customHeight="1">
      <c r="A1389" s="214" t="s">
        <v>1214</v>
      </c>
      <c r="B1389" s="216"/>
    </row>
    <row r="1390" spans="1:2" ht="21" hidden="1" customHeight="1">
      <c r="A1390" s="215" t="s">
        <v>148</v>
      </c>
      <c r="B1390" s="216"/>
    </row>
    <row r="1391" spans="1:2" ht="21" hidden="1" customHeight="1">
      <c r="A1391" s="215" t="s">
        <v>149</v>
      </c>
      <c r="B1391" s="216"/>
    </row>
    <row r="1392" spans="1:2" ht="21" hidden="1" customHeight="1">
      <c r="A1392" s="215" t="s">
        <v>150</v>
      </c>
      <c r="B1392" s="216"/>
    </row>
    <row r="1393" spans="1:2" ht="21" hidden="1" customHeight="1">
      <c r="A1393" s="215" t="s">
        <v>1215</v>
      </c>
      <c r="B1393" s="216"/>
    </row>
    <row r="1394" spans="1:2" ht="21" hidden="1" customHeight="1">
      <c r="A1394" s="215" t="s">
        <v>1216</v>
      </c>
      <c r="B1394" s="216"/>
    </row>
    <row r="1395" spans="1:2" ht="21" hidden="1" customHeight="1">
      <c r="A1395" s="215" t="s">
        <v>1217</v>
      </c>
      <c r="B1395" s="216"/>
    </row>
    <row r="1396" spans="1:2" ht="21" hidden="1" customHeight="1">
      <c r="A1396" s="215" t="s">
        <v>1218</v>
      </c>
      <c r="B1396" s="216"/>
    </row>
    <row r="1397" spans="1:2" ht="21" hidden="1" customHeight="1">
      <c r="A1397" s="215" t="s">
        <v>1219</v>
      </c>
      <c r="B1397" s="216"/>
    </row>
    <row r="1398" spans="1:2" ht="21" hidden="1" customHeight="1">
      <c r="A1398" s="215" t="s">
        <v>1220</v>
      </c>
      <c r="B1398" s="216"/>
    </row>
    <row r="1399" spans="1:2" ht="21" hidden="1" customHeight="1">
      <c r="A1399" s="215" t="s">
        <v>1221</v>
      </c>
      <c r="B1399" s="216"/>
    </row>
    <row r="1400" spans="1:2" ht="21" hidden="1" customHeight="1">
      <c r="A1400" s="215" t="s">
        <v>1222</v>
      </c>
      <c r="B1400" s="216"/>
    </row>
    <row r="1401" spans="1:2" ht="21" hidden="1" customHeight="1">
      <c r="A1401" s="215" t="s">
        <v>1223</v>
      </c>
      <c r="B1401" s="216"/>
    </row>
    <row r="1402" spans="1:2" ht="21" hidden="1" customHeight="1">
      <c r="A1402" s="214" t="s">
        <v>1224</v>
      </c>
      <c r="B1402" s="216"/>
    </row>
    <row r="1403" spans="1:2" ht="21" hidden="1" customHeight="1">
      <c r="A1403" s="215" t="s">
        <v>1225</v>
      </c>
      <c r="B1403" s="216"/>
    </row>
    <row r="1404" spans="1:2" ht="21" hidden="1" customHeight="1">
      <c r="A1404" s="215" t="s">
        <v>1226</v>
      </c>
      <c r="B1404" s="216"/>
    </row>
    <row r="1405" spans="1:2" ht="21" hidden="1" customHeight="1">
      <c r="A1405" s="215" t="s">
        <v>1227</v>
      </c>
      <c r="B1405" s="216"/>
    </row>
    <row r="1406" spans="1:2" ht="21" customHeight="1">
      <c r="A1406" s="214" t="s">
        <v>1228</v>
      </c>
      <c r="B1406" s="216">
        <v>47.79</v>
      </c>
    </row>
    <row r="1407" spans="1:2" ht="21" hidden="1" customHeight="1">
      <c r="A1407" s="215" t="s">
        <v>1592</v>
      </c>
      <c r="B1407" s="216"/>
    </row>
    <row r="1408" spans="1:2" ht="21" hidden="1" customHeight="1">
      <c r="A1408" s="215" t="s">
        <v>1593</v>
      </c>
      <c r="B1408" s="216"/>
    </row>
    <row r="1409" spans="1:2" ht="21" customHeight="1">
      <c r="A1409" s="215" t="s">
        <v>1232</v>
      </c>
      <c r="B1409" s="216">
        <v>47.79</v>
      </c>
    </row>
    <row r="1410" spans="1:2" ht="21" hidden="1" customHeight="1">
      <c r="A1410" s="215" t="s">
        <v>1594</v>
      </c>
      <c r="B1410" s="216"/>
    </row>
    <row r="1411" spans="1:2" ht="21" hidden="1" customHeight="1">
      <c r="A1411" s="214" t="s">
        <v>1234</v>
      </c>
      <c r="B1411" s="216"/>
    </row>
    <row r="1412" spans="1:2" ht="21" customHeight="1">
      <c r="A1412" s="212" t="s">
        <v>113</v>
      </c>
      <c r="B1412" s="216">
        <v>30</v>
      </c>
    </row>
    <row r="1413" spans="1:2" ht="21" customHeight="1">
      <c r="A1413" s="212" t="s">
        <v>115</v>
      </c>
      <c r="B1413" s="216">
        <v>94.76</v>
      </c>
    </row>
    <row r="1414" spans="1:2" ht="21" customHeight="1">
      <c r="A1414" s="214" t="s">
        <v>54</v>
      </c>
      <c r="B1414" s="216">
        <v>94.76</v>
      </c>
    </row>
    <row r="1415" spans="1:2" ht="21" hidden="1" customHeight="1">
      <c r="A1415" s="215" t="s">
        <v>54</v>
      </c>
      <c r="B1415" s="216"/>
    </row>
    <row r="1416" spans="1:2" ht="21" hidden="1" customHeight="1">
      <c r="A1416" s="212" t="s">
        <v>117</v>
      </c>
      <c r="B1416" s="216"/>
    </row>
    <row r="1417" spans="1:2" ht="21" hidden="1" customHeight="1">
      <c r="A1417" s="214" t="s">
        <v>1235</v>
      </c>
      <c r="B1417" s="216"/>
    </row>
    <row r="1418" spans="1:2" ht="21" hidden="1" customHeight="1">
      <c r="A1418" s="215" t="s">
        <v>1236</v>
      </c>
      <c r="B1418" s="216"/>
    </row>
    <row r="1419" spans="1:2" ht="21" hidden="1" customHeight="1">
      <c r="A1419" s="212" t="s">
        <v>118</v>
      </c>
      <c r="B1419" s="216"/>
    </row>
    <row r="1420" spans="1:2" ht="21" hidden="1" customHeight="1">
      <c r="A1420" s="214" t="s">
        <v>1237</v>
      </c>
      <c r="B1420" s="216"/>
    </row>
    <row r="1421" spans="1:2" ht="25.5" hidden="1" customHeight="1">
      <c r="A1421" s="503" t="s">
        <v>1595</v>
      </c>
      <c r="B1421" s="503"/>
    </row>
  </sheetData>
  <autoFilter ref="A4:C1421">
    <filterColumn colId="1">
      <customFilters>
        <customFilter operator="notEqual" val=""/>
      </customFilters>
    </filterColumn>
    <extLst/>
  </autoFilter>
  <mergeCells count="4">
    <mergeCell ref="A1:B1"/>
    <mergeCell ref="A2:B2"/>
    <mergeCell ref="A3:B3"/>
    <mergeCell ref="A1421:B1421"/>
  </mergeCells>
  <phoneticPr fontId="87"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R38"/>
  <sheetViews>
    <sheetView showZeros="0" workbookViewId="0">
      <selection activeCell="F10" sqref="F10"/>
    </sheetView>
  </sheetViews>
  <sheetFormatPr defaultColWidth="9" defaultRowHeight="20.45" customHeight="1"/>
  <cols>
    <col min="1" max="1" width="34.125" style="406" customWidth="1"/>
    <col min="2" max="2" width="18.625" style="406" hidden="1" customWidth="1"/>
    <col min="3" max="3" width="12" style="407" customWidth="1"/>
    <col min="4" max="4" width="24.125" style="408" customWidth="1"/>
    <col min="5" max="5" width="9" style="403"/>
    <col min="6" max="6" width="28.125" style="406" customWidth="1"/>
    <col min="7" max="7" width="13.75" style="406" customWidth="1"/>
    <col min="8" max="8" width="9" style="406"/>
    <col min="9" max="9" width="15.625" style="406" customWidth="1"/>
    <col min="10" max="16384" width="9" style="406"/>
  </cols>
  <sheetData>
    <row r="1" spans="1:18" s="179" customFormat="1" ht="27.75" customHeight="1">
      <c r="A1" s="409" t="s">
        <v>29</v>
      </c>
      <c r="B1" s="409"/>
      <c r="C1" s="410"/>
      <c r="D1" s="411"/>
      <c r="E1" s="369"/>
      <c r="F1" s="369"/>
      <c r="G1" s="369"/>
      <c r="H1" s="369"/>
      <c r="I1" s="369"/>
      <c r="J1" s="369"/>
      <c r="K1" s="369"/>
      <c r="L1" s="369"/>
      <c r="M1" s="369"/>
      <c r="N1" s="369"/>
      <c r="O1" s="369"/>
      <c r="P1" s="369"/>
      <c r="Q1" s="369"/>
      <c r="R1" s="369"/>
    </row>
    <row r="2" spans="1:18" s="403" customFormat="1" ht="24">
      <c r="A2" s="438" t="s">
        <v>30</v>
      </c>
      <c r="B2" s="444"/>
      <c r="C2" s="439"/>
      <c r="D2" s="440"/>
    </row>
    <row r="3" spans="1:18" s="403" customFormat="1" ht="20.45" customHeight="1">
      <c r="A3" s="406"/>
      <c r="B3" s="406"/>
      <c r="C3" s="412"/>
      <c r="D3" s="413" t="s">
        <v>2</v>
      </c>
    </row>
    <row r="4" spans="1:18" s="403" customFormat="1" ht="23.25" customHeight="1">
      <c r="A4" s="414" t="s">
        <v>31</v>
      </c>
      <c r="B4" s="414" t="s">
        <v>32</v>
      </c>
      <c r="C4" s="415" t="s">
        <v>4</v>
      </c>
      <c r="D4" s="416" t="s">
        <v>5</v>
      </c>
    </row>
    <row r="5" spans="1:18" s="403" customFormat="1" ht="23.25" customHeight="1">
      <c r="A5" s="417" t="s">
        <v>33</v>
      </c>
      <c r="B5" s="418">
        <f>SUM(B6:B28)</f>
        <v>3442.72</v>
      </c>
      <c r="C5" s="418">
        <f>SUM(C6:C28)</f>
        <v>4204.3999999999996</v>
      </c>
      <c r="D5" s="419">
        <f>ROUND((C5-B5)/B5*100,2)</f>
        <v>22.12</v>
      </c>
    </row>
    <row r="6" spans="1:18" s="403" customFormat="1" ht="23.25" customHeight="1">
      <c r="A6" s="420" t="s">
        <v>34</v>
      </c>
      <c r="B6" s="233">
        <v>859.86</v>
      </c>
      <c r="C6" s="233">
        <v>987.52</v>
      </c>
      <c r="D6" s="419">
        <f t="shared" ref="D6:D29" si="0">ROUND((C6-B6)/B6*100,2)</f>
        <v>14.85</v>
      </c>
    </row>
    <row r="7" spans="1:18" s="403" customFormat="1" ht="23.25" customHeight="1">
      <c r="A7" s="420" t="s">
        <v>35</v>
      </c>
      <c r="B7" s="233">
        <v>0</v>
      </c>
      <c r="C7" s="233">
        <v>0</v>
      </c>
      <c r="D7" s="419"/>
    </row>
    <row r="8" spans="1:18" s="403" customFormat="1" ht="23.25" customHeight="1">
      <c r="A8" s="420" t="s">
        <v>36</v>
      </c>
      <c r="B8" s="233">
        <v>0.44</v>
      </c>
      <c r="C8" s="233">
        <v>10.54</v>
      </c>
      <c r="D8" s="419">
        <f t="shared" si="0"/>
        <v>2295.4499999999998</v>
      </c>
    </row>
    <row r="9" spans="1:18" s="403" customFormat="1" ht="23.25" customHeight="1">
      <c r="A9" s="420" t="s">
        <v>37</v>
      </c>
      <c r="B9" s="233">
        <v>0</v>
      </c>
      <c r="C9" s="233">
        <v>0</v>
      </c>
      <c r="D9" s="419"/>
    </row>
    <row r="10" spans="1:18" s="403" customFormat="1" ht="23.25" customHeight="1">
      <c r="A10" s="420" t="s">
        <v>38</v>
      </c>
      <c r="B10" s="233">
        <v>0</v>
      </c>
      <c r="C10" s="233">
        <v>0</v>
      </c>
      <c r="D10" s="419"/>
    </row>
    <row r="11" spans="1:18" s="403" customFormat="1" ht="23.25" customHeight="1">
      <c r="A11" s="420" t="s">
        <v>39</v>
      </c>
      <c r="B11" s="233">
        <v>0</v>
      </c>
      <c r="C11" s="233">
        <v>0</v>
      </c>
      <c r="D11" s="419"/>
    </row>
    <row r="12" spans="1:18" s="403" customFormat="1" ht="23.25" customHeight="1">
      <c r="A12" s="420" t="s">
        <v>40</v>
      </c>
      <c r="B12" s="233">
        <v>140.19</v>
      </c>
      <c r="C12" s="233">
        <v>149.87</v>
      </c>
      <c r="D12" s="419">
        <f t="shared" si="0"/>
        <v>6.9</v>
      </c>
    </row>
    <row r="13" spans="1:18" s="403" customFormat="1" ht="23.25" customHeight="1">
      <c r="A13" s="420" t="s">
        <v>41</v>
      </c>
      <c r="B13" s="233">
        <v>880.19</v>
      </c>
      <c r="C13" s="233">
        <v>894.91</v>
      </c>
      <c r="D13" s="419">
        <f t="shared" si="0"/>
        <v>1.67</v>
      </c>
    </row>
    <row r="14" spans="1:18" s="403" customFormat="1" ht="23.25" customHeight="1">
      <c r="A14" s="420" t="s">
        <v>42</v>
      </c>
      <c r="B14" s="233">
        <v>128.72999999999999</v>
      </c>
      <c r="C14" s="233">
        <v>192.6</v>
      </c>
      <c r="D14" s="419">
        <f t="shared" si="0"/>
        <v>49.62</v>
      </c>
    </row>
    <row r="15" spans="1:18" s="403" customFormat="1" ht="23.25" customHeight="1">
      <c r="A15" s="420" t="s">
        <v>43</v>
      </c>
      <c r="B15" s="233">
        <v>0.69</v>
      </c>
      <c r="C15" s="233">
        <v>2</v>
      </c>
      <c r="D15" s="419">
        <f t="shared" si="0"/>
        <v>189.86</v>
      </c>
    </row>
    <row r="16" spans="1:18" s="403" customFormat="1" ht="23.25" customHeight="1">
      <c r="A16" s="420" t="s">
        <v>44</v>
      </c>
      <c r="B16" s="233">
        <v>419.13</v>
      </c>
      <c r="C16" s="233">
        <v>144.03</v>
      </c>
      <c r="D16" s="419">
        <f t="shared" si="0"/>
        <v>-65.64</v>
      </c>
    </row>
    <row r="17" spans="1:9" s="403" customFormat="1" ht="23.25" customHeight="1">
      <c r="A17" s="420" t="s">
        <v>45</v>
      </c>
      <c r="B17" s="233">
        <v>574.14</v>
      </c>
      <c r="C17" s="233">
        <v>774.48</v>
      </c>
      <c r="D17" s="419">
        <f t="shared" si="0"/>
        <v>34.89</v>
      </c>
    </row>
    <row r="18" spans="1:9" s="403" customFormat="1" ht="23.25" customHeight="1">
      <c r="A18" s="420" t="s">
        <v>46</v>
      </c>
      <c r="B18" s="233">
        <v>17.63</v>
      </c>
      <c r="C18" s="233">
        <v>236.68</v>
      </c>
      <c r="D18" s="419">
        <f t="shared" si="0"/>
        <v>1242.48</v>
      </c>
    </row>
    <row r="19" spans="1:9" s="403" customFormat="1" ht="23.25" customHeight="1">
      <c r="A19" s="420" t="s">
        <v>47</v>
      </c>
      <c r="B19" s="233">
        <v>0</v>
      </c>
      <c r="C19" s="233">
        <v>0</v>
      </c>
      <c r="D19" s="419"/>
    </row>
    <row r="20" spans="1:9" s="403" customFormat="1" ht="23.25" customHeight="1">
      <c r="A20" s="420" t="s">
        <v>48</v>
      </c>
      <c r="B20" s="233">
        <v>0</v>
      </c>
      <c r="C20" s="233">
        <v>0</v>
      </c>
      <c r="D20" s="419"/>
    </row>
    <row r="21" spans="1:9" s="403" customFormat="1" ht="23.25" customHeight="1">
      <c r="A21" s="420" t="s">
        <v>49</v>
      </c>
      <c r="B21" s="233">
        <v>0</v>
      </c>
      <c r="C21" s="233">
        <v>0</v>
      </c>
      <c r="D21" s="419"/>
    </row>
    <row r="22" spans="1:9" s="403" customFormat="1" ht="23.25" customHeight="1">
      <c r="A22" s="420" t="s">
        <v>50</v>
      </c>
      <c r="B22" s="233">
        <v>0</v>
      </c>
      <c r="C22" s="233">
        <v>0</v>
      </c>
      <c r="D22" s="419"/>
    </row>
    <row r="23" spans="1:9" s="404" customFormat="1" ht="23.25" customHeight="1">
      <c r="A23" s="420" t="s">
        <v>51</v>
      </c>
      <c r="B23" s="233">
        <v>0</v>
      </c>
      <c r="C23" s="233">
        <v>0</v>
      </c>
      <c r="D23" s="419"/>
      <c r="E23" s="403"/>
    </row>
    <row r="24" spans="1:9" s="404" customFormat="1" ht="23.25" customHeight="1">
      <c r="A24" s="420" t="s">
        <v>52</v>
      </c>
      <c r="B24" s="233">
        <v>421.72</v>
      </c>
      <c r="C24" s="233">
        <v>707.58</v>
      </c>
      <c r="D24" s="419">
        <f t="shared" si="0"/>
        <v>67.78</v>
      </c>
      <c r="E24" s="403"/>
    </row>
    <row r="25" spans="1:9" s="404" customFormat="1" ht="23.25" customHeight="1">
      <c r="A25" s="420" t="s">
        <v>53</v>
      </c>
      <c r="B25" s="233"/>
      <c r="C25" s="233">
        <v>104.19</v>
      </c>
      <c r="D25" s="419"/>
      <c r="E25" s="403"/>
    </row>
    <row r="26" spans="1:9" s="404" customFormat="1" ht="23.25" customHeight="1">
      <c r="A26" s="420" t="s">
        <v>54</v>
      </c>
      <c r="B26" s="233"/>
      <c r="C26" s="233">
        <v>0</v>
      </c>
      <c r="D26" s="419"/>
      <c r="E26" s="403"/>
      <c r="F26" s="421"/>
      <c r="G26" s="405"/>
      <c r="H26" s="405"/>
    </row>
    <row r="27" spans="1:9" s="405" customFormat="1" ht="23.25" customHeight="1">
      <c r="A27" s="420" t="s">
        <v>55</v>
      </c>
      <c r="B27" s="233"/>
      <c r="C27" s="233">
        <v>0</v>
      </c>
      <c r="D27" s="419"/>
      <c r="E27" s="403"/>
      <c r="F27" s="404"/>
      <c r="G27" s="404"/>
      <c r="H27" s="404"/>
      <c r="I27" s="404"/>
    </row>
    <row r="28" spans="1:9" s="405" customFormat="1" ht="23.25" customHeight="1">
      <c r="A28" s="420" t="s">
        <v>56</v>
      </c>
      <c r="B28" s="233"/>
      <c r="C28" s="233">
        <v>0</v>
      </c>
      <c r="D28" s="419"/>
      <c r="E28" s="403"/>
    </row>
    <row r="29" spans="1:9" s="405" customFormat="1" ht="23.25" customHeight="1">
      <c r="A29" s="422" t="s">
        <v>57</v>
      </c>
      <c r="B29" s="233">
        <v>429</v>
      </c>
      <c r="C29" s="233">
        <v>207.59</v>
      </c>
      <c r="D29" s="419">
        <f t="shared" si="0"/>
        <v>-51.61</v>
      </c>
      <c r="E29" s="403"/>
      <c r="F29" s="421"/>
      <c r="I29" s="421"/>
    </row>
    <row r="30" spans="1:9" s="404" customFormat="1" ht="23.25" customHeight="1">
      <c r="A30" s="422" t="s">
        <v>58</v>
      </c>
      <c r="B30" s="423"/>
      <c r="C30" s="424"/>
      <c r="D30" s="419"/>
      <c r="F30" s="405"/>
      <c r="G30" s="405"/>
      <c r="H30" s="405"/>
      <c r="I30" s="405"/>
    </row>
    <row r="31" spans="1:9" s="404" customFormat="1" ht="23.25" customHeight="1">
      <c r="A31" s="422" t="s">
        <v>59</v>
      </c>
      <c r="B31" s="423"/>
      <c r="C31" s="425"/>
      <c r="D31" s="419"/>
    </row>
    <row r="32" spans="1:9" s="404" customFormat="1" ht="24.6" customHeight="1">
      <c r="A32" s="406"/>
      <c r="B32" s="406"/>
      <c r="C32" s="407"/>
      <c r="D32" s="408"/>
    </row>
    <row r="33" spans="1:9" s="404" customFormat="1" ht="24.6" customHeight="1">
      <c r="A33" s="406"/>
      <c r="B33" s="406"/>
      <c r="C33" s="407"/>
      <c r="D33" s="426"/>
    </row>
    <row r="34" spans="1:9" s="403" customFormat="1" ht="24.6" customHeight="1">
      <c r="A34" s="406"/>
      <c r="B34" s="406"/>
      <c r="C34" s="407"/>
      <c r="D34" s="408"/>
      <c r="F34" s="404"/>
      <c r="G34" s="404"/>
      <c r="H34" s="404"/>
      <c r="I34" s="404"/>
    </row>
    <row r="35" spans="1:9" s="404" customFormat="1" ht="20.45" customHeight="1">
      <c r="A35" s="406"/>
      <c r="B35" s="406"/>
      <c r="C35" s="407"/>
      <c r="D35" s="408"/>
      <c r="F35" s="403"/>
      <c r="G35" s="403"/>
      <c r="H35" s="403"/>
      <c r="I35" s="403"/>
    </row>
    <row r="36" spans="1:9" s="404" customFormat="1" ht="20.45" customHeight="1">
      <c r="A36" s="406"/>
      <c r="B36" s="406"/>
      <c r="C36" s="407"/>
      <c r="D36" s="408"/>
    </row>
    <row r="37" spans="1:9" s="404" customFormat="1" ht="20.45" customHeight="1">
      <c r="A37" s="406"/>
      <c r="B37" s="406"/>
      <c r="C37" s="407"/>
      <c r="D37" s="408"/>
    </row>
    <row r="38" spans="1:9" ht="20.45" customHeight="1">
      <c r="F38" s="404"/>
      <c r="G38" s="404"/>
      <c r="H38" s="404"/>
      <c r="I38" s="404"/>
    </row>
  </sheetData>
  <mergeCells count="1">
    <mergeCell ref="A2:D2"/>
  </mergeCells>
  <phoneticPr fontId="87"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2"/>
  <sheetViews>
    <sheetView showZeros="0" zoomScale="115" zoomScaleNormal="115" workbookViewId="0">
      <selection activeCell="B19" sqref="B19"/>
    </sheetView>
  </sheetViews>
  <sheetFormatPr defaultColWidth="9" defaultRowHeight="12.75"/>
  <cols>
    <col min="1" max="1" width="37" style="189" customWidth="1"/>
    <col min="2" max="4" width="18.125" style="190" customWidth="1"/>
    <col min="5" max="5" width="16.5" style="189" customWidth="1"/>
    <col min="6" max="16384" width="9" style="189"/>
  </cols>
  <sheetData>
    <row r="1" spans="1:4" ht="20.25" customHeight="1">
      <c r="A1" s="445" t="s">
        <v>1596</v>
      </c>
      <c r="B1" s="445"/>
      <c r="C1" s="445"/>
      <c r="D1" s="445"/>
    </row>
    <row r="2" spans="1:4" ht="29.25" customHeight="1">
      <c r="A2" s="457" t="s">
        <v>1561</v>
      </c>
      <c r="B2" s="457"/>
      <c r="C2" s="457"/>
      <c r="D2" s="457"/>
    </row>
    <row r="3" spans="1:4" ht="18" customHeight="1">
      <c r="A3" s="504" t="s">
        <v>1597</v>
      </c>
      <c r="B3" s="504"/>
      <c r="C3" s="504"/>
      <c r="D3" s="504"/>
    </row>
    <row r="4" spans="1:4" ht="21" customHeight="1">
      <c r="A4" s="505"/>
      <c r="B4" s="505"/>
      <c r="C4" s="505"/>
      <c r="D4" s="191" t="s">
        <v>2</v>
      </c>
    </row>
    <row r="5" spans="1:4" s="188" customFormat="1" ht="24" customHeight="1">
      <c r="A5" s="509" t="s">
        <v>1598</v>
      </c>
      <c r="B5" s="506" t="s">
        <v>1599</v>
      </c>
      <c r="C5" s="506"/>
      <c r="D5" s="506"/>
    </row>
    <row r="6" spans="1:4" s="188" customFormat="1" ht="24" customHeight="1">
      <c r="A6" s="509"/>
      <c r="B6" s="193" t="s">
        <v>1600</v>
      </c>
      <c r="C6" s="193" t="s">
        <v>1601</v>
      </c>
      <c r="D6" s="193" t="s">
        <v>1602</v>
      </c>
    </row>
    <row r="7" spans="1:4" ht="24" customHeight="1">
      <c r="A7" s="192" t="s">
        <v>71</v>
      </c>
      <c r="B7" s="194">
        <f>C7+D7</f>
        <v>3539.15</v>
      </c>
      <c r="C7" s="194">
        <f>SUM(C8:C31)</f>
        <v>1786.11</v>
      </c>
      <c r="D7" s="194">
        <f>SUM(D8:D31)</f>
        <v>1753.04</v>
      </c>
    </row>
    <row r="8" spans="1:4" ht="20.100000000000001" customHeight="1">
      <c r="A8" s="195" t="s">
        <v>34</v>
      </c>
      <c r="B8" s="196">
        <v>1115.1400000000001</v>
      </c>
      <c r="C8" s="196">
        <v>783.62</v>
      </c>
      <c r="D8" s="196">
        <v>331.52</v>
      </c>
    </row>
    <row r="9" spans="1:4" ht="20.100000000000001" customHeight="1">
      <c r="A9" s="195" t="s">
        <v>35</v>
      </c>
      <c r="B9" s="197"/>
      <c r="C9" s="198"/>
      <c r="D9" s="197"/>
    </row>
    <row r="10" spans="1:4" ht="20.100000000000001" customHeight="1">
      <c r="A10" s="195" t="s">
        <v>36</v>
      </c>
      <c r="B10" s="196">
        <v>6.47</v>
      </c>
      <c r="C10" s="196"/>
      <c r="D10" s="196">
        <v>6.47</v>
      </c>
    </row>
    <row r="11" spans="1:4" ht="20.100000000000001" customHeight="1">
      <c r="A11" s="195" t="s">
        <v>37</v>
      </c>
      <c r="B11" s="197"/>
      <c r="C11" s="197"/>
      <c r="D11" s="197"/>
    </row>
    <row r="12" spans="1:4" ht="20.100000000000001" customHeight="1">
      <c r="A12" s="195" t="s">
        <v>38</v>
      </c>
      <c r="B12" s="197"/>
      <c r="C12" s="197"/>
      <c r="D12" s="197"/>
    </row>
    <row r="13" spans="1:4" ht="20.100000000000001" customHeight="1">
      <c r="A13" s="195" t="s">
        <v>39</v>
      </c>
      <c r="B13" s="197"/>
      <c r="C13" s="197"/>
      <c r="D13" s="197"/>
    </row>
    <row r="14" spans="1:4" ht="20.100000000000001" customHeight="1">
      <c r="A14" s="118" t="s">
        <v>40</v>
      </c>
      <c r="B14" s="196">
        <v>208.75</v>
      </c>
      <c r="C14" s="196">
        <v>142.75</v>
      </c>
      <c r="D14" s="196">
        <v>66</v>
      </c>
    </row>
    <row r="15" spans="1:4" ht="20.100000000000001" customHeight="1">
      <c r="A15" s="118" t="s">
        <v>41</v>
      </c>
      <c r="B15" s="196">
        <v>509.53</v>
      </c>
      <c r="C15" s="196">
        <v>311.02</v>
      </c>
      <c r="D15" s="196">
        <v>198.51</v>
      </c>
    </row>
    <row r="16" spans="1:4" ht="20.100000000000001" customHeight="1">
      <c r="A16" s="118" t="s">
        <v>1603</v>
      </c>
      <c r="B16" s="196">
        <v>107.71</v>
      </c>
      <c r="C16" s="196">
        <v>106.68</v>
      </c>
      <c r="D16" s="196">
        <v>1.03</v>
      </c>
    </row>
    <row r="17" spans="1:4" ht="20.100000000000001" customHeight="1">
      <c r="A17" s="118" t="s">
        <v>43</v>
      </c>
      <c r="B17" s="199"/>
      <c r="C17" s="199"/>
      <c r="D17" s="199"/>
    </row>
    <row r="18" spans="1:4" ht="20.100000000000001" customHeight="1">
      <c r="A18" s="118" t="s">
        <v>44</v>
      </c>
      <c r="B18" s="196">
        <v>209.98</v>
      </c>
      <c r="C18" s="196">
        <v>51.98</v>
      </c>
      <c r="D18" s="196">
        <v>158</v>
      </c>
    </row>
    <row r="19" spans="1:4" ht="20.100000000000001" customHeight="1">
      <c r="A19" s="118" t="s">
        <v>45</v>
      </c>
      <c r="B19" s="196">
        <v>611.04999999999995</v>
      </c>
      <c r="C19" s="196">
        <v>246.37</v>
      </c>
      <c r="D19" s="196">
        <v>364.68</v>
      </c>
    </row>
    <row r="20" spans="1:4" ht="20.100000000000001" customHeight="1">
      <c r="A20" s="118" t="s">
        <v>46</v>
      </c>
      <c r="B20" s="196">
        <v>41.33</v>
      </c>
      <c r="C20" s="196"/>
      <c r="D20" s="196">
        <v>41.33</v>
      </c>
    </row>
    <row r="21" spans="1:4" ht="20.100000000000001" customHeight="1">
      <c r="A21" s="118" t="s">
        <v>1604</v>
      </c>
      <c r="B21" s="199"/>
      <c r="C21" s="199"/>
      <c r="D21" s="199"/>
    </row>
    <row r="22" spans="1:4" ht="20.100000000000001" customHeight="1">
      <c r="A22" s="118" t="s">
        <v>48</v>
      </c>
      <c r="B22" s="199"/>
      <c r="C22" s="199"/>
      <c r="D22" s="199"/>
    </row>
    <row r="23" spans="1:4" ht="20.100000000000001" customHeight="1">
      <c r="A23" s="118" t="s">
        <v>49</v>
      </c>
      <c r="B23" s="199"/>
      <c r="C23" s="199"/>
      <c r="D23" s="199"/>
    </row>
    <row r="24" spans="1:4" ht="20.100000000000001" customHeight="1">
      <c r="A24" s="118" t="s">
        <v>50</v>
      </c>
      <c r="B24" s="199"/>
      <c r="C24" s="200"/>
      <c r="D24" s="199"/>
    </row>
    <row r="25" spans="1:4" ht="20.100000000000001" customHeight="1">
      <c r="A25" s="118" t="s">
        <v>1605</v>
      </c>
      <c r="B25" s="199"/>
      <c r="C25" s="199"/>
      <c r="D25" s="199"/>
    </row>
    <row r="26" spans="1:4" ht="20.100000000000001" customHeight="1">
      <c r="A26" s="118" t="s">
        <v>52</v>
      </c>
      <c r="B26" s="196">
        <v>497.41</v>
      </c>
      <c r="C26" s="196">
        <v>114.5</v>
      </c>
      <c r="D26" s="196">
        <v>382.91</v>
      </c>
    </row>
    <row r="27" spans="1:4" ht="20.100000000000001" customHeight="1">
      <c r="A27" s="201" t="s">
        <v>53</v>
      </c>
      <c r="B27" s="196">
        <v>76.98</v>
      </c>
      <c r="C27" s="196">
        <v>29.19</v>
      </c>
      <c r="D27" s="196">
        <v>47.79</v>
      </c>
    </row>
    <row r="28" spans="1:4" ht="20.100000000000001" customHeight="1">
      <c r="A28" s="118" t="s">
        <v>1606</v>
      </c>
      <c r="B28" s="196">
        <v>30</v>
      </c>
      <c r="C28" s="196"/>
      <c r="D28" s="196">
        <v>30</v>
      </c>
    </row>
    <row r="29" spans="1:4" ht="20.100000000000001" customHeight="1">
      <c r="A29" s="118" t="s">
        <v>54</v>
      </c>
      <c r="B29" s="196">
        <v>94.76</v>
      </c>
      <c r="C29" s="196"/>
      <c r="D29" s="196">
        <v>94.76</v>
      </c>
    </row>
    <row r="30" spans="1:4" ht="20.100000000000001" customHeight="1">
      <c r="A30" s="201" t="s">
        <v>1607</v>
      </c>
      <c r="B30" s="196">
        <v>30.04</v>
      </c>
      <c r="C30" s="196"/>
      <c r="D30" s="196">
        <v>30.04</v>
      </c>
    </row>
    <row r="31" spans="1:4" ht="20.100000000000001" customHeight="1">
      <c r="A31" s="118" t="s">
        <v>56</v>
      </c>
      <c r="B31" s="199"/>
      <c r="C31" s="200"/>
      <c r="D31" s="199"/>
    </row>
    <row r="32" spans="1:4" ht="52.5" customHeight="1">
      <c r="A32" s="507" t="s">
        <v>1608</v>
      </c>
      <c r="B32" s="508"/>
      <c r="C32" s="508"/>
      <c r="D32" s="508"/>
    </row>
  </sheetData>
  <mergeCells count="7">
    <mergeCell ref="A32:D32"/>
    <mergeCell ref="A5:A6"/>
    <mergeCell ref="A1:D1"/>
    <mergeCell ref="A2:D2"/>
    <mergeCell ref="A3:D3"/>
    <mergeCell ref="A4:C4"/>
    <mergeCell ref="B5:D5"/>
  </mergeCells>
  <phoneticPr fontId="87"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D89"/>
  <sheetViews>
    <sheetView zoomScale="115" zoomScaleNormal="115" workbookViewId="0">
      <selection activeCell="D10" sqref="D10"/>
    </sheetView>
  </sheetViews>
  <sheetFormatPr defaultColWidth="21.5" defaultRowHeight="21.95" customHeight="1"/>
  <cols>
    <col min="1" max="1" width="52.25" style="179" customWidth="1"/>
    <col min="2" max="2" width="32.5" style="179" customWidth="1"/>
    <col min="3" max="256" width="21.5" style="179"/>
    <col min="257" max="257" width="52.25" style="179" customWidth="1"/>
    <col min="258" max="258" width="32.5" style="179" customWidth="1"/>
    <col min="259" max="512" width="21.5" style="179"/>
    <col min="513" max="513" width="52.25" style="179" customWidth="1"/>
    <col min="514" max="514" width="32.5" style="179" customWidth="1"/>
    <col min="515" max="768" width="21.5" style="179"/>
    <col min="769" max="769" width="52.25" style="179" customWidth="1"/>
    <col min="770" max="770" width="32.5" style="179" customWidth="1"/>
    <col min="771" max="1024" width="21.5" style="179"/>
    <col min="1025" max="1025" width="52.25" style="179" customWidth="1"/>
    <col min="1026" max="1026" width="32.5" style="179" customWidth="1"/>
    <col min="1027" max="1280" width="21.5" style="179"/>
    <col min="1281" max="1281" width="52.25" style="179" customWidth="1"/>
    <col min="1282" max="1282" width="32.5" style="179" customWidth="1"/>
    <col min="1283" max="1536" width="21.5" style="179"/>
    <col min="1537" max="1537" width="52.25" style="179" customWidth="1"/>
    <col min="1538" max="1538" width="32.5" style="179" customWidth="1"/>
    <col min="1539" max="1792" width="21.5" style="179"/>
    <col min="1793" max="1793" width="52.25" style="179" customWidth="1"/>
    <col min="1794" max="1794" width="32.5" style="179" customWidth="1"/>
    <col min="1795" max="2048" width="21.5" style="179"/>
    <col min="2049" max="2049" width="52.25" style="179" customWidth="1"/>
    <col min="2050" max="2050" width="32.5" style="179" customWidth="1"/>
    <col min="2051" max="2304" width="21.5" style="179"/>
    <col min="2305" max="2305" width="52.25" style="179" customWidth="1"/>
    <col min="2306" max="2306" width="32.5" style="179" customWidth="1"/>
    <col min="2307" max="2560" width="21.5" style="179"/>
    <col min="2561" max="2561" width="52.25" style="179" customWidth="1"/>
    <col min="2562" max="2562" width="32.5" style="179" customWidth="1"/>
    <col min="2563" max="2816" width="21.5" style="179"/>
    <col min="2817" max="2817" width="52.25" style="179" customWidth="1"/>
    <col min="2818" max="2818" width="32.5" style="179" customWidth="1"/>
    <col min="2819" max="3072" width="21.5" style="179"/>
    <col min="3073" max="3073" width="52.25" style="179" customWidth="1"/>
    <col min="3074" max="3074" width="32.5" style="179" customWidth="1"/>
    <col min="3075" max="3328" width="21.5" style="179"/>
    <col min="3329" max="3329" width="52.25" style="179" customWidth="1"/>
    <col min="3330" max="3330" width="32.5" style="179" customWidth="1"/>
    <col min="3331" max="3584" width="21.5" style="179"/>
    <col min="3585" max="3585" width="52.25" style="179" customWidth="1"/>
    <col min="3586" max="3586" width="32.5" style="179" customWidth="1"/>
    <col min="3587" max="3840" width="21.5" style="179"/>
    <col min="3841" max="3841" width="52.25" style="179" customWidth="1"/>
    <col min="3842" max="3842" width="32.5" style="179" customWidth="1"/>
    <col min="3843" max="4096" width="21.5" style="179"/>
    <col min="4097" max="4097" width="52.25" style="179" customWidth="1"/>
    <col min="4098" max="4098" width="32.5" style="179" customWidth="1"/>
    <col min="4099" max="4352" width="21.5" style="179"/>
    <col min="4353" max="4353" width="52.25" style="179" customWidth="1"/>
    <col min="4354" max="4354" width="32.5" style="179" customWidth="1"/>
    <col min="4355" max="4608" width="21.5" style="179"/>
    <col min="4609" max="4609" width="52.25" style="179" customWidth="1"/>
    <col min="4610" max="4610" width="32.5" style="179" customWidth="1"/>
    <col min="4611" max="4864" width="21.5" style="179"/>
    <col min="4865" max="4865" width="52.25" style="179" customWidth="1"/>
    <col min="4866" max="4866" width="32.5" style="179" customWidth="1"/>
    <col min="4867" max="5120" width="21.5" style="179"/>
    <col min="5121" max="5121" width="52.25" style="179" customWidth="1"/>
    <col min="5122" max="5122" width="32.5" style="179" customWidth="1"/>
    <col min="5123" max="5376" width="21.5" style="179"/>
    <col min="5377" max="5377" width="52.25" style="179" customWidth="1"/>
    <col min="5378" max="5378" width="32.5" style="179" customWidth="1"/>
    <col min="5379" max="5632" width="21.5" style="179"/>
    <col min="5633" max="5633" width="52.25" style="179" customWidth="1"/>
    <col min="5634" max="5634" width="32.5" style="179" customWidth="1"/>
    <col min="5635" max="5888" width="21.5" style="179"/>
    <col min="5889" max="5889" width="52.25" style="179" customWidth="1"/>
    <col min="5890" max="5890" width="32.5" style="179" customWidth="1"/>
    <col min="5891" max="6144" width="21.5" style="179"/>
    <col min="6145" max="6145" width="52.25" style="179" customWidth="1"/>
    <col min="6146" max="6146" width="32.5" style="179" customWidth="1"/>
    <col min="6147" max="6400" width="21.5" style="179"/>
    <col min="6401" max="6401" width="52.25" style="179" customWidth="1"/>
    <col min="6402" max="6402" width="32.5" style="179" customWidth="1"/>
    <col min="6403" max="6656" width="21.5" style="179"/>
    <col min="6657" max="6657" width="52.25" style="179" customWidth="1"/>
    <col min="6658" max="6658" width="32.5" style="179" customWidth="1"/>
    <col min="6659" max="6912" width="21.5" style="179"/>
    <col min="6913" max="6913" width="52.25" style="179" customWidth="1"/>
    <col min="6914" max="6914" width="32.5" style="179" customWidth="1"/>
    <col min="6915" max="7168" width="21.5" style="179"/>
    <col min="7169" max="7169" width="52.25" style="179" customWidth="1"/>
    <col min="7170" max="7170" width="32.5" style="179" customWidth="1"/>
    <col min="7171" max="7424" width="21.5" style="179"/>
    <col min="7425" max="7425" width="52.25" style="179" customWidth="1"/>
    <col min="7426" max="7426" width="32.5" style="179" customWidth="1"/>
    <col min="7427" max="7680" width="21.5" style="179"/>
    <col min="7681" max="7681" width="52.25" style="179" customWidth="1"/>
    <col min="7682" max="7682" width="32.5" style="179" customWidth="1"/>
    <col min="7683" max="7936" width="21.5" style="179"/>
    <col min="7937" max="7937" width="52.25" style="179" customWidth="1"/>
    <col min="7938" max="7938" width="32.5" style="179" customWidth="1"/>
    <col min="7939" max="8192" width="21.5" style="179"/>
    <col min="8193" max="8193" width="52.25" style="179" customWidth="1"/>
    <col min="8194" max="8194" width="32.5" style="179" customWidth="1"/>
    <col min="8195" max="8448" width="21.5" style="179"/>
    <col min="8449" max="8449" width="52.25" style="179" customWidth="1"/>
    <col min="8450" max="8450" width="32.5" style="179" customWidth="1"/>
    <col min="8451" max="8704" width="21.5" style="179"/>
    <col min="8705" max="8705" width="52.25" style="179" customWidth="1"/>
    <col min="8706" max="8706" width="32.5" style="179" customWidth="1"/>
    <col min="8707" max="8960" width="21.5" style="179"/>
    <col min="8961" max="8961" width="52.25" style="179" customWidth="1"/>
    <col min="8962" max="8962" width="32.5" style="179" customWidth="1"/>
    <col min="8963" max="9216" width="21.5" style="179"/>
    <col min="9217" max="9217" width="52.25" style="179" customWidth="1"/>
    <col min="9218" max="9218" width="32.5" style="179" customWidth="1"/>
    <col min="9219" max="9472" width="21.5" style="179"/>
    <col min="9473" max="9473" width="52.25" style="179" customWidth="1"/>
    <col min="9474" max="9474" width="32.5" style="179" customWidth="1"/>
    <col min="9475" max="9728" width="21.5" style="179"/>
    <col min="9729" max="9729" width="52.25" style="179" customWidth="1"/>
    <col min="9730" max="9730" width="32.5" style="179" customWidth="1"/>
    <col min="9731" max="9984" width="21.5" style="179"/>
    <col min="9985" max="9985" width="52.25" style="179" customWidth="1"/>
    <col min="9986" max="9986" width="32.5" style="179" customWidth="1"/>
    <col min="9987" max="10240" width="21.5" style="179"/>
    <col min="10241" max="10241" width="52.25" style="179" customWidth="1"/>
    <col min="10242" max="10242" width="32.5" style="179" customWidth="1"/>
    <col min="10243" max="10496" width="21.5" style="179"/>
    <col min="10497" max="10497" width="52.25" style="179" customWidth="1"/>
    <col min="10498" max="10498" width="32.5" style="179" customWidth="1"/>
    <col min="10499" max="10752" width="21.5" style="179"/>
    <col min="10753" max="10753" width="52.25" style="179" customWidth="1"/>
    <col min="10754" max="10754" width="32.5" style="179" customWidth="1"/>
    <col min="10755" max="11008" width="21.5" style="179"/>
    <col min="11009" max="11009" width="52.25" style="179" customWidth="1"/>
    <col min="11010" max="11010" width="32.5" style="179" customWidth="1"/>
    <col min="11011" max="11264" width="21.5" style="179"/>
    <col min="11265" max="11265" width="52.25" style="179" customWidth="1"/>
    <col min="11266" max="11266" width="32.5" style="179" customWidth="1"/>
    <col min="11267" max="11520" width="21.5" style="179"/>
    <col min="11521" max="11521" width="52.25" style="179" customWidth="1"/>
    <col min="11522" max="11522" width="32.5" style="179" customWidth="1"/>
    <col min="11523" max="11776" width="21.5" style="179"/>
    <col min="11777" max="11777" width="52.25" style="179" customWidth="1"/>
    <col min="11778" max="11778" width="32.5" style="179" customWidth="1"/>
    <col min="11779" max="12032" width="21.5" style="179"/>
    <col min="12033" max="12033" width="52.25" style="179" customWidth="1"/>
    <col min="12034" max="12034" width="32.5" style="179" customWidth="1"/>
    <col min="12035" max="12288" width="21.5" style="179"/>
    <col min="12289" max="12289" width="52.25" style="179" customWidth="1"/>
    <col min="12290" max="12290" width="32.5" style="179" customWidth="1"/>
    <col min="12291" max="12544" width="21.5" style="179"/>
    <col min="12545" max="12545" width="52.25" style="179" customWidth="1"/>
    <col min="12546" max="12546" width="32.5" style="179" customWidth="1"/>
    <col min="12547" max="12800" width="21.5" style="179"/>
    <col min="12801" max="12801" width="52.25" style="179" customWidth="1"/>
    <col min="12802" max="12802" width="32.5" style="179" customWidth="1"/>
    <col min="12803" max="13056" width="21.5" style="179"/>
    <col min="13057" max="13057" width="52.25" style="179" customWidth="1"/>
    <col min="13058" max="13058" width="32.5" style="179" customWidth="1"/>
    <col min="13059" max="13312" width="21.5" style="179"/>
    <col min="13313" max="13313" width="52.25" style="179" customWidth="1"/>
    <col min="13314" max="13314" width="32.5" style="179" customWidth="1"/>
    <col min="13315" max="13568" width="21.5" style="179"/>
    <col min="13569" max="13569" width="52.25" style="179" customWidth="1"/>
    <col min="13570" max="13570" width="32.5" style="179" customWidth="1"/>
    <col min="13571" max="13824" width="21.5" style="179"/>
    <col min="13825" max="13825" width="52.25" style="179" customWidth="1"/>
    <col min="13826" max="13826" width="32.5" style="179" customWidth="1"/>
    <col min="13827" max="14080" width="21.5" style="179"/>
    <col min="14081" max="14081" width="52.25" style="179" customWidth="1"/>
    <col min="14082" max="14082" width="32.5" style="179" customWidth="1"/>
    <col min="14083" max="14336" width="21.5" style="179"/>
    <col min="14337" max="14337" width="52.25" style="179" customWidth="1"/>
    <col min="14338" max="14338" width="32.5" style="179" customWidth="1"/>
    <col min="14339" max="14592" width="21.5" style="179"/>
    <col min="14593" max="14593" width="52.25" style="179" customWidth="1"/>
    <col min="14594" max="14594" width="32.5" style="179" customWidth="1"/>
    <col min="14595" max="14848" width="21.5" style="179"/>
    <col min="14849" max="14849" width="52.25" style="179" customWidth="1"/>
    <col min="14850" max="14850" width="32.5" style="179" customWidth="1"/>
    <col min="14851" max="15104" width="21.5" style="179"/>
    <col min="15105" max="15105" width="52.25" style="179" customWidth="1"/>
    <col min="15106" max="15106" width="32.5" style="179" customWidth="1"/>
    <col min="15107" max="15360" width="21.5" style="179"/>
    <col min="15361" max="15361" width="52.25" style="179" customWidth="1"/>
    <col min="15362" max="15362" width="32.5" style="179" customWidth="1"/>
    <col min="15363" max="15616" width="21.5" style="179"/>
    <col min="15617" max="15617" width="52.25" style="179" customWidth="1"/>
    <col min="15618" max="15618" width="32.5" style="179" customWidth="1"/>
    <col min="15619" max="15872" width="21.5" style="179"/>
    <col min="15873" max="15873" width="52.25" style="179" customWidth="1"/>
    <col min="15874" max="15874" width="32.5" style="179" customWidth="1"/>
    <col min="15875" max="16128" width="21.5" style="179"/>
    <col min="16129" max="16129" width="52.25" style="179" customWidth="1"/>
    <col min="16130" max="16130" width="32.5" style="179" customWidth="1"/>
    <col min="16131" max="16384" width="21.5" style="179"/>
  </cols>
  <sheetData>
    <row r="1" spans="1:4" ht="23.25" customHeight="1">
      <c r="A1" s="445" t="s">
        <v>1609</v>
      </c>
      <c r="B1" s="445"/>
    </row>
    <row r="2" spans="1:4" s="178" customFormat="1" ht="30.75" customHeight="1">
      <c r="A2" s="457" t="s">
        <v>1610</v>
      </c>
      <c r="B2" s="457"/>
    </row>
    <row r="3" spans="1:4" s="178" customFormat="1" ht="21" customHeight="1">
      <c r="A3" s="510" t="s">
        <v>1611</v>
      </c>
      <c r="B3" s="510"/>
    </row>
    <row r="4" spans="1:4" ht="21.95" customHeight="1">
      <c r="A4" s="180"/>
      <c r="B4" s="181" t="s">
        <v>2</v>
      </c>
    </row>
    <row r="5" spans="1:4" ht="24" customHeight="1">
      <c r="A5" s="182" t="s">
        <v>1612</v>
      </c>
      <c r="B5" s="157" t="s">
        <v>1613</v>
      </c>
    </row>
    <row r="6" spans="1:4" ht="24" customHeight="1">
      <c r="A6" s="183" t="s">
        <v>1614</v>
      </c>
      <c r="B6" s="184">
        <f>B7+B12+B38+B52</f>
        <v>1786.1</v>
      </c>
    </row>
    <row r="7" spans="1:4" ht="20.100000000000001" customHeight="1">
      <c r="A7" s="185" t="s">
        <v>1615</v>
      </c>
      <c r="B7" s="186">
        <f>B8+B9+B10+B11</f>
        <v>901.64</v>
      </c>
    </row>
    <row r="8" spans="1:4" ht="20.100000000000001" customHeight="1">
      <c r="A8" s="185" t="s">
        <v>1616</v>
      </c>
      <c r="B8" s="186">
        <v>416.72</v>
      </c>
    </row>
    <row r="9" spans="1:4" ht="20.100000000000001" customHeight="1">
      <c r="A9" s="185" t="s">
        <v>1617</v>
      </c>
      <c r="B9" s="186">
        <v>231.12</v>
      </c>
    </row>
    <row r="10" spans="1:4" ht="20.100000000000001" customHeight="1">
      <c r="A10" s="185" t="s">
        <v>1618</v>
      </c>
      <c r="B10" s="186">
        <v>114.5</v>
      </c>
    </row>
    <row r="11" spans="1:4" ht="20.100000000000001" customHeight="1">
      <c r="A11" s="185" t="s">
        <v>1619</v>
      </c>
      <c r="B11" s="186">
        <v>139.30000000000001</v>
      </c>
      <c r="D11" s="187"/>
    </row>
    <row r="12" spans="1:4" ht="20.100000000000001" customHeight="1">
      <c r="A12" s="185" t="s">
        <v>1620</v>
      </c>
      <c r="B12" s="186">
        <f>SUM(B13:B22)</f>
        <v>240.63</v>
      </c>
    </row>
    <row r="13" spans="1:4" ht="20.100000000000001" customHeight="1">
      <c r="A13" s="185" t="s">
        <v>1621</v>
      </c>
      <c r="B13" s="186">
        <f>13.12+197.13-60</f>
        <v>150.25</v>
      </c>
    </row>
    <row r="14" spans="1:4" ht="20.100000000000001" customHeight="1">
      <c r="A14" s="185" t="s">
        <v>1622</v>
      </c>
      <c r="B14" s="186">
        <v>2</v>
      </c>
    </row>
    <row r="15" spans="1:4" ht="20.100000000000001" customHeight="1">
      <c r="A15" s="185" t="s">
        <v>1623</v>
      </c>
      <c r="B15" s="186">
        <v>4.38</v>
      </c>
    </row>
    <row r="16" spans="1:4" ht="20.100000000000001" customHeight="1">
      <c r="A16" s="185" t="s">
        <v>1624</v>
      </c>
      <c r="B16" s="186"/>
    </row>
    <row r="17" spans="1:2" ht="20.100000000000001" customHeight="1">
      <c r="A17" s="185" t="s">
        <v>1625</v>
      </c>
      <c r="B17" s="186">
        <v>7</v>
      </c>
    </row>
    <row r="18" spans="1:2" ht="20.100000000000001" customHeight="1">
      <c r="A18" s="185" t="s">
        <v>1626</v>
      </c>
      <c r="B18" s="186">
        <v>15</v>
      </c>
    </row>
    <row r="19" spans="1:2" ht="20.100000000000001" customHeight="1">
      <c r="A19" s="185" t="s">
        <v>1627</v>
      </c>
      <c r="B19" s="186"/>
    </row>
    <row r="20" spans="1:2" ht="20.100000000000001" customHeight="1">
      <c r="A20" s="185" t="s">
        <v>1628</v>
      </c>
      <c r="B20" s="186">
        <v>22</v>
      </c>
    </row>
    <row r="21" spans="1:2" ht="20.100000000000001" customHeight="1">
      <c r="A21" s="185" t="s">
        <v>1629</v>
      </c>
      <c r="B21" s="186"/>
    </row>
    <row r="22" spans="1:2" ht="20.100000000000001" customHeight="1">
      <c r="A22" s="185" t="s">
        <v>1630</v>
      </c>
      <c r="B22" s="186">
        <v>40</v>
      </c>
    </row>
    <row r="23" spans="1:2" ht="20.100000000000001" customHeight="1">
      <c r="A23" s="185" t="s">
        <v>1631</v>
      </c>
      <c r="B23" s="186"/>
    </row>
    <row r="24" spans="1:2" ht="20.100000000000001" customHeight="1">
      <c r="A24" s="185" t="s">
        <v>1632</v>
      </c>
      <c r="B24" s="186"/>
    </row>
    <row r="25" spans="1:2" ht="20.100000000000001" customHeight="1">
      <c r="A25" s="185" t="s">
        <v>1633</v>
      </c>
      <c r="B25" s="186"/>
    </row>
    <row r="26" spans="1:2" ht="20.100000000000001" customHeight="1">
      <c r="A26" s="185" t="s">
        <v>1634</v>
      </c>
      <c r="B26" s="186"/>
    </row>
    <row r="27" spans="1:2" ht="20.100000000000001" customHeight="1">
      <c r="A27" s="185" t="s">
        <v>1635</v>
      </c>
      <c r="B27" s="186"/>
    </row>
    <row r="28" spans="1:2" ht="20.100000000000001" customHeight="1">
      <c r="A28" s="185" t="s">
        <v>1636</v>
      </c>
      <c r="B28" s="186"/>
    </row>
    <row r="29" spans="1:2" ht="20.100000000000001" customHeight="1">
      <c r="A29" s="185" t="s">
        <v>1637</v>
      </c>
      <c r="B29" s="186"/>
    </row>
    <row r="30" spans="1:2" ht="20.100000000000001" customHeight="1">
      <c r="A30" s="185" t="s">
        <v>1638</v>
      </c>
      <c r="B30" s="186"/>
    </row>
    <row r="31" spans="1:2" ht="20.100000000000001" customHeight="1">
      <c r="A31" s="185" t="s">
        <v>1639</v>
      </c>
      <c r="B31" s="186"/>
    </row>
    <row r="32" spans="1:2" ht="20.100000000000001" customHeight="1">
      <c r="A32" s="185" t="s">
        <v>1632</v>
      </c>
      <c r="B32" s="186"/>
    </row>
    <row r="33" spans="1:2" ht="20.100000000000001" customHeight="1">
      <c r="A33" s="185" t="s">
        <v>1633</v>
      </c>
      <c r="B33" s="186"/>
    </row>
    <row r="34" spans="1:2" ht="20.100000000000001" customHeight="1">
      <c r="A34" s="185" t="s">
        <v>1634</v>
      </c>
      <c r="B34" s="186"/>
    </row>
    <row r="35" spans="1:2" ht="20.100000000000001" customHeight="1">
      <c r="A35" s="185" t="s">
        <v>1636</v>
      </c>
      <c r="B35" s="186"/>
    </row>
    <row r="36" spans="1:2" ht="20.100000000000001" customHeight="1">
      <c r="A36" s="185" t="s">
        <v>1637</v>
      </c>
      <c r="B36" s="186"/>
    </row>
    <row r="37" spans="1:2" ht="20.100000000000001" customHeight="1">
      <c r="A37" s="185" t="s">
        <v>1638</v>
      </c>
      <c r="B37" s="186"/>
    </row>
    <row r="38" spans="1:2" ht="20.100000000000001" customHeight="1">
      <c r="A38" s="185" t="s">
        <v>1640</v>
      </c>
      <c r="B38" s="186">
        <f>SUM(B39:B41)</f>
        <v>548.11</v>
      </c>
    </row>
    <row r="39" spans="1:2" ht="20.100000000000001" customHeight="1">
      <c r="A39" s="185" t="s">
        <v>1641</v>
      </c>
      <c r="B39" s="186">
        <v>418.11</v>
      </c>
    </row>
    <row r="40" spans="1:2" ht="20.100000000000001" customHeight="1">
      <c r="A40" s="185" t="s">
        <v>1642</v>
      </c>
      <c r="B40" s="186">
        <v>130</v>
      </c>
    </row>
    <row r="41" spans="1:2" ht="20.100000000000001" customHeight="1">
      <c r="A41" s="185" t="s">
        <v>1643</v>
      </c>
      <c r="B41" s="186"/>
    </row>
    <row r="42" spans="1:2" ht="20.100000000000001" customHeight="1">
      <c r="A42" s="185" t="s">
        <v>1644</v>
      </c>
      <c r="B42" s="186"/>
    </row>
    <row r="43" spans="1:2" ht="20.100000000000001" customHeight="1">
      <c r="A43" s="185" t="s">
        <v>1645</v>
      </c>
      <c r="B43" s="186"/>
    </row>
    <row r="44" spans="1:2" ht="20.100000000000001" customHeight="1">
      <c r="A44" s="185" t="s">
        <v>1646</v>
      </c>
      <c r="B44" s="186"/>
    </row>
    <row r="45" spans="1:2" ht="20.100000000000001" customHeight="1">
      <c r="A45" s="185" t="s">
        <v>1647</v>
      </c>
      <c r="B45" s="186"/>
    </row>
    <row r="46" spans="1:2" ht="20.100000000000001" customHeight="1">
      <c r="A46" s="185" t="s">
        <v>1648</v>
      </c>
      <c r="B46" s="186"/>
    </row>
    <row r="47" spans="1:2" ht="20.100000000000001" customHeight="1">
      <c r="A47" s="185" t="s">
        <v>1649</v>
      </c>
      <c r="B47" s="186"/>
    </row>
    <row r="48" spans="1:2" ht="20.100000000000001" customHeight="1">
      <c r="A48" s="185" t="s">
        <v>1650</v>
      </c>
      <c r="B48" s="186"/>
    </row>
    <row r="49" spans="1:2" ht="20.100000000000001" customHeight="1">
      <c r="A49" s="185" t="s">
        <v>1651</v>
      </c>
      <c r="B49" s="186"/>
    </row>
    <row r="50" spans="1:2" ht="20.100000000000001" customHeight="1">
      <c r="A50" s="185" t="s">
        <v>1652</v>
      </c>
      <c r="B50" s="186"/>
    </row>
    <row r="51" spans="1:2" ht="20.100000000000001" customHeight="1">
      <c r="A51" s="185" t="s">
        <v>1653</v>
      </c>
      <c r="B51" s="186"/>
    </row>
    <row r="52" spans="1:2" ht="20.100000000000001" customHeight="1">
      <c r="A52" s="185" t="s">
        <v>1654</v>
      </c>
      <c r="B52" s="186">
        <v>95.72</v>
      </c>
    </row>
    <row r="53" spans="1:2" ht="20.100000000000001" customHeight="1">
      <c r="A53" s="185" t="s">
        <v>1655</v>
      </c>
      <c r="B53" s="186"/>
    </row>
    <row r="54" spans="1:2" ht="20.100000000000001" customHeight="1">
      <c r="A54" s="185" t="s">
        <v>1656</v>
      </c>
      <c r="B54" s="186"/>
    </row>
    <row r="55" spans="1:2" ht="20.100000000000001" customHeight="1">
      <c r="A55" s="185" t="s">
        <v>1657</v>
      </c>
      <c r="B55" s="186"/>
    </row>
    <row r="56" spans="1:2" ht="20.100000000000001" customHeight="1">
      <c r="A56" s="185" t="s">
        <v>1658</v>
      </c>
      <c r="B56" s="186"/>
    </row>
    <row r="57" spans="1:2" ht="20.100000000000001" customHeight="1">
      <c r="A57" s="185" t="s">
        <v>1659</v>
      </c>
      <c r="B57" s="186">
        <v>95.72</v>
      </c>
    </row>
    <row r="58" spans="1:2" ht="20.100000000000001" customHeight="1">
      <c r="A58" s="185" t="s">
        <v>1660</v>
      </c>
      <c r="B58" s="186"/>
    </row>
    <row r="59" spans="1:2" ht="20.100000000000001" customHeight="1">
      <c r="A59" s="185" t="s">
        <v>1661</v>
      </c>
      <c r="B59" s="186"/>
    </row>
    <row r="60" spans="1:2" ht="20.100000000000001" customHeight="1">
      <c r="A60" s="185" t="s">
        <v>1662</v>
      </c>
      <c r="B60" s="186"/>
    </row>
    <row r="61" spans="1:2" ht="20.100000000000001" customHeight="1">
      <c r="A61" s="185" t="s">
        <v>1663</v>
      </c>
      <c r="B61" s="186"/>
    </row>
    <row r="62" spans="1:2" ht="20.100000000000001" customHeight="1">
      <c r="A62" s="185" t="s">
        <v>1664</v>
      </c>
      <c r="B62" s="186"/>
    </row>
    <row r="63" spans="1:2" ht="20.100000000000001" customHeight="1">
      <c r="A63" s="185" t="s">
        <v>1665</v>
      </c>
      <c r="B63" s="186"/>
    </row>
    <row r="64" spans="1:2" ht="20.100000000000001" customHeight="1">
      <c r="A64" s="185" t="s">
        <v>1666</v>
      </c>
      <c r="B64" s="186"/>
    </row>
    <row r="65" spans="1:2" ht="20.100000000000001" customHeight="1">
      <c r="A65" s="185" t="s">
        <v>1667</v>
      </c>
      <c r="B65" s="186"/>
    </row>
    <row r="66" spans="1:2" ht="20.100000000000001" customHeight="1">
      <c r="A66" s="185" t="s">
        <v>1668</v>
      </c>
      <c r="B66" s="186"/>
    </row>
    <row r="67" spans="1:2" ht="20.100000000000001" customHeight="1">
      <c r="A67" s="185" t="s">
        <v>1669</v>
      </c>
      <c r="B67" s="186"/>
    </row>
    <row r="68" spans="1:2" ht="20.100000000000001" customHeight="1">
      <c r="A68" s="185" t="s">
        <v>1670</v>
      </c>
      <c r="B68" s="186"/>
    </row>
    <row r="69" spans="1:2" ht="20.100000000000001" customHeight="1">
      <c r="A69" s="185" t="s">
        <v>1671</v>
      </c>
      <c r="B69" s="186"/>
    </row>
    <row r="70" spans="1:2" ht="20.100000000000001" customHeight="1">
      <c r="A70" s="185" t="s">
        <v>1672</v>
      </c>
      <c r="B70" s="186"/>
    </row>
    <row r="71" spans="1:2" ht="20.100000000000001" customHeight="1">
      <c r="A71" s="185" t="s">
        <v>1673</v>
      </c>
      <c r="B71" s="186"/>
    </row>
    <row r="72" spans="1:2" ht="20.100000000000001" customHeight="1">
      <c r="A72" s="185" t="s">
        <v>1674</v>
      </c>
      <c r="B72" s="186"/>
    </row>
    <row r="73" spans="1:2" ht="20.100000000000001" customHeight="1">
      <c r="A73" s="185" t="s">
        <v>1675</v>
      </c>
      <c r="B73" s="186"/>
    </row>
    <row r="74" spans="1:2" ht="20.100000000000001" customHeight="1">
      <c r="A74" s="185" t="s">
        <v>1676</v>
      </c>
      <c r="B74" s="186"/>
    </row>
    <row r="75" spans="1:2" ht="20.100000000000001" customHeight="1">
      <c r="A75" s="185" t="s">
        <v>1677</v>
      </c>
      <c r="B75" s="186"/>
    </row>
    <row r="76" spans="1:2" ht="20.100000000000001" customHeight="1">
      <c r="A76" s="185" t="s">
        <v>1678</v>
      </c>
      <c r="B76" s="186"/>
    </row>
    <row r="77" spans="1:2" ht="20.100000000000001" customHeight="1">
      <c r="A77" s="185" t="s">
        <v>1679</v>
      </c>
      <c r="B77" s="186"/>
    </row>
    <row r="78" spans="1:2" ht="20.100000000000001" customHeight="1">
      <c r="A78" s="185" t="s">
        <v>1680</v>
      </c>
      <c r="B78" s="186"/>
    </row>
    <row r="79" spans="1:2" ht="20.100000000000001" customHeight="1">
      <c r="A79" s="185" t="s">
        <v>1681</v>
      </c>
      <c r="B79" s="186"/>
    </row>
    <row r="80" spans="1:2" ht="20.100000000000001" customHeight="1">
      <c r="A80" s="185" t="s">
        <v>1682</v>
      </c>
      <c r="B80" s="186"/>
    </row>
    <row r="81" spans="1:2" ht="20.100000000000001" customHeight="1">
      <c r="A81" s="185" t="s">
        <v>1683</v>
      </c>
      <c r="B81" s="186"/>
    </row>
    <row r="82" spans="1:2" ht="20.100000000000001" customHeight="1">
      <c r="A82" s="185" t="s">
        <v>1684</v>
      </c>
      <c r="B82" s="186"/>
    </row>
    <row r="83" spans="1:2" ht="20.100000000000001" customHeight="1">
      <c r="A83" s="185" t="s">
        <v>1685</v>
      </c>
      <c r="B83" s="186"/>
    </row>
    <row r="84" spans="1:2" ht="67.5" customHeight="1">
      <c r="A84" s="511" t="s">
        <v>1686</v>
      </c>
      <c r="B84" s="511"/>
    </row>
    <row r="85" spans="1:2" ht="14.25"/>
    <row r="86" spans="1:2" ht="14.25"/>
    <row r="87" spans="1:2" ht="14.25"/>
    <row r="88" spans="1:2" ht="14.25"/>
    <row r="89" spans="1:2" ht="14.25"/>
  </sheetData>
  <mergeCells count="4">
    <mergeCell ref="A1:B1"/>
    <mergeCell ref="A2:B2"/>
    <mergeCell ref="A3:B3"/>
    <mergeCell ref="A84:B84"/>
  </mergeCells>
  <phoneticPr fontId="87"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05"/>
  <sheetViews>
    <sheetView showZeros="0" zoomScale="115" zoomScaleNormal="115" workbookViewId="0">
      <selection activeCell="B5" sqref="B5"/>
    </sheetView>
  </sheetViews>
  <sheetFormatPr defaultColWidth="9" defaultRowHeight="14.25"/>
  <cols>
    <col min="1" max="1" width="39.75" style="162" customWidth="1"/>
    <col min="2" max="2" width="14.875" style="162" customWidth="1"/>
    <col min="3" max="3" width="37.375" style="163" customWidth="1"/>
    <col min="4" max="4" width="15.625" style="163" customWidth="1"/>
    <col min="5" max="16384" width="9" style="163"/>
  </cols>
  <sheetData>
    <row r="1" spans="1:4" ht="20.25" customHeight="1">
      <c r="A1" s="445" t="s">
        <v>1687</v>
      </c>
      <c r="B1" s="445"/>
      <c r="C1" s="445"/>
      <c r="D1" s="445"/>
    </row>
    <row r="2" spans="1:4" ht="22.5">
      <c r="A2" s="457" t="s">
        <v>1688</v>
      </c>
      <c r="B2" s="457"/>
      <c r="C2" s="457"/>
      <c r="D2" s="457"/>
    </row>
    <row r="3" spans="1:4" ht="20.25" customHeight="1">
      <c r="A3" s="512"/>
      <c r="B3" s="512"/>
      <c r="D3" s="164" t="s">
        <v>2</v>
      </c>
    </row>
    <row r="4" spans="1:4" ht="24" customHeight="1">
      <c r="A4" s="157" t="s">
        <v>1242</v>
      </c>
      <c r="B4" s="157" t="s">
        <v>62</v>
      </c>
      <c r="C4" s="157" t="s">
        <v>145</v>
      </c>
      <c r="D4" s="157" t="s">
        <v>62</v>
      </c>
    </row>
    <row r="5" spans="1:4" ht="20.100000000000001" customHeight="1">
      <c r="A5" s="165" t="s">
        <v>1994</v>
      </c>
      <c r="B5" s="166">
        <v>2274.46</v>
      </c>
      <c r="C5" s="165" t="s">
        <v>1689</v>
      </c>
      <c r="D5" s="167"/>
    </row>
    <row r="6" spans="1:4" ht="20.100000000000001" customHeight="1">
      <c r="A6" s="168" t="s">
        <v>1245</v>
      </c>
      <c r="B6" s="166">
        <f>B7+B21</f>
        <v>2274.46</v>
      </c>
      <c r="C6" s="168" t="s">
        <v>1246</v>
      </c>
      <c r="D6" s="167"/>
    </row>
    <row r="7" spans="1:4" ht="20.100000000000001" customHeight="1">
      <c r="A7" s="168" t="s">
        <v>1690</v>
      </c>
      <c r="B7" s="169">
        <v>1712</v>
      </c>
      <c r="C7" s="170" t="s">
        <v>1691</v>
      </c>
      <c r="D7" s="171"/>
    </row>
    <row r="8" spans="1:4" ht="20.100000000000001" customHeight="1">
      <c r="A8" s="168" t="s">
        <v>1692</v>
      </c>
      <c r="B8" s="169"/>
      <c r="C8" s="172" t="s">
        <v>1693</v>
      </c>
      <c r="D8" s="171"/>
    </row>
    <row r="9" spans="1:4" ht="20.100000000000001" customHeight="1">
      <c r="A9" s="168" t="s">
        <v>1694</v>
      </c>
      <c r="B9" s="169"/>
      <c r="C9" s="172" t="s">
        <v>1695</v>
      </c>
      <c r="D9" s="171"/>
    </row>
    <row r="10" spans="1:4" ht="20.100000000000001" customHeight="1">
      <c r="A10" s="168" t="s">
        <v>1696</v>
      </c>
      <c r="B10" s="169"/>
      <c r="C10" s="172" t="s">
        <v>1697</v>
      </c>
      <c r="D10" s="171"/>
    </row>
    <row r="11" spans="1:4" ht="20.100000000000001" customHeight="1">
      <c r="A11" s="168" t="s">
        <v>1698</v>
      </c>
      <c r="B11" s="169"/>
      <c r="C11" s="172" t="s">
        <v>1699</v>
      </c>
      <c r="D11" s="171"/>
    </row>
    <row r="12" spans="1:4" ht="20.100000000000001" customHeight="1">
      <c r="A12" s="173" t="s">
        <v>1700</v>
      </c>
      <c r="B12" s="169"/>
      <c r="C12" s="172" t="s">
        <v>1701</v>
      </c>
      <c r="D12" s="171"/>
    </row>
    <row r="13" spans="1:4" ht="20.100000000000001" customHeight="1">
      <c r="A13" s="173" t="s">
        <v>1702</v>
      </c>
      <c r="B13" s="169"/>
      <c r="C13" s="172" t="s">
        <v>1703</v>
      </c>
      <c r="D13" s="171"/>
    </row>
    <row r="14" spans="1:4" ht="20.100000000000001" customHeight="1">
      <c r="A14" s="168" t="s">
        <v>1704</v>
      </c>
      <c r="B14" s="169"/>
      <c r="C14" s="172" t="s">
        <v>1705</v>
      </c>
      <c r="D14" s="171"/>
    </row>
    <row r="15" spans="1:4" ht="20.100000000000001" customHeight="1">
      <c r="A15" s="168" t="s">
        <v>1706</v>
      </c>
      <c r="B15" s="169"/>
      <c r="C15" s="172" t="s">
        <v>1707</v>
      </c>
      <c r="D15" s="171"/>
    </row>
    <row r="16" spans="1:4" ht="20.100000000000001" customHeight="1">
      <c r="A16" s="168" t="s">
        <v>1708</v>
      </c>
      <c r="B16" s="169"/>
      <c r="C16" s="172" t="s">
        <v>1709</v>
      </c>
      <c r="D16" s="171"/>
    </row>
    <row r="17" spans="1:4" ht="20.100000000000001" customHeight="1">
      <c r="A17" s="168" t="s">
        <v>1710</v>
      </c>
      <c r="B17" s="169"/>
      <c r="C17" s="172" t="s">
        <v>1711</v>
      </c>
      <c r="D17" s="171"/>
    </row>
    <row r="18" spans="1:4" ht="20.100000000000001" customHeight="1">
      <c r="A18" s="168" t="s">
        <v>1712</v>
      </c>
      <c r="B18" s="169"/>
      <c r="C18" s="172" t="s">
        <v>1713</v>
      </c>
      <c r="D18" s="171"/>
    </row>
    <row r="19" spans="1:4" ht="20.100000000000001" customHeight="1">
      <c r="A19" s="168" t="s">
        <v>1714</v>
      </c>
      <c r="B19" s="169"/>
      <c r="C19" s="172" t="s">
        <v>1715</v>
      </c>
      <c r="D19" s="171"/>
    </row>
    <row r="20" spans="1:4" ht="20.100000000000001" customHeight="1">
      <c r="A20" s="168" t="s">
        <v>1716</v>
      </c>
      <c r="B20" s="169"/>
      <c r="C20" s="172" t="s">
        <v>1717</v>
      </c>
      <c r="D20" s="171"/>
    </row>
    <row r="21" spans="1:4" ht="20.100000000000001" customHeight="1">
      <c r="A21" s="168" t="s">
        <v>1718</v>
      </c>
      <c r="B21" s="169">
        <v>562.46</v>
      </c>
      <c r="C21" s="172" t="s">
        <v>1719</v>
      </c>
      <c r="D21" s="171"/>
    </row>
    <row r="22" spans="1:4" ht="20.100000000000001" customHeight="1">
      <c r="A22" s="168" t="s">
        <v>1720</v>
      </c>
      <c r="B22" s="169"/>
      <c r="C22" s="172" t="s">
        <v>1721</v>
      </c>
      <c r="D22" s="171"/>
    </row>
    <row r="23" spans="1:4" ht="20.100000000000001" customHeight="1">
      <c r="A23" s="168" t="s">
        <v>1722</v>
      </c>
      <c r="B23" s="169"/>
      <c r="C23" s="172" t="s">
        <v>1723</v>
      </c>
      <c r="D23" s="171"/>
    </row>
    <row r="24" spans="1:4" ht="20.100000000000001" customHeight="1">
      <c r="A24" s="168" t="s">
        <v>1724</v>
      </c>
      <c r="B24" s="169"/>
      <c r="C24" s="168" t="s">
        <v>1722</v>
      </c>
      <c r="D24" s="171"/>
    </row>
    <row r="25" spans="1:4" ht="20.100000000000001" customHeight="1">
      <c r="A25" s="168" t="s">
        <v>1725</v>
      </c>
      <c r="B25" s="169"/>
      <c r="C25" s="168" t="s">
        <v>1724</v>
      </c>
      <c r="D25" s="171"/>
    </row>
    <row r="26" spans="1:4" ht="20.100000000000001" customHeight="1">
      <c r="A26" s="168" t="s">
        <v>1726</v>
      </c>
      <c r="B26" s="169"/>
      <c r="C26" s="168" t="s">
        <v>1725</v>
      </c>
      <c r="D26" s="171"/>
    </row>
    <row r="27" spans="1:4" ht="20.100000000000001" customHeight="1">
      <c r="A27" s="168" t="s">
        <v>1727</v>
      </c>
      <c r="B27" s="169"/>
      <c r="C27" s="168" t="s">
        <v>1726</v>
      </c>
      <c r="D27" s="174"/>
    </row>
    <row r="28" spans="1:4" ht="20.100000000000001" customHeight="1">
      <c r="A28" s="168" t="s">
        <v>1728</v>
      </c>
      <c r="B28" s="169"/>
      <c r="C28" s="168" t="s">
        <v>1727</v>
      </c>
      <c r="D28" s="174"/>
    </row>
    <row r="29" spans="1:4" ht="20.100000000000001" customHeight="1">
      <c r="A29" s="174"/>
      <c r="B29" s="169"/>
      <c r="C29" s="168" t="s">
        <v>1728</v>
      </c>
      <c r="D29" s="174"/>
    </row>
    <row r="30" spans="1:4" ht="20.100000000000001" customHeight="1">
      <c r="A30" s="173" t="s">
        <v>1283</v>
      </c>
      <c r="B30" s="169"/>
      <c r="C30" s="173" t="s">
        <v>1284</v>
      </c>
      <c r="D30" s="174"/>
    </row>
    <row r="31" spans="1:4" ht="20.100000000000001" customHeight="1">
      <c r="A31" s="168" t="s">
        <v>1729</v>
      </c>
      <c r="B31" s="169"/>
      <c r="C31" s="175" t="s">
        <v>1081</v>
      </c>
      <c r="D31" s="174"/>
    </row>
    <row r="32" spans="1:4" ht="20.100000000000001" customHeight="1">
      <c r="A32" s="168" t="s">
        <v>1730</v>
      </c>
      <c r="B32" s="169"/>
      <c r="C32" s="175" t="s">
        <v>1731</v>
      </c>
      <c r="D32" s="171"/>
    </row>
    <row r="33" spans="1:5" ht="20.100000000000001" customHeight="1">
      <c r="A33" s="168" t="s">
        <v>1732</v>
      </c>
      <c r="B33" s="169"/>
      <c r="C33" s="175" t="s">
        <v>1082</v>
      </c>
      <c r="D33" s="171"/>
    </row>
    <row r="34" spans="1:5" ht="20.100000000000001" customHeight="1">
      <c r="A34" s="168" t="s">
        <v>1733</v>
      </c>
      <c r="B34" s="169"/>
      <c r="C34" s="175" t="s">
        <v>1734</v>
      </c>
      <c r="D34" s="171"/>
    </row>
    <row r="35" spans="1:5" ht="20.100000000000001" customHeight="1">
      <c r="A35" s="168" t="s">
        <v>1735</v>
      </c>
      <c r="B35" s="169"/>
      <c r="C35" s="175" t="s">
        <v>1736</v>
      </c>
      <c r="D35" s="171"/>
    </row>
    <row r="36" spans="1:5" ht="20.100000000000001" customHeight="1">
      <c r="A36" s="168" t="s">
        <v>1737</v>
      </c>
      <c r="B36" s="169"/>
      <c r="C36" s="175" t="s">
        <v>1738</v>
      </c>
      <c r="D36" s="171"/>
    </row>
    <row r="37" spans="1:5" ht="20.100000000000001" customHeight="1">
      <c r="A37" s="168" t="s">
        <v>1739</v>
      </c>
      <c r="B37" s="169"/>
      <c r="C37" s="175" t="s">
        <v>1085</v>
      </c>
      <c r="D37" s="171"/>
    </row>
    <row r="38" spans="1:5" ht="20.100000000000001" customHeight="1">
      <c r="A38" s="173" t="s">
        <v>1740</v>
      </c>
      <c r="B38" s="169"/>
      <c r="C38" s="175" t="s">
        <v>1741</v>
      </c>
      <c r="D38" s="171"/>
    </row>
    <row r="39" spans="1:5" ht="20.100000000000001" customHeight="1">
      <c r="A39" s="168" t="s">
        <v>1742</v>
      </c>
      <c r="B39" s="169"/>
      <c r="C39" s="175" t="s">
        <v>1743</v>
      </c>
      <c r="D39" s="171"/>
    </row>
    <row r="40" spans="1:5" ht="20.100000000000001" customHeight="1">
      <c r="A40" s="168" t="s">
        <v>1744</v>
      </c>
      <c r="B40" s="169"/>
      <c r="C40" s="175" t="s">
        <v>1086</v>
      </c>
      <c r="D40" s="171"/>
    </row>
    <row r="41" spans="1:5" ht="20.100000000000001" customHeight="1">
      <c r="A41" s="168" t="s">
        <v>1745</v>
      </c>
      <c r="B41" s="169"/>
      <c r="C41" s="175" t="s">
        <v>1746</v>
      </c>
      <c r="D41" s="171"/>
    </row>
    <row r="42" spans="1:5" ht="20.100000000000001" customHeight="1">
      <c r="A42" s="168" t="s">
        <v>1747</v>
      </c>
      <c r="B42" s="169"/>
      <c r="C42" s="175" t="s">
        <v>1748</v>
      </c>
      <c r="D42" s="171"/>
    </row>
    <row r="43" spans="1:5" ht="20.100000000000001" customHeight="1">
      <c r="A43" s="168" t="s">
        <v>1749</v>
      </c>
      <c r="B43" s="169"/>
      <c r="C43" s="175" t="s">
        <v>1750</v>
      </c>
      <c r="D43" s="171"/>
    </row>
    <row r="44" spans="1:5" ht="20.100000000000001" customHeight="1">
      <c r="A44" s="168" t="s">
        <v>1751</v>
      </c>
      <c r="B44" s="169"/>
      <c r="C44" s="175" t="s">
        <v>52</v>
      </c>
      <c r="D44" s="171"/>
    </row>
    <row r="45" spans="1:5" ht="45.75" customHeight="1">
      <c r="A45" s="500" t="s">
        <v>1752</v>
      </c>
      <c r="B45" s="500"/>
      <c r="C45" s="500"/>
      <c r="D45" s="500"/>
      <c r="E45" s="176"/>
    </row>
    <row r="46" spans="1:5" ht="19.5" customHeight="1">
      <c r="C46" s="177"/>
      <c r="D46" s="177"/>
    </row>
    <row r="47" spans="1:5" ht="20.100000000000001" customHeight="1"/>
    <row r="48" spans="1:5" ht="20.100000000000001" customHeight="1"/>
    <row r="49" spans="1:2" ht="20.100000000000001" customHeight="1">
      <c r="A49" s="163"/>
      <c r="B49" s="163"/>
    </row>
    <row r="50" spans="1:2" ht="20.100000000000001" customHeight="1">
      <c r="A50" s="163"/>
      <c r="B50" s="163"/>
    </row>
    <row r="51" spans="1:2" ht="20.100000000000001" customHeight="1">
      <c r="A51" s="163"/>
      <c r="B51" s="163"/>
    </row>
    <row r="52" spans="1:2" ht="20.100000000000001" customHeight="1">
      <c r="A52" s="163"/>
      <c r="B52" s="163"/>
    </row>
    <row r="53" spans="1:2" ht="20.100000000000001" customHeight="1">
      <c r="A53" s="163"/>
      <c r="B53" s="163"/>
    </row>
    <row r="54" spans="1:2" ht="20.100000000000001" customHeight="1">
      <c r="A54" s="163"/>
      <c r="B54" s="163"/>
    </row>
    <row r="55" spans="1:2" ht="20.100000000000001" customHeight="1">
      <c r="A55" s="163"/>
      <c r="B55" s="163"/>
    </row>
    <row r="56" spans="1:2" ht="20.100000000000001" customHeight="1">
      <c r="A56" s="163"/>
      <c r="B56" s="163"/>
    </row>
    <row r="57" spans="1:2" ht="20.100000000000001" customHeight="1">
      <c r="A57" s="163"/>
      <c r="B57" s="163"/>
    </row>
    <row r="58" spans="1:2" ht="20.100000000000001" customHeight="1">
      <c r="A58" s="163"/>
      <c r="B58" s="163"/>
    </row>
    <row r="59" spans="1:2" ht="20.100000000000001" customHeight="1">
      <c r="A59" s="163"/>
      <c r="B59" s="163"/>
    </row>
    <row r="60" spans="1:2" ht="20.100000000000001" customHeight="1">
      <c r="A60" s="163"/>
      <c r="B60" s="163"/>
    </row>
    <row r="61" spans="1:2" ht="20.100000000000001" customHeight="1">
      <c r="A61" s="163"/>
      <c r="B61" s="163"/>
    </row>
    <row r="62" spans="1:2" ht="20.100000000000001" customHeight="1">
      <c r="A62" s="163"/>
      <c r="B62" s="163"/>
    </row>
    <row r="63" spans="1:2" ht="20.100000000000001" customHeight="1">
      <c r="A63" s="163"/>
      <c r="B63" s="163"/>
    </row>
    <row r="64" spans="1:2" ht="20.100000000000001" customHeight="1">
      <c r="A64" s="163"/>
      <c r="B64" s="163"/>
    </row>
    <row r="65" spans="1:2" ht="20.100000000000001" customHeight="1">
      <c r="A65" s="163"/>
      <c r="B65" s="163"/>
    </row>
    <row r="66" spans="1:2" ht="20.100000000000001" customHeight="1">
      <c r="A66" s="163"/>
      <c r="B66" s="163"/>
    </row>
    <row r="67" spans="1:2" ht="20.100000000000001" customHeight="1">
      <c r="A67" s="163"/>
      <c r="B67" s="163"/>
    </row>
    <row r="68" spans="1:2" ht="20.100000000000001" customHeight="1">
      <c r="A68" s="163"/>
      <c r="B68" s="163"/>
    </row>
    <row r="69" spans="1:2" ht="20.100000000000001" customHeight="1">
      <c r="A69" s="163"/>
      <c r="B69" s="163"/>
    </row>
    <row r="70" spans="1:2" ht="20.100000000000001" customHeight="1">
      <c r="A70" s="163"/>
      <c r="B70" s="163"/>
    </row>
    <row r="71" spans="1:2" ht="20.100000000000001" customHeight="1">
      <c r="A71" s="163"/>
      <c r="B71" s="163"/>
    </row>
    <row r="72" spans="1:2" ht="20.100000000000001" customHeight="1">
      <c r="A72" s="163"/>
      <c r="B72" s="163"/>
    </row>
    <row r="73" spans="1:2" ht="20.100000000000001" customHeight="1">
      <c r="A73" s="163"/>
      <c r="B73" s="163"/>
    </row>
    <row r="74" spans="1:2" ht="20.100000000000001" customHeight="1">
      <c r="A74" s="163"/>
      <c r="B74" s="163"/>
    </row>
    <row r="75" spans="1:2" ht="20.100000000000001" customHeight="1">
      <c r="A75" s="163"/>
      <c r="B75" s="163"/>
    </row>
    <row r="76" spans="1:2" ht="20.100000000000001" customHeight="1">
      <c r="A76" s="163"/>
      <c r="B76" s="163"/>
    </row>
    <row r="77" spans="1:2" ht="20.100000000000001" customHeight="1">
      <c r="A77" s="163"/>
      <c r="B77" s="163"/>
    </row>
    <row r="78" spans="1:2" ht="20.100000000000001" customHeight="1">
      <c r="A78" s="163"/>
      <c r="B78" s="163"/>
    </row>
    <row r="79" spans="1:2" ht="20.100000000000001" customHeight="1">
      <c r="A79" s="163"/>
      <c r="B79" s="163"/>
    </row>
    <row r="80" spans="1:2" ht="20.100000000000001" customHeight="1">
      <c r="A80" s="163"/>
      <c r="B80" s="163"/>
    </row>
    <row r="81" spans="1:2" ht="20.100000000000001" customHeight="1">
      <c r="A81" s="163"/>
      <c r="B81" s="163"/>
    </row>
    <row r="82" spans="1:2" ht="20.100000000000001" customHeight="1">
      <c r="A82" s="163"/>
      <c r="B82" s="163"/>
    </row>
    <row r="83" spans="1:2" ht="20.100000000000001" customHeight="1">
      <c r="A83" s="163"/>
      <c r="B83" s="163"/>
    </row>
    <row r="84" spans="1:2" ht="20.100000000000001" customHeight="1">
      <c r="A84" s="163"/>
      <c r="B84" s="163"/>
    </row>
    <row r="85" spans="1:2" ht="20.100000000000001" customHeight="1">
      <c r="A85" s="163"/>
      <c r="B85" s="163"/>
    </row>
    <row r="86" spans="1:2" ht="20.100000000000001" customHeight="1">
      <c r="A86" s="163"/>
      <c r="B86" s="163"/>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mergeCells count="4">
    <mergeCell ref="A1:D1"/>
    <mergeCell ref="A2:D2"/>
    <mergeCell ref="A3:B3"/>
    <mergeCell ref="A45:D45"/>
  </mergeCells>
  <phoneticPr fontId="87"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56"/>
  <sheetViews>
    <sheetView zoomScale="130" zoomScaleNormal="130" workbookViewId="0">
      <selection activeCell="D51" sqref="D51"/>
    </sheetView>
  </sheetViews>
  <sheetFormatPr defaultColWidth="9" defaultRowHeight="13.5"/>
  <cols>
    <col min="1" max="1" width="50.625" style="156" customWidth="1"/>
    <col min="2" max="2" width="38.25" style="156" customWidth="1"/>
    <col min="3" max="16384" width="9" style="156"/>
  </cols>
  <sheetData>
    <row r="1" spans="1:2" ht="18.75">
      <c r="A1" s="4" t="s">
        <v>1753</v>
      </c>
      <c r="B1" s="4"/>
    </row>
    <row r="2" spans="1:2" ht="25.5" customHeight="1">
      <c r="A2" s="457" t="s">
        <v>1754</v>
      </c>
      <c r="B2" s="457"/>
    </row>
    <row r="3" spans="1:2" ht="20.25" customHeight="1">
      <c r="A3" s="463" t="s">
        <v>1308</v>
      </c>
      <c r="B3" s="463"/>
    </row>
    <row r="4" spans="1:2" ht="20.100000000000001" customHeight="1">
      <c r="A4" s="145"/>
      <c r="B4" s="146" t="s">
        <v>2</v>
      </c>
    </row>
    <row r="5" spans="1:2" ht="37.5" customHeight="1">
      <c r="A5" s="464" t="s">
        <v>68</v>
      </c>
      <c r="B5" s="514" t="s">
        <v>62</v>
      </c>
    </row>
    <row r="6" spans="1:2" ht="25.5" customHeight="1">
      <c r="A6" s="464"/>
      <c r="B6" s="514"/>
    </row>
    <row r="7" spans="1:2" s="155" customFormat="1" ht="20.100000000000001" customHeight="1">
      <c r="A7" s="157" t="s">
        <v>1315</v>
      </c>
      <c r="B7" s="157"/>
    </row>
    <row r="8" spans="1:2" s="155" customFormat="1" ht="15.75" customHeight="1">
      <c r="A8" s="158" t="s">
        <v>1755</v>
      </c>
      <c r="B8" s="158"/>
    </row>
    <row r="9" spans="1:2" s="155" customFormat="1" ht="15.75" customHeight="1">
      <c r="A9" s="159" t="s">
        <v>1756</v>
      </c>
      <c r="B9" s="159"/>
    </row>
    <row r="10" spans="1:2" s="155" customFormat="1" ht="15.75" customHeight="1">
      <c r="A10" s="159" t="s">
        <v>1757</v>
      </c>
      <c r="B10" s="159"/>
    </row>
    <row r="11" spans="1:2" ht="15.75" customHeight="1">
      <c r="A11" s="159" t="s">
        <v>1758</v>
      </c>
      <c r="B11" s="159"/>
    </row>
    <row r="12" spans="1:2" ht="15.75" customHeight="1">
      <c r="A12" s="159" t="s">
        <v>1759</v>
      </c>
      <c r="B12" s="159"/>
    </row>
    <row r="13" spans="1:2" ht="15.75" customHeight="1">
      <c r="A13" s="159" t="s">
        <v>1760</v>
      </c>
      <c r="B13" s="159"/>
    </row>
    <row r="14" spans="1:2" ht="15.75" customHeight="1">
      <c r="A14" s="159" t="s">
        <v>1761</v>
      </c>
      <c r="B14" s="159"/>
    </row>
    <row r="15" spans="1:2" ht="15.75" customHeight="1">
      <c r="A15" s="159" t="s">
        <v>1762</v>
      </c>
      <c r="B15" s="159"/>
    </row>
    <row r="16" spans="1:2" ht="15.75" customHeight="1">
      <c r="A16" s="159" t="s">
        <v>1763</v>
      </c>
      <c r="B16" s="159"/>
    </row>
    <row r="17" spans="1:2" ht="15.75" customHeight="1">
      <c r="A17" s="159" t="s">
        <v>1764</v>
      </c>
      <c r="B17" s="159"/>
    </row>
    <row r="18" spans="1:2" ht="15.75" customHeight="1">
      <c r="A18" s="159" t="s">
        <v>1765</v>
      </c>
      <c r="B18" s="159"/>
    </row>
    <row r="19" spans="1:2" ht="15.75" customHeight="1">
      <c r="A19" s="159" t="s">
        <v>1766</v>
      </c>
      <c r="B19" s="159"/>
    </row>
    <row r="20" spans="1:2" ht="15.75" customHeight="1">
      <c r="A20" s="159" t="s">
        <v>1767</v>
      </c>
      <c r="B20" s="159"/>
    </row>
    <row r="21" spans="1:2" ht="15.75" customHeight="1">
      <c r="A21" s="159" t="s">
        <v>1768</v>
      </c>
      <c r="B21" s="159"/>
    </row>
    <row r="22" spans="1:2" ht="15.75" customHeight="1">
      <c r="A22" s="159" t="s">
        <v>1769</v>
      </c>
      <c r="B22" s="159"/>
    </row>
    <row r="23" spans="1:2" ht="15.75" customHeight="1">
      <c r="A23" s="159" t="s">
        <v>1770</v>
      </c>
      <c r="B23" s="159"/>
    </row>
    <row r="24" spans="1:2" ht="15.75" customHeight="1">
      <c r="A24" s="159" t="s">
        <v>1771</v>
      </c>
      <c r="B24" s="159"/>
    </row>
    <row r="25" spans="1:2" ht="15.75" customHeight="1">
      <c r="A25" s="159" t="s">
        <v>1772</v>
      </c>
      <c r="B25" s="159"/>
    </row>
    <row r="26" spans="1:2" ht="15.75" customHeight="1">
      <c r="A26" s="159" t="s">
        <v>1773</v>
      </c>
      <c r="B26" s="159"/>
    </row>
    <row r="27" spans="1:2" ht="15.75" customHeight="1">
      <c r="A27" s="160" t="s">
        <v>1774</v>
      </c>
      <c r="B27" s="160"/>
    </row>
    <row r="28" spans="1:2" ht="15.75" customHeight="1">
      <c r="A28" s="159" t="s">
        <v>1775</v>
      </c>
      <c r="B28" s="159"/>
    </row>
    <row r="29" spans="1:2" ht="15.75" customHeight="1">
      <c r="A29" s="159" t="s">
        <v>1776</v>
      </c>
      <c r="B29" s="159"/>
    </row>
    <row r="30" spans="1:2" ht="15.75" customHeight="1">
      <c r="A30" s="159" t="s">
        <v>1777</v>
      </c>
      <c r="B30" s="159"/>
    </row>
    <row r="31" spans="1:2" ht="15.75" customHeight="1">
      <c r="A31" s="159" t="s">
        <v>1778</v>
      </c>
      <c r="B31" s="159"/>
    </row>
    <row r="32" spans="1:2" ht="15.75" customHeight="1">
      <c r="A32" s="159" t="s">
        <v>1779</v>
      </c>
      <c r="B32" s="159"/>
    </row>
    <row r="33" spans="1:2" ht="15.75" customHeight="1">
      <c r="A33" s="159" t="s">
        <v>1780</v>
      </c>
      <c r="B33" s="159"/>
    </row>
    <row r="34" spans="1:2" ht="15.75" customHeight="1">
      <c r="A34" s="158" t="s">
        <v>1781</v>
      </c>
      <c r="B34" s="158"/>
    </row>
    <row r="35" spans="1:2" ht="15.75" customHeight="1">
      <c r="A35" s="159" t="s">
        <v>1782</v>
      </c>
      <c r="B35" s="159"/>
    </row>
    <row r="36" spans="1:2" ht="15.75" customHeight="1">
      <c r="A36" s="159" t="s">
        <v>1783</v>
      </c>
      <c r="B36" s="159"/>
    </row>
    <row r="37" spans="1:2" ht="15.75" customHeight="1">
      <c r="A37" s="159" t="s">
        <v>1784</v>
      </c>
      <c r="B37" s="159"/>
    </row>
    <row r="38" spans="1:2" ht="15.75" customHeight="1">
      <c r="A38" s="159" t="s">
        <v>1785</v>
      </c>
      <c r="B38" s="159"/>
    </row>
    <row r="39" spans="1:2" ht="15.75" customHeight="1">
      <c r="A39" s="159" t="s">
        <v>1786</v>
      </c>
      <c r="B39" s="159"/>
    </row>
    <row r="40" spans="1:2" ht="15.75" customHeight="1">
      <c r="A40" s="159" t="s">
        <v>1787</v>
      </c>
      <c r="B40" s="159"/>
    </row>
    <row r="41" spans="1:2" ht="15.75" customHeight="1">
      <c r="A41" s="159" t="s">
        <v>1788</v>
      </c>
      <c r="B41" s="159"/>
    </row>
    <row r="42" spans="1:2" ht="15.75" customHeight="1">
      <c r="A42" s="159" t="s">
        <v>1789</v>
      </c>
      <c r="B42" s="159"/>
    </row>
    <row r="43" spans="1:2" ht="15.75" customHeight="1">
      <c r="A43" s="159" t="s">
        <v>1790</v>
      </c>
      <c r="B43" s="159"/>
    </row>
    <row r="44" spans="1:2" ht="15.75" customHeight="1">
      <c r="A44" s="159" t="s">
        <v>1791</v>
      </c>
      <c r="B44" s="159"/>
    </row>
    <row r="45" spans="1:2" ht="15.75" customHeight="1">
      <c r="A45" s="159" t="s">
        <v>1792</v>
      </c>
      <c r="B45" s="159"/>
    </row>
    <row r="46" spans="1:2" s="155" customFormat="1" ht="15.75" customHeight="1">
      <c r="A46" s="161" t="s">
        <v>1793</v>
      </c>
      <c r="B46" s="161"/>
    </row>
    <row r="47" spans="1:2" ht="15.75" customHeight="1">
      <c r="A47" s="159" t="s">
        <v>1794</v>
      </c>
      <c r="B47" s="159"/>
    </row>
    <row r="48" spans="1:2" ht="15.75" customHeight="1">
      <c r="A48" s="159" t="s">
        <v>1795</v>
      </c>
      <c r="B48" s="159"/>
    </row>
    <row r="49" spans="1:2" ht="15.75" customHeight="1">
      <c r="A49" s="159" t="s">
        <v>1796</v>
      </c>
      <c r="B49" s="159"/>
    </row>
    <row r="50" spans="1:2" ht="15.75" customHeight="1">
      <c r="A50" s="159" t="s">
        <v>1797</v>
      </c>
      <c r="B50" s="159"/>
    </row>
    <row r="51" spans="1:2" s="155" customFormat="1" ht="15.75" customHeight="1">
      <c r="A51" s="159" t="s">
        <v>1798</v>
      </c>
      <c r="B51" s="159"/>
    </row>
    <row r="52" spans="1:2" s="155" customFormat="1" ht="15.75" customHeight="1">
      <c r="A52" s="159" t="s">
        <v>1799</v>
      </c>
      <c r="B52" s="159"/>
    </row>
    <row r="53" spans="1:2" ht="15.75" customHeight="1">
      <c r="A53" s="161" t="s">
        <v>1800</v>
      </c>
      <c r="B53" s="161"/>
    </row>
    <row r="54" spans="1:2" ht="36.75" customHeight="1">
      <c r="A54" s="513" t="s">
        <v>1801</v>
      </c>
      <c r="B54" s="513"/>
    </row>
    <row r="56" spans="1:2">
      <c r="A56" s="156" t="s">
        <v>1312</v>
      </c>
    </row>
  </sheetData>
  <mergeCells count="5">
    <mergeCell ref="A2:B2"/>
    <mergeCell ref="A3:B3"/>
    <mergeCell ref="A54:B54"/>
    <mergeCell ref="A5:A6"/>
    <mergeCell ref="B5:B6"/>
  </mergeCells>
  <phoneticPr fontId="87"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100"/>
  <sheetViews>
    <sheetView showZeros="0" zoomScale="115" zoomScaleNormal="115" workbookViewId="0">
      <selection activeCell="A29" sqref="A29"/>
    </sheetView>
  </sheetViews>
  <sheetFormatPr defaultColWidth="10" defaultRowHeight="13.5"/>
  <cols>
    <col min="1" max="1" width="58.375" style="144" customWidth="1"/>
    <col min="2" max="2" width="27.875" style="144" customWidth="1"/>
    <col min="3" max="3" width="15.25" style="144" customWidth="1"/>
    <col min="4" max="16384" width="10" style="144"/>
  </cols>
  <sheetData>
    <row r="1" spans="1:2" ht="18.75">
      <c r="A1" s="445" t="s">
        <v>1802</v>
      </c>
      <c r="B1" s="445"/>
    </row>
    <row r="2" spans="1:2" ht="22.5">
      <c r="A2" s="457" t="s">
        <v>1754</v>
      </c>
      <c r="B2" s="457"/>
    </row>
    <row r="3" spans="1:2">
      <c r="A3" s="463" t="s">
        <v>1314</v>
      </c>
      <c r="B3" s="463"/>
    </row>
    <row r="4" spans="1:2" ht="20.25" customHeight="1">
      <c r="A4" s="145"/>
      <c r="B4" s="146" t="s">
        <v>2</v>
      </c>
    </row>
    <row r="5" spans="1:2" ht="24" customHeight="1">
      <c r="A5" s="147" t="s">
        <v>68</v>
      </c>
      <c r="B5" s="148" t="s">
        <v>1613</v>
      </c>
    </row>
    <row r="6" spans="1:2" ht="24" customHeight="1">
      <c r="A6" s="149" t="s">
        <v>1315</v>
      </c>
      <c r="B6" s="150"/>
    </row>
    <row r="7" spans="1:2" s="143" customFormat="1" ht="20.100000000000001" customHeight="1">
      <c r="A7" s="151" t="s">
        <v>1316</v>
      </c>
      <c r="B7" s="152"/>
    </row>
    <row r="8" spans="1:2" s="143" customFormat="1" ht="20.100000000000001" customHeight="1">
      <c r="A8" s="151" t="s">
        <v>1317</v>
      </c>
      <c r="B8" s="152"/>
    </row>
    <row r="9" spans="1:2" s="143" customFormat="1" ht="20.100000000000001" customHeight="1">
      <c r="A9" s="151" t="s">
        <v>1318</v>
      </c>
      <c r="B9" s="152"/>
    </row>
    <row r="10" spans="1:2" s="143" customFormat="1" ht="20.100000000000001" customHeight="1">
      <c r="A10" s="151" t="s">
        <v>1319</v>
      </c>
      <c r="B10" s="152"/>
    </row>
    <row r="11" spans="1:2" s="143" customFormat="1" ht="20.100000000000001" customHeight="1">
      <c r="A11" s="151" t="s">
        <v>1320</v>
      </c>
      <c r="B11" s="152"/>
    </row>
    <row r="12" spans="1:2" s="143" customFormat="1" ht="20.100000000000001" customHeight="1">
      <c r="A12" s="151" t="s">
        <v>1321</v>
      </c>
      <c r="B12" s="152"/>
    </row>
    <row r="13" spans="1:2" s="143" customFormat="1" ht="20.100000000000001" customHeight="1">
      <c r="A13" s="151" t="s">
        <v>1322</v>
      </c>
      <c r="B13" s="152"/>
    </row>
    <row r="14" spans="1:2" s="143" customFormat="1" ht="20.100000000000001" customHeight="1">
      <c r="A14" s="151" t="s">
        <v>1323</v>
      </c>
      <c r="B14" s="152"/>
    </row>
    <row r="15" spans="1:2" s="143" customFormat="1" ht="20.100000000000001" customHeight="1">
      <c r="A15" s="151" t="s">
        <v>1324</v>
      </c>
      <c r="B15" s="152"/>
    </row>
    <row r="16" spans="1:2" s="143" customFormat="1" ht="20.100000000000001" customHeight="1">
      <c r="A16" s="151" t="s">
        <v>1803</v>
      </c>
      <c r="B16" s="152"/>
    </row>
    <row r="17" spans="1:2" s="143" customFormat="1" ht="20.100000000000001" customHeight="1">
      <c r="A17" s="151"/>
      <c r="B17" s="152"/>
    </row>
    <row r="18" spans="1:2" s="143" customFormat="1" ht="20.100000000000001" customHeight="1">
      <c r="A18" s="151"/>
      <c r="B18" s="152"/>
    </row>
    <row r="19" spans="1:2" s="143" customFormat="1" ht="20.100000000000001" customHeight="1">
      <c r="A19" s="151"/>
      <c r="B19" s="152"/>
    </row>
    <row r="20" spans="1:2" s="143" customFormat="1" ht="20.100000000000001" customHeight="1">
      <c r="A20" s="151"/>
      <c r="B20" s="152"/>
    </row>
    <row r="21" spans="1:2" s="143" customFormat="1" ht="20.100000000000001" customHeight="1">
      <c r="A21" s="151"/>
      <c r="B21" s="152"/>
    </row>
    <row r="22" spans="1:2" s="143" customFormat="1" ht="20.100000000000001" customHeight="1">
      <c r="A22" s="151"/>
      <c r="B22" s="152"/>
    </row>
    <row r="23" spans="1:2" s="143" customFormat="1" ht="20.100000000000001" customHeight="1">
      <c r="A23" s="151"/>
      <c r="B23" s="152"/>
    </row>
    <row r="24" spans="1:2" ht="20.100000000000001" customHeight="1">
      <c r="A24" s="153"/>
      <c r="B24" s="154"/>
    </row>
    <row r="25" spans="1:2" ht="20.100000000000001" customHeight="1">
      <c r="A25" s="153"/>
      <c r="B25" s="154"/>
    </row>
    <row r="26" spans="1:2" ht="20.100000000000001" customHeight="1">
      <c r="A26" s="153"/>
      <c r="B26" s="154"/>
    </row>
    <row r="27" spans="1:2" ht="20.100000000000001" customHeight="1">
      <c r="A27" s="515" t="s">
        <v>1804</v>
      </c>
      <c r="B27" s="515"/>
    </row>
    <row r="28" spans="1:2" ht="20.100000000000001" customHeight="1"/>
    <row r="29" spans="1:2" ht="20.100000000000001" customHeight="1">
      <c r="A29" s="144" t="s">
        <v>1312</v>
      </c>
    </row>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87"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27"/>
  <sheetViews>
    <sheetView showZeros="0" topLeftCell="A10" zoomScale="115" zoomScaleNormal="115" workbookViewId="0">
      <selection activeCell="D9" sqref="D9"/>
    </sheetView>
  </sheetViews>
  <sheetFormatPr defaultColWidth="9" defaultRowHeight="20.100000000000001" customHeight="1"/>
  <cols>
    <col min="1" max="1" width="37.875" style="94" customWidth="1"/>
    <col min="2" max="2" width="12.75" style="121" customWidth="1"/>
    <col min="3" max="3" width="32.5" style="96" customWidth="1"/>
    <col min="4" max="4" width="13.5" style="122" customWidth="1"/>
    <col min="5" max="5" width="13" style="98" customWidth="1"/>
    <col min="6" max="16384" width="9" style="98"/>
  </cols>
  <sheetData>
    <row r="1" spans="1:5" ht="20.100000000000001" customHeight="1">
      <c r="A1" s="445" t="s">
        <v>1805</v>
      </c>
      <c r="B1" s="446"/>
      <c r="C1" s="445"/>
      <c r="D1" s="446"/>
    </row>
    <row r="2" spans="1:5" ht="29.25" customHeight="1">
      <c r="A2" s="457" t="s">
        <v>1806</v>
      </c>
      <c r="B2" s="460"/>
      <c r="C2" s="457"/>
      <c r="D2" s="460"/>
    </row>
    <row r="3" spans="1:5" ht="20.100000000000001" customHeight="1">
      <c r="A3" s="512"/>
      <c r="B3" s="516"/>
      <c r="C3" s="512"/>
      <c r="D3" s="123" t="s">
        <v>2</v>
      </c>
    </row>
    <row r="4" spans="1:5" ht="24" customHeight="1">
      <c r="A4" s="100" t="s">
        <v>1242</v>
      </c>
      <c r="B4" s="124" t="s">
        <v>62</v>
      </c>
      <c r="C4" s="100" t="s">
        <v>145</v>
      </c>
      <c r="D4" s="124" t="s">
        <v>62</v>
      </c>
    </row>
    <row r="5" spans="1:5" ht="24" customHeight="1">
      <c r="A5" s="125" t="s">
        <v>69</v>
      </c>
      <c r="B5" s="126">
        <f>SUM(B6,B19)</f>
        <v>1.01</v>
      </c>
      <c r="C5" s="125" t="s">
        <v>69</v>
      </c>
      <c r="D5" s="126">
        <f>SUM(D6,D19)</f>
        <v>1.01</v>
      </c>
      <c r="E5" s="95">
        <v>0</v>
      </c>
    </row>
    <row r="6" spans="1:5" ht="24" customHeight="1">
      <c r="A6" s="91" t="s">
        <v>70</v>
      </c>
      <c r="B6" s="127">
        <f>SUM(B7:B17)</f>
        <v>0</v>
      </c>
      <c r="C6" s="128" t="s">
        <v>71</v>
      </c>
      <c r="D6" s="126">
        <f>SUM(D7:D12)</f>
        <v>1.01</v>
      </c>
      <c r="E6" s="95"/>
    </row>
    <row r="7" spans="1:5" ht="20.100000000000001" customHeight="1">
      <c r="A7" s="74" t="s">
        <v>1396</v>
      </c>
      <c r="B7" s="129"/>
      <c r="C7" s="74" t="s">
        <v>1397</v>
      </c>
      <c r="D7" s="130"/>
    </row>
    <row r="8" spans="1:5" ht="20.100000000000001" customHeight="1">
      <c r="A8" s="74" t="s">
        <v>1807</v>
      </c>
      <c r="B8" s="129"/>
      <c r="C8" s="74" t="s">
        <v>1431</v>
      </c>
      <c r="D8" s="130">
        <v>1.01</v>
      </c>
    </row>
    <row r="9" spans="1:5" ht="20.100000000000001" customHeight="1">
      <c r="A9" s="74" t="s">
        <v>1808</v>
      </c>
      <c r="B9" s="129"/>
      <c r="C9" s="74" t="s">
        <v>1449</v>
      </c>
      <c r="D9" s="130"/>
    </row>
    <row r="10" spans="1:5" ht="20.100000000000001" customHeight="1">
      <c r="A10" s="74" t="s">
        <v>1809</v>
      </c>
      <c r="B10" s="129"/>
      <c r="C10" s="74" t="s">
        <v>1454</v>
      </c>
      <c r="D10" s="130"/>
    </row>
    <row r="11" spans="1:5" ht="20.100000000000001" customHeight="1">
      <c r="A11" s="74" t="s">
        <v>1810</v>
      </c>
      <c r="B11" s="129"/>
      <c r="C11" s="74" t="s">
        <v>1459</v>
      </c>
      <c r="D11" s="130"/>
    </row>
    <row r="12" spans="1:5" ht="20.100000000000001" customHeight="1">
      <c r="A12" s="74" t="s">
        <v>1811</v>
      </c>
      <c r="B12" s="129"/>
      <c r="C12" s="74" t="s">
        <v>1469</v>
      </c>
      <c r="D12" s="129"/>
    </row>
    <row r="13" spans="1:5" ht="20.100000000000001" customHeight="1">
      <c r="A13" s="74" t="s">
        <v>1812</v>
      </c>
      <c r="B13" s="129"/>
      <c r="C13" s="74"/>
      <c r="D13" s="129"/>
    </row>
    <row r="14" spans="1:5" ht="20.100000000000001" customHeight="1">
      <c r="A14" s="74" t="s">
        <v>1813</v>
      </c>
      <c r="B14" s="129"/>
      <c r="C14" s="74"/>
      <c r="D14" s="129"/>
    </row>
    <row r="15" spans="1:5" ht="20.100000000000001" customHeight="1">
      <c r="A15" s="74" t="s">
        <v>1814</v>
      </c>
      <c r="B15" s="129"/>
      <c r="C15" s="74"/>
      <c r="D15" s="129"/>
    </row>
    <row r="16" spans="1:5" ht="20.100000000000001" customHeight="1">
      <c r="A16" s="131" t="s">
        <v>1815</v>
      </c>
      <c r="B16" s="129"/>
      <c r="C16" s="74"/>
      <c r="D16" s="129"/>
    </row>
    <row r="17" spans="1:4" ht="20.100000000000001" customHeight="1">
      <c r="A17" s="74" t="s">
        <v>1816</v>
      </c>
      <c r="B17" s="132"/>
      <c r="C17" s="133"/>
      <c r="D17" s="134"/>
    </row>
    <row r="18" spans="1:4" ht="20.100000000000001" customHeight="1">
      <c r="A18" s="74"/>
      <c r="B18" s="132"/>
      <c r="C18" s="133"/>
      <c r="D18" s="134"/>
    </row>
    <row r="19" spans="1:4" ht="20.100000000000001" customHeight="1">
      <c r="A19" s="91" t="s">
        <v>119</v>
      </c>
      <c r="B19" s="126">
        <f>SUM(B20,B21,B24)</f>
        <v>1.01</v>
      </c>
      <c r="C19" s="91" t="s">
        <v>120</v>
      </c>
      <c r="D19" s="127">
        <f>SUM(D20,D21,D22,D23,D26)</f>
        <v>0</v>
      </c>
    </row>
    <row r="20" spans="1:4" ht="20.100000000000001" customHeight="1">
      <c r="A20" s="74" t="s">
        <v>121</v>
      </c>
      <c r="B20" s="135"/>
      <c r="C20" s="74" t="s">
        <v>1418</v>
      </c>
      <c r="D20" s="135">
        <v>0</v>
      </c>
    </row>
    <row r="21" spans="1:4" ht="20.100000000000001" customHeight="1">
      <c r="A21" s="136" t="s">
        <v>1817</v>
      </c>
      <c r="B21" s="135">
        <f>SUM(B22:B23)</f>
        <v>0</v>
      </c>
      <c r="C21" s="74" t="s">
        <v>1419</v>
      </c>
      <c r="D21" s="135"/>
    </row>
    <row r="22" spans="1:4" ht="20.100000000000001" customHeight="1">
      <c r="A22" s="137" t="s">
        <v>1818</v>
      </c>
      <c r="B22" s="135"/>
      <c r="C22" s="74" t="s">
        <v>1421</v>
      </c>
      <c r="D22" s="135"/>
    </row>
    <row r="23" spans="1:4" ht="20.100000000000001" customHeight="1">
      <c r="A23" s="138" t="s">
        <v>133</v>
      </c>
      <c r="B23" s="139"/>
      <c r="C23" s="104" t="s">
        <v>1554</v>
      </c>
      <c r="D23" s="135">
        <f>SUM(D24:D25)</f>
        <v>0</v>
      </c>
    </row>
    <row r="24" spans="1:4" ht="20.100000000000001" customHeight="1">
      <c r="A24" s="138" t="s">
        <v>1819</v>
      </c>
      <c r="B24" s="140">
        <v>1.01</v>
      </c>
      <c r="C24" s="141" t="s">
        <v>136</v>
      </c>
      <c r="D24" s="139"/>
    </row>
    <row r="25" spans="1:4" ht="20.100000000000001" customHeight="1">
      <c r="A25" s="138"/>
      <c r="B25" s="139"/>
      <c r="C25" s="138" t="s">
        <v>138</v>
      </c>
      <c r="D25" s="139"/>
    </row>
    <row r="26" spans="1:4" ht="20.100000000000001" customHeight="1">
      <c r="A26" s="138" t="s">
        <v>22</v>
      </c>
      <c r="B26" s="139"/>
      <c r="C26" s="138" t="s">
        <v>1820</v>
      </c>
      <c r="D26" s="139"/>
    </row>
    <row r="27" spans="1:4" ht="35.1" customHeight="1">
      <c r="A27" s="517" t="s">
        <v>1821</v>
      </c>
      <c r="B27" s="518"/>
      <c r="C27" s="517"/>
      <c r="D27" s="518"/>
    </row>
  </sheetData>
  <mergeCells count="5">
    <mergeCell ref="A1:B1"/>
    <mergeCell ref="C1:D1"/>
    <mergeCell ref="A2:D2"/>
    <mergeCell ref="A3:C3"/>
    <mergeCell ref="A27:D27"/>
  </mergeCells>
  <phoneticPr fontId="87"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topLeftCell="A4" workbookViewId="0">
      <selection activeCell="E18" sqref="E18"/>
    </sheetView>
  </sheetViews>
  <sheetFormatPr defaultColWidth="9" defaultRowHeight="13.5"/>
  <cols>
    <col min="1" max="4" width="22" customWidth="1"/>
    <col min="5" max="5" width="28.875" customWidth="1"/>
  </cols>
  <sheetData>
    <row r="1" spans="1:4" ht="75.75" customHeight="1">
      <c r="A1" s="454" t="s">
        <v>1822</v>
      </c>
      <c r="B1" s="454"/>
      <c r="C1" s="454"/>
      <c r="D1" s="454"/>
    </row>
    <row r="2" spans="1:4">
      <c r="A2" s="484" t="s">
        <v>1993</v>
      </c>
      <c r="B2" s="485"/>
      <c r="C2" s="485"/>
      <c r="D2" s="485"/>
    </row>
    <row r="3" spans="1:4">
      <c r="A3" s="485"/>
      <c r="B3" s="485"/>
      <c r="C3" s="485"/>
      <c r="D3" s="485"/>
    </row>
    <row r="4" spans="1:4">
      <c r="A4" s="485"/>
      <c r="B4" s="485"/>
      <c r="C4" s="485"/>
      <c r="D4" s="485"/>
    </row>
    <row r="5" spans="1:4">
      <c r="A5" s="485"/>
      <c r="B5" s="485"/>
      <c r="C5" s="485"/>
      <c r="D5" s="485"/>
    </row>
    <row r="6" spans="1:4">
      <c r="A6" s="485"/>
      <c r="B6" s="485"/>
      <c r="C6" s="485"/>
      <c r="D6" s="485"/>
    </row>
    <row r="7" spans="1:4">
      <c r="A7" s="485"/>
      <c r="B7" s="485"/>
      <c r="C7" s="485"/>
      <c r="D7" s="485"/>
    </row>
    <row r="8" spans="1:4">
      <c r="A8" s="485"/>
      <c r="B8" s="485"/>
      <c r="C8" s="485"/>
      <c r="D8" s="485"/>
    </row>
    <row r="9" spans="1:4">
      <c r="A9" s="485"/>
      <c r="B9" s="485"/>
      <c r="C9" s="485"/>
      <c r="D9" s="485"/>
    </row>
    <row r="10" spans="1:4">
      <c r="A10" s="485"/>
      <c r="B10" s="485"/>
      <c r="C10" s="485"/>
      <c r="D10" s="485"/>
    </row>
    <row r="11" spans="1:4">
      <c r="A11" s="485"/>
      <c r="B11" s="485"/>
      <c r="C11" s="485"/>
      <c r="D11" s="485"/>
    </row>
    <row r="12" spans="1:4">
      <c r="A12" s="485"/>
      <c r="B12" s="485"/>
      <c r="C12" s="485"/>
      <c r="D12" s="485"/>
    </row>
    <row r="13" spans="1:4">
      <c r="A13" s="485"/>
      <c r="B13" s="485"/>
      <c r="C13" s="485"/>
      <c r="D13" s="485"/>
    </row>
    <row r="14" spans="1:4">
      <c r="A14" s="485"/>
      <c r="B14" s="485"/>
      <c r="C14" s="485"/>
      <c r="D14" s="485"/>
    </row>
    <row r="15" spans="1:4">
      <c r="A15" s="485"/>
      <c r="B15" s="485"/>
      <c r="C15" s="485"/>
      <c r="D15" s="485"/>
    </row>
    <row r="16" spans="1:4">
      <c r="A16" s="485"/>
      <c r="B16" s="485"/>
      <c r="C16" s="485"/>
      <c r="D16" s="485"/>
    </row>
    <row r="17" spans="1:4">
      <c r="A17" s="485"/>
      <c r="B17" s="485"/>
      <c r="C17" s="485"/>
      <c r="D17" s="485"/>
    </row>
    <row r="18" spans="1:4">
      <c r="A18" s="485"/>
      <c r="B18" s="485"/>
      <c r="C18" s="485"/>
      <c r="D18" s="485"/>
    </row>
    <row r="19" spans="1:4">
      <c r="A19" s="485"/>
      <c r="B19" s="485"/>
      <c r="C19" s="485"/>
      <c r="D19" s="485"/>
    </row>
    <row r="20" spans="1:4">
      <c r="A20" s="485"/>
      <c r="B20" s="485"/>
      <c r="C20" s="485"/>
      <c r="D20" s="485"/>
    </row>
    <row r="21" spans="1:4">
      <c r="A21" s="485"/>
      <c r="B21" s="485"/>
      <c r="C21" s="485"/>
      <c r="D21" s="485"/>
    </row>
    <row r="22" spans="1:4">
      <c r="A22" s="485"/>
      <c r="B22" s="485"/>
      <c r="C22" s="485"/>
      <c r="D22" s="485"/>
    </row>
    <row r="23" spans="1:4">
      <c r="A23" s="485"/>
      <c r="B23" s="485"/>
      <c r="C23" s="485"/>
      <c r="D23" s="485"/>
    </row>
    <row r="24" spans="1:4">
      <c r="A24" s="485"/>
      <c r="B24" s="485"/>
      <c r="C24" s="485"/>
      <c r="D24" s="485"/>
    </row>
    <row r="25" spans="1:4">
      <c r="A25" s="485"/>
      <c r="B25" s="485"/>
      <c r="C25" s="485"/>
      <c r="D25" s="485"/>
    </row>
    <row r="26" spans="1:4">
      <c r="A26" s="485"/>
      <c r="B26" s="485"/>
      <c r="C26" s="485"/>
      <c r="D26" s="485"/>
    </row>
    <row r="27" spans="1:4" ht="66.75" customHeight="1">
      <c r="A27" s="485"/>
      <c r="B27" s="485"/>
      <c r="C27" s="485"/>
      <c r="D27" s="485"/>
    </row>
    <row r="28" spans="1:4" ht="14.25" hidden="1" customHeight="1">
      <c r="A28" s="485"/>
      <c r="B28" s="485"/>
      <c r="C28" s="485"/>
      <c r="D28" s="485"/>
    </row>
    <row r="29" spans="1:4" ht="14.25" hidden="1" customHeight="1">
      <c r="A29" s="485"/>
      <c r="B29" s="485"/>
      <c r="C29" s="485"/>
      <c r="D29" s="485"/>
    </row>
    <row r="30" spans="1:4" ht="14.25" hidden="1" customHeight="1">
      <c r="A30" s="485"/>
      <c r="B30" s="485"/>
      <c r="C30" s="485"/>
      <c r="D30" s="485"/>
    </row>
    <row r="31" spans="1:4" ht="14.25" hidden="1" customHeight="1">
      <c r="A31" s="485"/>
      <c r="B31" s="485"/>
      <c r="C31" s="485"/>
      <c r="D31" s="485"/>
    </row>
    <row r="32" spans="1:4" ht="14.25" hidden="1" customHeight="1">
      <c r="A32" s="485"/>
      <c r="B32" s="485"/>
      <c r="C32" s="485"/>
      <c r="D32" s="485"/>
    </row>
    <row r="33" spans="1:4" ht="14.25" hidden="1" customHeight="1">
      <c r="A33" s="485"/>
      <c r="B33" s="485"/>
      <c r="C33" s="485"/>
      <c r="D33" s="485"/>
    </row>
    <row r="34" spans="1:4" ht="14.25" hidden="1" customHeight="1">
      <c r="A34" s="485"/>
      <c r="B34" s="485"/>
      <c r="C34" s="485"/>
      <c r="D34" s="485"/>
    </row>
    <row r="35" spans="1:4" ht="18.75" customHeight="1">
      <c r="A35" s="485"/>
      <c r="B35" s="485"/>
      <c r="C35" s="485"/>
      <c r="D35" s="485"/>
    </row>
  </sheetData>
  <mergeCells count="2">
    <mergeCell ref="A1:D1"/>
    <mergeCell ref="A2:D35"/>
  </mergeCells>
  <phoneticPr fontId="87"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sheetPr>
    <tabColor rgb="FF7030A0"/>
  </sheetPr>
  <dimension ref="A1:D57"/>
  <sheetViews>
    <sheetView workbookViewId="0">
      <selection activeCell="B23" sqref="B23"/>
    </sheetView>
  </sheetViews>
  <sheetFormatPr defaultColWidth="9" defaultRowHeight="20.100000000000001" customHeight="1"/>
  <cols>
    <col min="1" max="1" width="70.75" style="112" customWidth="1"/>
    <col min="2" max="2" width="30.375" style="97" customWidth="1"/>
    <col min="3" max="16384" width="9" style="98"/>
  </cols>
  <sheetData>
    <row r="1" spans="1:4" ht="20.100000000000001" customHeight="1">
      <c r="A1" s="445" t="s">
        <v>1823</v>
      </c>
      <c r="B1" s="445"/>
    </row>
    <row r="2" spans="1:4" ht="35.25" customHeight="1">
      <c r="A2" s="457" t="s">
        <v>1824</v>
      </c>
      <c r="B2" s="457"/>
      <c r="D2" s="113"/>
    </row>
    <row r="3" spans="1:4" ht="20.100000000000001" customHeight="1">
      <c r="A3" s="114"/>
      <c r="B3" s="99" t="s">
        <v>2</v>
      </c>
    </row>
    <row r="4" spans="1:4" ht="24" customHeight="1">
      <c r="A4" s="115" t="s">
        <v>145</v>
      </c>
      <c r="B4" s="115" t="s">
        <v>1613</v>
      </c>
    </row>
    <row r="5" spans="1:4" ht="21.75" customHeight="1">
      <c r="A5" s="116" t="s">
        <v>71</v>
      </c>
      <c r="B5" s="117">
        <v>1.01</v>
      </c>
    </row>
    <row r="6" spans="1:4" ht="20.100000000000001" customHeight="1">
      <c r="A6" s="118" t="s">
        <v>1397</v>
      </c>
      <c r="B6" s="119"/>
    </row>
    <row r="7" spans="1:4" ht="20.100000000000001" customHeight="1">
      <c r="A7" s="118" t="s">
        <v>1429</v>
      </c>
      <c r="B7" s="119"/>
    </row>
    <row r="8" spans="1:4" ht="20.100000000000001" customHeight="1">
      <c r="A8" s="118" t="s">
        <v>1430</v>
      </c>
      <c r="B8" s="119"/>
    </row>
    <row r="9" spans="1:4" ht="20.100000000000001" customHeight="1">
      <c r="A9" s="118" t="s">
        <v>1431</v>
      </c>
      <c r="B9" s="120">
        <v>1.01</v>
      </c>
    </row>
    <row r="10" spans="1:4" ht="20.100000000000001" customHeight="1">
      <c r="A10" s="118" t="s">
        <v>1432</v>
      </c>
      <c r="B10" s="120"/>
    </row>
    <row r="11" spans="1:4" ht="20.100000000000001" customHeight="1">
      <c r="A11" s="118" t="s">
        <v>1433</v>
      </c>
      <c r="B11" s="120"/>
    </row>
    <row r="12" spans="1:4" ht="20.100000000000001" customHeight="1">
      <c r="A12" s="118" t="s">
        <v>1434</v>
      </c>
      <c r="B12" s="120"/>
    </row>
    <row r="13" spans="1:4" ht="20.100000000000001" customHeight="1">
      <c r="A13" s="118" t="s">
        <v>1435</v>
      </c>
      <c r="B13" s="120"/>
    </row>
    <row r="14" spans="1:4" ht="20.100000000000001" customHeight="1">
      <c r="A14" s="118" t="s">
        <v>1436</v>
      </c>
      <c r="B14" s="120"/>
    </row>
    <row r="15" spans="1:4" ht="20.100000000000001" customHeight="1">
      <c r="A15" s="118" t="s">
        <v>1437</v>
      </c>
      <c r="B15" s="120"/>
    </row>
    <row r="16" spans="1:4" ht="20.100000000000001" customHeight="1">
      <c r="A16" s="118" t="s">
        <v>1438</v>
      </c>
      <c r="B16" s="120"/>
    </row>
    <row r="17" spans="1:2" ht="20.100000000000001" customHeight="1">
      <c r="A17" s="118" t="s">
        <v>1439</v>
      </c>
      <c r="B17" s="120"/>
    </row>
    <row r="18" spans="1:2" ht="20.100000000000001" customHeight="1">
      <c r="A18" s="118" t="s">
        <v>1440</v>
      </c>
      <c r="B18" s="120"/>
    </row>
    <row r="19" spans="1:2" ht="20.100000000000001" customHeight="1">
      <c r="A19" s="118" t="s">
        <v>1441</v>
      </c>
      <c r="B19" s="120"/>
    </row>
    <row r="20" spans="1:2" ht="20.100000000000001" customHeight="1">
      <c r="A20" s="118" t="s">
        <v>1442</v>
      </c>
      <c r="B20" s="120">
        <v>1.01</v>
      </c>
    </row>
    <row r="21" spans="1:2" ht="20.100000000000001" customHeight="1">
      <c r="A21" s="118" t="s">
        <v>1443</v>
      </c>
      <c r="B21" s="120"/>
    </row>
    <row r="22" spans="1:2" ht="20.100000000000001" customHeight="1">
      <c r="A22" s="118" t="s">
        <v>1444</v>
      </c>
      <c r="B22" s="120">
        <v>1.01</v>
      </c>
    </row>
    <row r="23" spans="1:2" ht="20.100000000000001" customHeight="1">
      <c r="A23" s="118" t="s">
        <v>1445</v>
      </c>
      <c r="B23" s="120"/>
    </row>
    <row r="24" spans="1:2" ht="20.100000000000001" customHeight="1">
      <c r="A24" s="118" t="s">
        <v>1446</v>
      </c>
      <c r="B24" s="120"/>
    </row>
    <row r="25" spans="1:2" ht="20.100000000000001" customHeight="1">
      <c r="A25" s="118" t="s">
        <v>1447</v>
      </c>
      <c r="B25" s="120"/>
    </row>
    <row r="26" spans="1:2" ht="20.100000000000001" customHeight="1">
      <c r="A26" s="118" t="s">
        <v>1448</v>
      </c>
      <c r="B26" s="120"/>
    </row>
    <row r="27" spans="1:2" ht="20.100000000000001" customHeight="1">
      <c r="A27" s="118" t="s">
        <v>1439</v>
      </c>
      <c r="B27" s="120"/>
    </row>
    <row r="28" spans="1:2" ht="20.100000000000001" customHeight="1">
      <c r="A28" s="118" t="s">
        <v>1449</v>
      </c>
      <c r="B28" s="120"/>
    </row>
    <row r="29" spans="1:2" ht="20.100000000000001" customHeight="1">
      <c r="A29" s="118" t="s">
        <v>1450</v>
      </c>
      <c r="B29" s="120"/>
    </row>
    <row r="30" spans="1:2" ht="20.100000000000001" customHeight="1">
      <c r="A30" s="118" t="s">
        <v>1451</v>
      </c>
      <c r="B30" s="120"/>
    </row>
    <row r="31" spans="1:2" ht="20.100000000000001" customHeight="1">
      <c r="A31" s="118" t="s">
        <v>1452</v>
      </c>
      <c r="B31" s="120"/>
    </row>
    <row r="32" spans="1:2" ht="20.100000000000001" customHeight="1">
      <c r="A32" s="118" t="s">
        <v>1453</v>
      </c>
      <c r="B32" s="120"/>
    </row>
    <row r="33" spans="1:2" ht="20.100000000000001" customHeight="1">
      <c r="A33" s="118" t="s">
        <v>1454</v>
      </c>
      <c r="B33" s="120"/>
    </row>
    <row r="34" spans="1:2" ht="20.100000000000001" customHeight="1">
      <c r="A34" s="118" t="s">
        <v>1455</v>
      </c>
      <c r="B34" s="120"/>
    </row>
    <row r="35" spans="1:2" ht="20.100000000000001" customHeight="1">
      <c r="A35" s="118" t="s">
        <v>1456</v>
      </c>
      <c r="B35" s="120"/>
    </row>
    <row r="36" spans="1:2" ht="20.100000000000001" customHeight="1">
      <c r="A36" s="118" t="s">
        <v>1457</v>
      </c>
      <c r="B36" s="120"/>
    </row>
    <row r="37" spans="1:2" ht="20.100000000000001" customHeight="1">
      <c r="A37" s="118" t="s">
        <v>1458</v>
      </c>
      <c r="B37" s="120"/>
    </row>
    <row r="38" spans="1:2" ht="20.100000000000001" customHeight="1">
      <c r="A38" s="118" t="s">
        <v>1459</v>
      </c>
      <c r="B38" s="120"/>
    </row>
    <row r="39" spans="1:2" ht="20.100000000000001" customHeight="1">
      <c r="A39" s="118" t="s">
        <v>1460</v>
      </c>
      <c r="B39" s="120"/>
    </row>
    <row r="40" spans="1:2" ht="20.100000000000001" customHeight="1">
      <c r="A40" s="118" t="s">
        <v>1461</v>
      </c>
      <c r="B40" s="120"/>
    </row>
    <row r="41" spans="1:2" ht="20.100000000000001" customHeight="1">
      <c r="A41" s="118" t="s">
        <v>1462</v>
      </c>
      <c r="B41" s="120"/>
    </row>
    <row r="42" spans="1:2" ht="20.100000000000001" customHeight="1">
      <c r="A42" s="118" t="s">
        <v>1463</v>
      </c>
      <c r="B42" s="120"/>
    </row>
    <row r="43" spans="1:2" ht="20.100000000000001" customHeight="1">
      <c r="A43" s="118" t="s">
        <v>1464</v>
      </c>
      <c r="B43" s="120"/>
    </row>
    <row r="44" spans="1:2" ht="20.100000000000001" customHeight="1">
      <c r="A44" s="118" t="s">
        <v>1465</v>
      </c>
      <c r="B44" s="120"/>
    </row>
    <row r="45" spans="1:2" ht="20.100000000000001" customHeight="1">
      <c r="A45" s="118" t="s">
        <v>1466</v>
      </c>
      <c r="B45" s="120"/>
    </row>
    <row r="46" spans="1:2" ht="20.100000000000001" customHeight="1">
      <c r="A46" s="118" t="s">
        <v>1467</v>
      </c>
      <c r="B46" s="120"/>
    </row>
    <row r="47" spans="1:2" ht="20.100000000000001" customHeight="1">
      <c r="A47" s="118" t="s">
        <v>1468</v>
      </c>
      <c r="B47" s="120"/>
    </row>
    <row r="48" spans="1:2" ht="20.100000000000001" customHeight="1">
      <c r="A48" s="118" t="s">
        <v>1469</v>
      </c>
      <c r="B48" s="120"/>
    </row>
    <row r="49" spans="1:2" ht="20.100000000000001" customHeight="1">
      <c r="A49" s="118" t="s">
        <v>1470</v>
      </c>
      <c r="B49" s="120"/>
    </row>
    <row r="50" spans="1:2" ht="20.100000000000001" customHeight="1">
      <c r="A50" s="118" t="s">
        <v>1471</v>
      </c>
      <c r="B50" s="120"/>
    </row>
    <row r="51" spans="1:2" ht="20.100000000000001" customHeight="1">
      <c r="A51" s="118" t="s">
        <v>1472</v>
      </c>
      <c r="B51" s="120"/>
    </row>
    <row r="52" spans="1:2" ht="20.100000000000001" customHeight="1">
      <c r="A52" s="118" t="s">
        <v>1473</v>
      </c>
      <c r="B52" s="120"/>
    </row>
    <row r="53" spans="1:2" ht="20.100000000000001" customHeight="1">
      <c r="A53" s="118" t="s">
        <v>1825</v>
      </c>
      <c r="B53" s="120"/>
    </row>
    <row r="54" spans="1:2" ht="20.100000000000001" customHeight="1">
      <c r="A54" s="118" t="s">
        <v>1826</v>
      </c>
      <c r="B54" s="120"/>
    </row>
    <row r="55" spans="1:2" ht="20.100000000000001" customHeight="1">
      <c r="A55" s="118" t="s">
        <v>1827</v>
      </c>
      <c r="B55" s="120"/>
    </row>
    <row r="56" spans="1:2" ht="20.100000000000001" customHeight="1">
      <c r="A56" s="118" t="s">
        <v>1828</v>
      </c>
      <c r="B56" s="120"/>
    </row>
    <row r="57" spans="1:2" ht="35.1" customHeight="1">
      <c r="A57" s="519" t="s">
        <v>1829</v>
      </c>
      <c r="B57" s="519"/>
    </row>
  </sheetData>
  <mergeCells count="3">
    <mergeCell ref="A1:B1"/>
    <mergeCell ref="A2:B2"/>
    <mergeCell ref="A57:B57"/>
  </mergeCells>
  <phoneticPr fontId="87"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8"/>
  <sheetViews>
    <sheetView showZeros="0" zoomScale="115" zoomScaleNormal="115" workbookViewId="0">
      <selection activeCell="G8" sqref="G8"/>
    </sheetView>
  </sheetViews>
  <sheetFormatPr defaultColWidth="9" defaultRowHeight="20.100000000000001" customHeight="1"/>
  <cols>
    <col min="1" max="1" width="39.25" style="94" customWidth="1"/>
    <col min="2" max="2" width="11.875" style="95" customWidth="1"/>
    <col min="3" max="3" width="40.125" style="96" customWidth="1"/>
    <col min="4" max="4" width="11.625" style="97" customWidth="1"/>
    <col min="5" max="5" width="13" style="98" customWidth="1"/>
    <col min="6" max="16384" width="9" style="98"/>
  </cols>
  <sheetData>
    <row r="1" spans="1:5" ht="20.100000000000001" customHeight="1">
      <c r="A1" s="445" t="s">
        <v>1830</v>
      </c>
      <c r="B1" s="445"/>
      <c r="C1" s="445"/>
      <c r="D1" s="445"/>
    </row>
    <row r="2" spans="1:5" ht="29.25" customHeight="1">
      <c r="A2" s="457" t="s">
        <v>1831</v>
      </c>
      <c r="B2" s="457"/>
      <c r="C2" s="457"/>
      <c r="D2" s="457"/>
    </row>
    <row r="3" spans="1:5" ht="20.100000000000001" customHeight="1">
      <c r="A3" s="512"/>
      <c r="B3" s="512"/>
      <c r="C3" s="512"/>
      <c r="D3" s="99" t="s">
        <v>2</v>
      </c>
    </row>
    <row r="4" spans="1:5" ht="24" customHeight="1">
      <c r="A4" s="100" t="s">
        <v>1480</v>
      </c>
      <c r="B4" s="101" t="s">
        <v>62</v>
      </c>
      <c r="C4" s="100" t="s">
        <v>145</v>
      </c>
      <c r="D4" s="101" t="s">
        <v>62</v>
      </c>
    </row>
    <row r="5" spans="1:5" ht="33.75" customHeight="1">
      <c r="A5" s="102" t="s">
        <v>1994</v>
      </c>
      <c r="B5" s="92">
        <f>SUM(B6:B13)</f>
        <v>0</v>
      </c>
      <c r="C5" s="103" t="s">
        <v>1689</v>
      </c>
      <c r="D5" s="92">
        <f>SUM(D6:D15)</f>
        <v>0</v>
      </c>
      <c r="E5" s="95"/>
    </row>
    <row r="6" spans="1:5" ht="33.75" customHeight="1">
      <c r="A6" s="104" t="s">
        <v>1481</v>
      </c>
      <c r="B6" s="75"/>
      <c r="C6" s="105" t="s">
        <v>575</v>
      </c>
      <c r="D6" s="75"/>
      <c r="E6" s="106"/>
    </row>
    <row r="7" spans="1:5" ht="33.75" customHeight="1">
      <c r="A7" s="104" t="s">
        <v>1482</v>
      </c>
      <c r="B7" s="107"/>
      <c r="C7" s="108" t="s">
        <v>579</v>
      </c>
      <c r="D7" s="107"/>
      <c r="E7" s="106"/>
    </row>
    <row r="8" spans="1:5" ht="33.75" customHeight="1">
      <c r="A8" s="104" t="s">
        <v>1486</v>
      </c>
      <c r="B8" s="107"/>
      <c r="C8" s="108" t="s">
        <v>1485</v>
      </c>
      <c r="D8" s="107"/>
    </row>
    <row r="9" spans="1:5" ht="33.75" customHeight="1">
      <c r="A9" s="104" t="s">
        <v>1488</v>
      </c>
      <c r="B9" s="107"/>
      <c r="C9" s="108" t="s">
        <v>766</v>
      </c>
      <c r="D9" s="107"/>
    </row>
    <row r="10" spans="1:5" ht="33.75" customHeight="1">
      <c r="A10" s="104" t="s">
        <v>1489</v>
      </c>
      <c r="B10" s="107"/>
      <c r="C10" s="108" t="s">
        <v>888</v>
      </c>
      <c r="D10" s="107"/>
    </row>
    <row r="11" spans="1:5" ht="33.75" customHeight="1">
      <c r="A11" s="104" t="s">
        <v>1490</v>
      </c>
      <c r="B11" s="107"/>
      <c r="C11" s="108" t="s">
        <v>892</v>
      </c>
      <c r="D11" s="75"/>
    </row>
    <row r="12" spans="1:5" ht="33.75" customHeight="1">
      <c r="A12" s="104" t="s">
        <v>1492</v>
      </c>
      <c r="B12" s="107"/>
      <c r="C12" s="108" t="s">
        <v>895</v>
      </c>
      <c r="D12" s="107"/>
    </row>
    <row r="13" spans="1:5" ht="33.75" customHeight="1">
      <c r="A13" s="104" t="s">
        <v>1493</v>
      </c>
      <c r="B13" s="107"/>
      <c r="C13" s="108" t="s">
        <v>1036</v>
      </c>
      <c r="D13" s="107"/>
    </row>
    <row r="14" spans="1:5" ht="33.75" customHeight="1">
      <c r="A14" s="109"/>
      <c r="B14" s="110"/>
      <c r="C14" s="108" t="s">
        <v>1496</v>
      </c>
      <c r="D14" s="107"/>
    </row>
    <row r="15" spans="1:5" ht="33.75" customHeight="1">
      <c r="A15" s="109"/>
      <c r="B15" s="111"/>
      <c r="C15" s="108" t="s">
        <v>1497</v>
      </c>
      <c r="D15" s="75"/>
    </row>
    <row r="16" spans="1:5" ht="27" customHeight="1">
      <c r="A16" s="517" t="s">
        <v>1832</v>
      </c>
      <c r="B16" s="517"/>
      <c r="C16" s="517"/>
      <c r="D16" s="517"/>
    </row>
    <row r="18" spans="1:1" ht="20.100000000000001" customHeight="1">
      <c r="A18" s="94" t="s">
        <v>1312</v>
      </c>
    </row>
  </sheetData>
  <mergeCells count="5">
    <mergeCell ref="A1:B1"/>
    <mergeCell ref="C1:D1"/>
    <mergeCell ref="A2:D2"/>
    <mergeCell ref="A3:C3"/>
    <mergeCell ref="A16:D16"/>
  </mergeCells>
  <phoneticPr fontId="87"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zoomScale="115" zoomScaleNormal="115" workbookViewId="0">
      <selection activeCell="A23" sqref="A23"/>
    </sheetView>
  </sheetViews>
  <sheetFormatPr defaultColWidth="12.75" defaultRowHeight="13.5"/>
  <cols>
    <col min="1" max="1" width="29.625" style="50" customWidth="1"/>
    <col min="2" max="2" width="13.5" style="59" customWidth="1"/>
    <col min="3" max="3" width="35.5" style="60" customWidth="1"/>
    <col min="4" max="4" width="13.5" style="61" customWidth="1"/>
    <col min="5" max="5" width="9" style="50" customWidth="1"/>
    <col min="6" max="6" width="11.25" style="50" customWidth="1"/>
    <col min="7" max="250" width="9" style="50" customWidth="1"/>
    <col min="251" max="251" width="29.625" style="50" customWidth="1"/>
    <col min="252" max="252" width="12.75" style="50"/>
    <col min="253" max="253" width="29.75" style="50" customWidth="1"/>
    <col min="254" max="254" width="17" style="50" customWidth="1"/>
    <col min="255" max="255" width="37" style="50" customWidth="1"/>
    <col min="256" max="256" width="17.375" style="50" customWidth="1"/>
    <col min="257" max="506" width="9" style="50" customWidth="1"/>
    <col min="507" max="507" width="29.625" style="50" customWidth="1"/>
    <col min="508" max="508" width="12.75" style="50"/>
    <col min="509" max="509" width="29.75" style="50" customWidth="1"/>
    <col min="510" max="510" width="17" style="50" customWidth="1"/>
    <col min="511" max="511" width="37" style="50" customWidth="1"/>
    <col min="512" max="512" width="17.375" style="50" customWidth="1"/>
    <col min="513" max="762" width="9" style="50" customWidth="1"/>
    <col min="763" max="763" width="29.625" style="50" customWidth="1"/>
    <col min="764" max="764" width="12.75" style="50"/>
    <col min="765" max="765" width="29.75" style="50" customWidth="1"/>
    <col min="766" max="766" width="17" style="50" customWidth="1"/>
    <col min="767" max="767" width="37" style="50" customWidth="1"/>
    <col min="768" max="768" width="17.375" style="50" customWidth="1"/>
    <col min="769" max="1018" width="9" style="50" customWidth="1"/>
    <col min="1019" max="1019" width="29.625" style="50" customWidth="1"/>
    <col min="1020" max="1020" width="12.75" style="50"/>
    <col min="1021" max="1021" width="29.75" style="50" customWidth="1"/>
    <col min="1022" max="1022" width="17" style="50" customWidth="1"/>
    <col min="1023" max="1023" width="37" style="50" customWidth="1"/>
    <col min="1024" max="1024" width="17.375" style="50" customWidth="1"/>
    <col min="1025" max="1274" width="9" style="50" customWidth="1"/>
    <col min="1275" max="1275" width="29.625" style="50" customWidth="1"/>
    <col min="1276" max="1276" width="12.75" style="50"/>
    <col min="1277" max="1277" width="29.75" style="50" customWidth="1"/>
    <col min="1278" max="1278" width="17" style="50" customWidth="1"/>
    <col min="1279" max="1279" width="37" style="50" customWidth="1"/>
    <col min="1280" max="1280" width="17.375" style="50" customWidth="1"/>
    <col min="1281" max="1530" width="9" style="50" customWidth="1"/>
    <col min="1531" max="1531" width="29.625" style="50" customWidth="1"/>
    <col min="1532" max="1532" width="12.75" style="50"/>
    <col min="1533" max="1533" width="29.75" style="50" customWidth="1"/>
    <col min="1534" max="1534" width="17" style="50" customWidth="1"/>
    <col min="1535" max="1535" width="37" style="50" customWidth="1"/>
    <col min="1536" max="1536" width="17.375" style="50" customWidth="1"/>
    <col min="1537" max="1786" width="9" style="50" customWidth="1"/>
    <col min="1787" max="1787" width="29.625" style="50" customWidth="1"/>
    <col min="1788" max="1788" width="12.75" style="50"/>
    <col min="1789" max="1789" width="29.75" style="50" customWidth="1"/>
    <col min="1790" max="1790" width="17" style="50" customWidth="1"/>
    <col min="1791" max="1791" width="37" style="50" customWidth="1"/>
    <col min="1792" max="1792" width="17.375" style="50" customWidth="1"/>
    <col min="1793" max="2042" width="9" style="50" customWidth="1"/>
    <col min="2043" max="2043" width="29.625" style="50" customWidth="1"/>
    <col min="2044" max="2044" width="12.75" style="50"/>
    <col min="2045" max="2045" width="29.75" style="50" customWidth="1"/>
    <col min="2046" max="2046" width="17" style="50" customWidth="1"/>
    <col min="2047" max="2047" width="37" style="50" customWidth="1"/>
    <col min="2048" max="2048" width="17.375" style="50" customWidth="1"/>
    <col min="2049" max="2298" width="9" style="50" customWidth="1"/>
    <col min="2299" max="2299" width="29.625" style="50" customWidth="1"/>
    <col min="2300" max="2300" width="12.75" style="50"/>
    <col min="2301" max="2301" width="29.75" style="50" customWidth="1"/>
    <col min="2302" max="2302" width="17" style="50" customWidth="1"/>
    <col min="2303" max="2303" width="37" style="50" customWidth="1"/>
    <col min="2304" max="2304" width="17.375" style="50" customWidth="1"/>
    <col min="2305" max="2554" width="9" style="50" customWidth="1"/>
    <col min="2555" max="2555" width="29.625" style="50" customWidth="1"/>
    <col min="2556" max="2556" width="12.75" style="50"/>
    <col min="2557" max="2557" width="29.75" style="50" customWidth="1"/>
    <col min="2558" max="2558" width="17" style="50" customWidth="1"/>
    <col min="2559" max="2559" width="37" style="50" customWidth="1"/>
    <col min="2560" max="2560" width="17.375" style="50" customWidth="1"/>
    <col min="2561" max="2810" width="9" style="50" customWidth="1"/>
    <col min="2811" max="2811" width="29.625" style="50" customWidth="1"/>
    <col min="2812" max="2812" width="12.75" style="50"/>
    <col min="2813" max="2813" width="29.75" style="50" customWidth="1"/>
    <col min="2814" max="2814" width="17" style="50" customWidth="1"/>
    <col min="2815" max="2815" width="37" style="50" customWidth="1"/>
    <col min="2816" max="2816" width="17.375" style="50" customWidth="1"/>
    <col min="2817" max="3066" width="9" style="50" customWidth="1"/>
    <col min="3067" max="3067" width="29.625" style="50" customWidth="1"/>
    <col min="3068" max="3068" width="12.75" style="50"/>
    <col min="3069" max="3069" width="29.75" style="50" customWidth="1"/>
    <col min="3070" max="3070" width="17" style="50" customWidth="1"/>
    <col min="3071" max="3071" width="37" style="50" customWidth="1"/>
    <col min="3072" max="3072" width="17.375" style="50" customWidth="1"/>
    <col min="3073" max="3322" width="9" style="50" customWidth="1"/>
    <col min="3323" max="3323" width="29.625" style="50" customWidth="1"/>
    <col min="3324" max="3324" width="12.75" style="50"/>
    <col min="3325" max="3325" width="29.75" style="50" customWidth="1"/>
    <col min="3326" max="3326" width="17" style="50" customWidth="1"/>
    <col min="3327" max="3327" width="37" style="50" customWidth="1"/>
    <col min="3328" max="3328" width="17.375" style="50" customWidth="1"/>
    <col min="3329" max="3578" width="9" style="50" customWidth="1"/>
    <col min="3579" max="3579" width="29.625" style="50" customWidth="1"/>
    <col min="3580" max="3580" width="12.75" style="50"/>
    <col min="3581" max="3581" width="29.75" style="50" customWidth="1"/>
    <col min="3582" max="3582" width="17" style="50" customWidth="1"/>
    <col min="3583" max="3583" width="37" style="50" customWidth="1"/>
    <col min="3584" max="3584" width="17.375" style="50" customWidth="1"/>
    <col min="3585" max="3834" width="9" style="50" customWidth="1"/>
    <col min="3835" max="3835" width="29.625" style="50" customWidth="1"/>
    <col min="3836" max="3836" width="12.75" style="50"/>
    <col min="3837" max="3837" width="29.75" style="50" customWidth="1"/>
    <col min="3838" max="3838" width="17" style="50" customWidth="1"/>
    <col min="3839" max="3839" width="37" style="50" customWidth="1"/>
    <col min="3840" max="3840" width="17.375" style="50" customWidth="1"/>
    <col min="3841" max="4090" width="9" style="50" customWidth="1"/>
    <col min="4091" max="4091" width="29.625" style="50" customWidth="1"/>
    <col min="4092" max="4092" width="12.75" style="50"/>
    <col min="4093" max="4093" width="29.75" style="50" customWidth="1"/>
    <col min="4094" max="4094" width="17" style="50" customWidth="1"/>
    <col min="4095" max="4095" width="37" style="50" customWidth="1"/>
    <col min="4096" max="4096" width="17.375" style="50" customWidth="1"/>
    <col min="4097" max="4346" width="9" style="50" customWidth="1"/>
    <col min="4347" max="4347" width="29.625" style="50" customWidth="1"/>
    <col min="4348" max="4348" width="12.75" style="50"/>
    <col min="4349" max="4349" width="29.75" style="50" customWidth="1"/>
    <col min="4350" max="4350" width="17" style="50" customWidth="1"/>
    <col min="4351" max="4351" width="37" style="50" customWidth="1"/>
    <col min="4352" max="4352" width="17.375" style="50" customWidth="1"/>
    <col min="4353" max="4602" width="9" style="50" customWidth="1"/>
    <col min="4603" max="4603" width="29.625" style="50" customWidth="1"/>
    <col min="4604" max="4604" width="12.75" style="50"/>
    <col min="4605" max="4605" width="29.75" style="50" customWidth="1"/>
    <col min="4606" max="4606" width="17" style="50" customWidth="1"/>
    <col min="4607" max="4607" width="37" style="50" customWidth="1"/>
    <col min="4608" max="4608" width="17.375" style="50" customWidth="1"/>
    <col min="4609" max="4858" width="9" style="50" customWidth="1"/>
    <col min="4859" max="4859" width="29.625" style="50" customWidth="1"/>
    <col min="4860" max="4860" width="12.75" style="50"/>
    <col min="4861" max="4861" width="29.75" style="50" customWidth="1"/>
    <col min="4862" max="4862" width="17" style="50" customWidth="1"/>
    <col min="4863" max="4863" width="37" style="50" customWidth="1"/>
    <col min="4864" max="4864" width="17.375" style="50" customWidth="1"/>
    <col min="4865" max="5114" width="9" style="50" customWidth="1"/>
    <col min="5115" max="5115" width="29.625" style="50" customWidth="1"/>
    <col min="5116" max="5116" width="12.75" style="50"/>
    <col min="5117" max="5117" width="29.75" style="50" customWidth="1"/>
    <col min="5118" max="5118" width="17" style="50" customWidth="1"/>
    <col min="5119" max="5119" width="37" style="50" customWidth="1"/>
    <col min="5120" max="5120" width="17.375" style="50" customWidth="1"/>
    <col min="5121" max="5370" width="9" style="50" customWidth="1"/>
    <col min="5371" max="5371" width="29.625" style="50" customWidth="1"/>
    <col min="5372" max="5372" width="12.75" style="50"/>
    <col min="5373" max="5373" width="29.75" style="50" customWidth="1"/>
    <col min="5374" max="5374" width="17" style="50" customWidth="1"/>
    <col min="5375" max="5375" width="37" style="50" customWidth="1"/>
    <col min="5376" max="5376" width="17.375" style="50" customWidth="1"/>
    <col min="5377" max="5626" width="9" style="50" customWidth="1"/>
    <col min="5627" max="5627" width="29.625" style="50" customWidth="1"/>
    <col min="5628" max="5628" width="12.75" style="50"/>
    <col min="5629" max="5629" width="29.75" style="50" customWidth="1"/>
    <col min="5630" max="5630" width="17" style="50" customWidth="1"/>
    <col min="5631" max="5631" width="37" style="50" customWidth="1"/>
    <col min="5632" max="5632" width="17.375" style="50" customWidth="1"/>
    <col min="5633" max="5882" width="9" style="50" customWidth="1"/>
    <col min="5883" max="5883" width="29.625" style="50" customWidth="1"/>
    <col min="5884" max="5884" width="12.75" style="50"/>
    <col min="5885" max="5885" width="29.75" style="50" customWidth="1"/>
    <col min="5886" max="5886" width="17" style="50" customWidth="1"/>
    <col min="5887" max="5887" width="37" style="50" customWidth="1"/>
    <col min="5888" max="5888" width="17.375" style="50" customWidth="1"/>
    <col min="5889" max="6138" width="9" style="50" customWidth="1"/>
    <col min="6139" max="6139" width="29.625" style="50" customWidth="1"/>
    <col min="6140" max="6140" width="12.75" style="50"/>
    <col min="6141" max="6141" width="29.75" style="50" customWidth="1"/>
    <col min="6142" max="6142" width="17" style="50" customWidth="1"/>
    <col min="6143" max="6143" width="37" style="50" customWidth="1"/>
    <col min="6144" max="6144" width="17.375" style="50" customWidth="1"/>
    <col min="6145" max="6394" width="9" style="50" customWidth="1"/>
    <col min="6395" max="6395" width="29.625" style="50" customWidth="1"/>
    <col min="6396" max="6396" width="12.75" style="50"/>
    <col min="6397" max="6397" width="29.75" style="50" customWidth="1"/>
    <col min="6398" max="6398" width="17" style="50" customWidth="1"/>
    <col min="6399" max="6399" width="37" style="50" customWidth="1"/>
    <col min="6400" max="6400" width="17.375" style="50" customWidth="1"/>
    <col min="6401" max="6650" width="9" style="50" customWidth="1"/>
    <col min="6651" max="6651" width="29.625" style="50" customWidth="1"/>
    <col min="6652" max="6652" width="12.75" style="50"/>
    <col min="6653" max="6653" width="29.75" style="50" customWidth="1"/>
    <col min="6654" max="6654" width="17" style="50" customWidth="1"/>
    <col min="6655" max="6655" width="37" style="50" customWidth="1"/>
    <col min="6656" max="6656" width="17.375" style="50" customWidth="1"/>
    <col min="6657" max="6906" width="9" style="50" customWidth="1"/>
    <col min="6907" max="6907" width="29.625" style="50" customWidth="1"/>
    <col min="6908" max="6908" width="12.75" style="50"/>
    <col min="6909" max="6909" width="29.75" style="50" customWidth="1"/>
    <col min="6910" max="6910" width="17" style="50" customWidth="1"/>
    <col min="6911" max="6911" width="37" style="50" customWidth="1"/>
    <col min="6912" max="6912" width="17.375" style="50" customWidth="1"/>
    <col min="6913" max="7162" width="9" style="50" customWidth="1"/>
    <col min="7163" max="7163" width="29.625" style="50" customWidth="1"/>
    <col min="7164" max="7164" width="12.75" style="50"/>
    <col min="7165" max="7165" width="29.75" style="50" customWidth="1"/>
    <col min="7166" max="7166" width="17" style="50" customWidth="1"/>
    <col min="7167" max="7167" width="37" style="50" customWidth="1"/>
    <col min="7168" max="7168" width="17.375" style="50" customWidth="1"/>
    <col min="7169" max="7418" width="9" style="50" customWidth="1"/>
    <col min="7419" max="7419" width="29.625" style="50" customWidth="1"/>
    <col min="7420" max="7420" width="12.75" style="50"/>
    <col min="7421" max="7421" width="29.75" style="50" customWidth="1"/>
    <col min="7422" max="7422" width="17" style="50" customWidth="1"/>
    <col min="7423" max="7423" width="37" style="50" customWidth="1"/>
    <col min="7424" max="7424" width="17.375" style="50" customWidth="1"/>
    <col min="7425" max="7674" width="9" style="50" customWidth="1"/>
    <col min="7675" max="7675" width="29.625" style="50" customWidth="1"/>
    <col min="7676" max="7676" width="12.75" style="50"/>
    <col min="7677" max="7677" width="29.75" style="50" customWidth="1"/>
    <col min="7678" max="7678" width="17" style="50" customWidth="1"/>
    <col min="7679" max="7679" width="37" style="50" customWidth="1"/>
    <col min="7680" max="7680" width="17.375" style="50" customWidth="1"/>
    <col min="7681" max="7930" width="9" style="50" customWidth="1"/>
    <col min="7931" max="7931" width="29.625" style="50" customWidth="1"/>
    <col min="7932" max="7932" width="12.75" style="50"/>
    <col min="7933" max="7933" width="29.75" style="50" customWidth="1"/>
    <col min="7934" max="7934" width="17" style="50" customWidth="1"/>
    <col min="7935" max="7935" width="37" style="50" customWidth="1"/>
    <col min="7936" max="7936" width="17.375" style="50" customWidth="1"/>
    <col min="7937" max="8186" width="9" style="50" customWidth="1"/>
    <col min="8187" max="8187" width="29.625" style="50" customWidth="1"/>
    <col min="8188" max="8188" width="12.75" style="50"/>
    <col min="8189" max="8189" width="29.75" style="50" customWidth="1"/>
    <col min="8190" max="8190" width="17" style="50" customWidth="1"/>
    <col min="8191" max="8191" width="37" style="50" customWidth="1"/>
    <col min="8192" max="8192" width="17.375" style="50" customWidth="1"/>
    <col min="8193" max="8442" width="9" style="50" customWidth="1"/>
    <col min="8443" max="8443" width="29.625" style="50" customWidth="1"/>
    <col min="8444" max="8444" width="12.75" style="50"/>
    <col min="8445" max="8445" width="29.75" style="50" customWidth="1"/>
    <col min="8446" max="8446" width="17" style="50" customWidth="1"/>
    <col min="8447" max="8447" width="37" style="50" customWidth="1"/>
    <col min="8448" max="8448" width="17.375" style="50" customWidth="1"/>
    <col min="8449" max="8698" width="9" style="50" customWidth="1"/>
    <col min="8699" max="8699" width="29.625" style="50" customWidth="1"/>
    <col min="8700" max="8700" width="12.75" style="50"/>
    <col min="8701" max="8701" width="29.75" style="50" customWidth="1"/>
    <col min="8702" max="8702" width="17" style="50" customWidth="1"/>
    <col min="8703" max="8703" width="37" style="50" customWidth="1"/>
    <col min="8704" max="8704" width="17.375" style="50" customWidth="1"/>
    <col min="8705" max="8954" width="9" style="50" customWidth="1"/>
    <col min="8955" max="8955" width="29.625" style="50" customWidth="1"/>
    <col min="8956" max="8956" width="12.75" style="50"/>
    <col min="8957" max="8957" width="29.75" style="50" customWidth="1"/>
    <col min="8958" max="8958" width="17" style="50" customWidth="1"/>
    <col min="8959" max="8959" width="37" style="50" customWidth="1"/>
    <col min="8960" max="8960" width="17.375" style="50" customWidth="1"/>
    <col min="8961" max="9210" width="9" style="50" customWidth="1"/>
    <col min="9211" max="9211" width="29.625" style="50" customWidth="1"/>
    <col min="9212" max="9212" width="12.75" style="50"/>
    <col min="9213" max="9213" width="29.75" style="50" customWidth="1"/>
    <col min="9214" max="9214" width="17" style="50" customWidth="1"/>
    <col min="9215" max="9215" width="37" style="50" customWidth="1"/>
    <col min="9216" max="9216" width="17.375" style="50" customWidth="1"/>
    <col min="9217" max="9466" width="9" style="50" customWidth="1"/>
    <col min="9467" max="9467" width="29.625" style="50" customWidth="1"/>
    <col min="9468" max="9468" width="12.75" style="50"/>
    <col min="9469" max="9469" width="29.75" style="50" customWidth="1"/>
    <col min="9470" max="9470" width="17" style="50" customWidth="1"/>
    <col min="9471" max="9471" width="37" style="50" customWidth="1"/>
    <col min="9472" max="9472" width="17.375" style="50" customWidth="1"/>
    <col min="9473" max="9722" width="9" style="50" customWidth="1"/>
    <col min="9723" max="9723" width="29.625" style="50" customWidth="1"/>
    <col min="9724" max="9724" width="12.75" style="50"/>
    <col min="9725" max="9725" width="29.75" style="50" customWidth="1"/>
    <col min="9726" max="9726" width="17" style="50" customWidth="1"/>
    <col min="9727" max="9727" width="37" style="50" customWidth="1"/>
    <col min="9728" max="9728" width="17.375" style="50" customWidth="1"/>
    <col min="9729" max="9978" width="9" style="50" customWidth="1"/>
    <col min="9979" max="9979" width="29.625" style="50" customWidth="1"/>
    <col min="9980" max="9980" width="12.75" style="50"/>
    <col min="9981" max="9981" width="29.75" style="50" customWidth="1"/>
    <col min="9982" max="9982" width="17" style="50" customWidth="1"/>
    <col min="9983" max="9983" width="37" style="50" customWidth="1"/>
    <col min="9984" max="9984" width="17.375" style="50" customWidth="1"/>
    <col min="9985" max="10234" width="9" style="50" customWidth="1"/>
    <col min="10235" max="10235" width="29.625" style="50" customWidth="1"/>
    <col min="10236" max="10236" width="12.75" style="50"/>
    <col min="10237" max="10237" width="29.75" style="50" customWidth="1"/>
    <col min="10238" max="10238" width="17" style="50" customWidth="1"/>
    <col min="10239" max="10239" width="37" style="50" customWidth="1"/>
    <col min="10240" max="10240" width="17.375" style="50" customWidth="1"/>
    <col min="10241" max="10490" width="9" style="50" customWidth="1"/>
    <col min="10491" max="10491" width="29.625" style="50" customWidth="1"/>
    <col min="10492" max="10492" width="12.75" style="50"/>
    <col min="10493" max="10493" width="29.75" style="50" customWidth="1"/>
    <col min="10494" max="10494" width="17" style="50" customWidth="1"/>
    <col min="10495" max="10495" width="37" style="50" customWidth="1"/>
    <col min="10496" max="10496" width="17.375" style="50" customWidth="1"/>
    <col min="10497" max="10746" width="9" style="50" customWidth="1"/>
    <col min="10747" max="10747" width="29.625" style="50" customWidth="1"/>
    <col min="10748" max="10748" width="12.75" style="50"/>
    <col min="10749" max="10749" width="29.75" style="50" customWidth="1"/>
    <col min="10750" max="10750" width="17" style="50" customWidth="1"/>
    <col min="10751" max="10751" width="37" style="50" customWidth="1"/>
    <col min="10752" max="10752" width="17.375" style="50" customWidth="1"/>
    <col min="10753" max="11002" width="9" style="50" customWidth="1"/>
    <col min="11003" max="11003" width="29.625" style="50" customWidth="1"/>
    <col min="11004" max="11004" width="12.75" style="50"/>
    <col min="11005" max="11005" width="29.75" style="50" customWidth="1"/>
    <col min="11006" max="11006" width="17" style="50" customWidth="1"/>
    <col min="11007" max="11007" width="37" style="50" customWidth="1"/>
    <col min="11008" max="11008" width="17.375" style="50" customWidth="1"/>
    <col min="11009" max="11258" width="9" style="50" customWidth="1"/>
    <col min="11259" max="11259" width="29.625" style="50" customWidth="1"/>
    <col min="11260" max="11260" width="12.75" style="50"/>
    <col min="11261" max="11261" width="29.75" style="50" customWidth="1"/>
    <col min="11262" max="11262" width="17" style="50" customWidth="1"/>
    <col min="11263" max="11263" width="37" style="50" customWidth="1"/>
    <col min="11264" max="11264" width="17.375" style="50" customWidth="1"/>
    <col min="11265" max="11514" width="9" style="50" customWidth="1"/>
    <col min="11515" max="11515" width="29.625" style="50" customWidth="1"/>
    <col min="11516" max="11516" width="12.75" style="50"/>
    <col min="11517" max="11517" width="29.75" style="50" customWidth="1"/>
    <col min="11518" max="11518" width="17" style="50" customWidth="1"/>
    <col min="11519" max="11519" width="37" style="50" customWidth="1"/>
    <col min="11520" max="11520" width="17.375" style="50" customWidth="1"/>
    <col min="11521" max="11770" width="9" style="50" customWidth="1"/>
    <col min="11771" max="11771" width="29.625" style="50" customWidth="1"/>
    <col min="11772" max="11772" width="12.75" style="50"/>
    <col min="11773" max="11773" width="29.75" style="50" customWidth="1"/>
    <col min="11774" max="11774" width="17" style="50" customWidth="1"/>
    <col min="11775" max="11775" width="37" style="50" customWidth="1"/>
    <col min="11776" max="11776" width="17.375" style="50" customWidth="1"/>
    <col min="11777" max="12026" width="9" style="50" customWidth="1"/>
    <col min="12027" max="12027" width="29.625" style="50" customWidth="1"/>
    <col min="12028" max="12028" width="12.75" style="50"/>
    <col min="12029" max="12029" width="29.75" style="50" customWidth="1"/>
    <col min="12030" max="12030" width="17" style="50" customWidth="1"/>
    <col min="12031" max="12031" width="37" style="50" customWidth="1"/>
    <col min="12032" max="12032" width="17.375" style="50" customWidth="1"/>
    <col min="12033" max="12282" width="9" style="50" customWidth="1"/>
    <col min="12283" max="12283" width="29.625" style="50" customWidth="1"/>
    <col min="12284" max="12284" width="12.75" style="50"/>
    <col min="12285" max="12285" width="29.75" style="50" customWidth="1"/>
    <col min="12286" max="12286" width="17" style="50" customWidth="1"/>
    <col min="12287" max="12287" width="37" style="50" customWidth="1"/>
    <col min="12288" max="12288" width="17.375" style="50" customWidth="1"/>
    <col min="12289" max="12538" width="9" style="50" customWidth="1"/>
    <col min="12539" max="12539" width="29.625" style="50" customWidth="1"/>
    <col min="12540" max="12540" width="12.75" style="50"/>
    <col min="12541" max="12541" width="29.75" style="50" customWidth="1"/>
    <col min="12542" max="12542" width="17" style="50" customWidth="1"/>
    <col min="12543" max="12543" width="37" style="50" customWidth="1"/>
    <col min="12544" max="12544" width="17.375" style="50" customWidth="1"/>
    <col min="12545" max="12794" width="9" style="50" customWidth="1"/>
    <col min="12795" max="12795" width="29.625" style="50" customWidth="1"/>
    <col min="12796" max="12796" width="12.75" style="50"/>
    <col min="12797" max="12797" width="29.75" style="50" customWidth="1"/>
    <col min="12798" max="12798" width="17" style="50" customWidth="1"/>
    <col min="12799" max="12799" width="37" style="50" customWidth="1"/>
    <col min="12800" max="12800" width="17.375" style="50" customWidth="1"/>
    <col min="12801" max="13050" width="9" style="50" customWidth="1"/>
    <col min="13051" max="13051" width="29.625" style="50" customWidth="1"/>
    <col min="13052" max="13052" width="12.75" style="50"/>
    <col min="13053" max="13053" width="29.75" style="50" customWidth="1"/>
    <col min="13054" max="13054" width="17" style="50" customWidth="1"/>
    <col min="13055" max="13055" width="37" style="50" customWidth="1"/>
    <col min="13056" max="13056" width="17.375" style="50" customWidth="1"/>
    <col min="13057" max="13306" width="9" style="50" customWidth="1"/>
    <col min="13307" max="13307" width="29.625" style="50" customWidth="1"/>
    <col min="13308" max="13308" width="12.75" style="50"/>
    <col min="13309" max="13309" width="29.75" style="50" customWidth="1"/>
    <col min="13310" max="13310" width="17" style="50" customWidth="1"/>
    <col min="13311" max="13311" width="37" style="50" customWidth="1"/>
    <col min="13312" max="13312" width="17.375" style="50" customWidth="1"/>
    <col min="13313" max="13562" width="9" style="50" customWidth="1"/>
    <col min="13563" max="13563" width="29.625" style="50" customWidth="1"/>
    <col min="13564" max="13564" width="12.75" style="50"/>
    <col min="13565" max="13565" width="29.75" style="50" customWidth="1"/>
    <col min="13566" max="13566" width="17" style="50" customWidth="1"/>
    <col min="13567" max="13567" width="37" style="50" customWidth="1"/>
    <col min="13568" max="13568" width="17.375" style="50" customWidth="1"/>
    <col min="13569" max="13818" width="9" style="50" customWidth="1"/>
    <col min="13819" max="13819" width="29.625" style="50" customWidth="1"/>
    <col min="13820" max="13820" width="12.75" style="50"/>
    <col min="13821" max="13821" width="29.75" style="50" customWidth="1"/>
    <col min="13822" max="13822" width="17" style="50" customWidth="1"/>
    <col min="13823" max="13823" width="37" style="50" customWidth="1"/>
    <col min="13824" max="13824" width="17.375" style="50" customWidth="1"/>
    <col min="13825" max="14074" width="9" style="50" customWidth="1"/>
    <col min="14075" max="14075" width="29.625" style="50" customWidth="1"/>
    <col min="14076" max="14076" width="12.75" style="50"/>
    <col min="14077" max="14077" width="29.75" style="50" customWidth="1"/>
    <col min="14078" max="14078" width="17" style="50" customWidth="1"/>
    <col min="14079" max="14079" width="37" style="50" customWidth="1"/>
    <col min="14080" max="14080" width="17.375" style="50" customWidth="1"/>
    <col min="14081" max="14330" width="9" style="50" customWidth="1"/>
    <col min="14331" max="14331" width="29.625" style="50" customWidth="1"/>
    <col min="14332" max="14332" width="12.75" style="50"/>
    <col min="14333" max="14333" width="29.75" style="50" customWidth="1"/>
    <col min="14334" max="14334" width="17" style="50" customWidth="1"/>
    <col min="14335" max="14335" width="37" style="50" customWidth="1"/>
    <col min="14336" max="14336" width="17.375" style="50" customWidth="1"/>
    <col min="14337" max="14586" width="9" style="50" customWidth="1"/>
    <col min="14587" max="14587" width="29.625" style="50" customWidth="1"/>
    <col min="14588" max="14588" width="12.75" style="50"/>
    <col min="14589" max="14589" width="29.75" style="50" customWidth="1"/>
    <col min="14590" max="14590" width="17" style="50" customWidth="1"/>
    <col min="14591" max="14591" width="37" style="50" customWidth="1"/>
    <col min="14592" max="14592" width="17.375" style="50" customWidth="1"/>
    <col min="14593" max="14842" width="9" style="50" customWidth="1"/>
    <col min="14843" max="14843" width="29.625" style="50" customWidth="1"/>
    <col min="14844" max="14844" width="12.75" style="50"/>
    <col min="14845" max="14845" width="29.75" style="50" customWidth="1"/>
    <col min="14846" max="14846" width="17" style="50" customWidth="1"/>
    <col min="14847" max="14847" width="37" style="50" customWidth="1"/>
    <col min="14848" max="14848" width="17.375" style="50" customWidth="1"/>
    <col min="14849" max="15098" width="9" style="50" customWidth="1"/>
    <col min="15099" max="15099" width="29.625" style="50" customWidth="1"/>
    <col min="15100" max="15100" width="12.75" style="50"/>
    <col min="15101" max="15101" width="29.75" style="50" customWidth="1"/>
    <col min="15102" max="15102" width="17" style="50" customWidth="1"/>
    <col min="15103" max="15103" width="37" style="50" customWidth="1"/>
    <col min="15104" max="15104" width="17.375" style="50" customWidth="1"/>
    <col min="15105" max="15354" width="9" style="50" customWidth="1"/>
    <col min="15355" max="15355" width="29.625" style="50" customWidth="1"/>
    <col min="15356" max="15356" width="12.75" style="50"/>
    <col min="15357" max="15357" width="29.75" style="50" customWidth="1"/>
    <col min="15358" max="15358" width="17" style="50" customWidth="1"/>
    <col min="15359" max="15359" width="37" style="50" customWidth="1"/>
    <col min="15360" max="15360" width="17.375" style="50" customWidth="1"/>
    <col min="15361" max="15610" width="9" style="50" customWidth="1"/>
    <col min="15611" max="15611" width="29.625" style="50" customWidth="1"/>
    <col min="15612" max="15612" width="12.75" style="50"/>
    <col min="15613" max="15613" width="29.75" style="50" customWidth="1"/>
    <col min="15614" max="15614" width="17" style="50" customWidth="1"/>
    <col min="15615" max="15615" width="37" style="50" customWidth="1"/>
    <col min="15616" max="15616" width="17.375" style="50" customWidth="1"/>
    <col min="15617" max="15866" width="9" style="50" customWidth="1"/>
    <col min="15867" max="15867" width="29.625" style="50" customWidth="1"/>
    <col min="15868" max="15868" width="12.75" style="50"/>
    <col min="15869" max="15869" width="29.75" style="50" customWidth="1"/>
    <col min="15870" max="15870" width="17" style="50" customWidth="1"/>
    <col min="15871" max="15871" width="37" style="50" customWidth="1"/>
    <col min="15872" max="15872" width="17.375" style="50" customWidth="1"/>
    <col min="15873" max="16122" width="9" style="50" customWidth="1"/>
    <col min="16123" max="16123" width="29.625" style="50" customWidth="1"/>
    <col min="16124" max="16124" width="12.75" style="50"/>
    <col min="16125" max="16125" width="29.75" style="50" customWidth="1"/>
    <col min="16126" max="16126" width="17" style="50" customWidth="1"/>
    <col min="16127" max="16127" width="37" style="50" customWidth="1"/>
    <col min="16128" max="16128" width="17.375" style="50" customWidth="1"/>
    <col min="16129" max="16378" width="9" style="50" customWidth="1"/>
    <col min="16379" max="16379" width="29.625" style="50" customWidth="1"/>
    <col min="16380" max="16384" width="12.75" style="50"/>
  </cols>
  <sheetData>
    <row r="1" spans="1:6" ht="18.75">
      <c r="A1" s="476" t="s">
        <v>1833</v>
      </c>
      <c r="B1" s="476"/>
      <c r="C1" s="62"/>
      <c r="D1" s="63"/>
    </row>
    <row r="2" spans="1:6" ht="30" customHeight="1">
      <c r="A2" s="478" t="s">
        <v>1834</v>
      </c>
      <c r="B2" s="478"/>
      <c r="C2" s="478"/>
      <c r="D2" s="478"/>
    </row>
    <row r="3" spans="1:6" s="58" customFormat="1" ht="21.95" customHeight="1">
      <c r="A3" s="64"/>
      <c r="B3" s="65"/>
      <c r="C3" s="66"/>
      <c r="D3" s="67" t="s">
        <v>2</v>
      </c>
    </row>
    <row r="4" spans="1:6" s="58" customFormat="1" ht="24" customHeight="1">
      <c r="A4" s="68" t="s">
        <v>1242</v>
      </c>
      <c r="B4" s="68" t="s">
        <v>62</v>
      </c>
      <c r="C4" s="68" t="s">
        <v>145</v>
      </c>
      <c r="D4" s="69" t="s">
        <v>62</v>
      </c>
    </row>
    <row r="5" spans="1:6" s="58" customFormat="1" ht="24" customHeight="1">
      <c r="A5" s="68" t="s">
        <v>69</v>
      </c>
      <c r="B5" s="70">
        <f>B6+B19</f>
        <v>0</v>
      </c>
      <c r="C5" s="68" t="s">
        <v>69</v>
      </c>
      <c r="D5" s="71">
        <f>B5</f>
        <v>0</v>
      </c>
    </row>
    <row r="6" spans="1:6" s="58" customFormat="1" ht="24" customHeight="1">
      <c r="A6" s="72" t="s">
        <v>70</v>
      </c>
      <c r="B6" s="71">
        <f>SUM(B7:B10)</f>
        <v>0</v>
      </c>
      <c r="C6" s="73" t="s">
        <v>71</v>
      </c>
      <c r="D6" s="71">
        <f>D7+D11+D14+D17</f>
        <v>0</v>
      </c>
    </row>
    <row r="7" spans="1:6" s="58" customFormat="1" ht="20.100000000000001" customHeight="1">
      <c r="A7" s="74" t="s">
        <v>1503</v>
      </c>
      <c r="B7" s="75"/>
      <c r="C7" s="76" t="s">
        <v>1504</v>
      </c>
      <c r="D7" s="75"/>
      <c r="E7" s="77"/>
    </row>
    <row r="8" spans="1:6" s="58" customFormat="1" ht="20.100000000000001" customHeight="1">
      <c r="A8" s="74" t="s">
        <v>1505</v>
      </c>
      <c r="B8" s="75"/>
      <c r="C8" s="78" t="s">
        <v>1835</v>
      </c>
      <c r="D8" s="75"/>
      <c r="E8" s="77"/>
    </row>
    <row r="9" spans="1:6" s="58" customFormat="1" ht="20.100000000000001" customHeight="1">
      <c r="A9" s="74" t="s">
        <v>1507</v>
      </c>
      <c r="B9" s="75"/>
      <c r="C9" s="78" t="s">
        <v>1836</v>
      </c>
      <c r="D9" s="75"/>
    </row>
    <row r="10" spans="1:6" s="58" customFormat="1" ht="20.100000000000001" customHeight="1">
      <c r="A10" s="74" t="s">
        <v>1509</v>
      </c>
      <c r="B10" s="75"/>
      <c r="C10" s="78" t="s">
        <v>1837</v>
      </c>
      <c r="D10" s="75"/>
    </row>
    <row r="11" spans="1:6" s="58" customFormat="1" ht="20.100000000000001" customHeight="1">
      <c r="A11" s="79"/>
      <c r="B11" s="80"/>
      <c r="C11" s="76" t="s">
        <v>1512</v>
      </c>
      <c r="D11" s="75"/>
      <c r="E11" s="77"/>
      <c r="F11" s="81"/>
    </row>
    <row r="12" spans="1:6" s="58" customFormat="1" ht="20.100000000000001" customHeight="1">
      <c r="A12" s="82"/>
      <c r="B12" s="80"/>
      <c r="C12" s="78" t="s">
        <v>1513</v>
      </c>
      <c r="D12" s="75"/>
      <c r="F12" s="81"/>
    </row>
    <row r="13" spans="1:6" s="58" customFormat="1" ht="20.100000000000001" customHeight="1">
      <c r="A13" s="83"/>
      <c r="B13" s="84"/>
      <c r="C13" s="78" t="s">
        <v>1838</v>
      </c>
      <c r="D13" s="75"/>
      <c r="F13" s="81"/>
    </row>
    <row r="14" spans="1:6" s="58" customFormat="1" ht="20.100000000000001" customHeight="1">
      <c r="A14" s="85"/>
      <c r="B14" s="86"/>
      <c r="C14" s="76" t="s">
        <v>1839</v>
      </c>
      <c r="D14" s="75"/>
      <c r="F14" s="81"/>
    </row>
    <row r="15" spans="1:6" s="58" customFormat="1" ht="20.100000000000001" customHeight="1">
      <c r="A15" s="87"/>
      <c r="B15" s="88"/>
      <c r="C15" s="78" t="s">
        <v>1840</v>
      </c>
      <c r="D15" s="75"/>
    </row>
    <row r="16" spans="1:6" s="58" customFormat="1" ht="20.100000000000001" customHeight="1">
      <c r="A16" s="89"/>
      <c r="B16" s="80"/>
      <c r="C16" s="90" t="s">
        <v>1841</v>
      </c>
      <c r="D16" s="75"/>
    </row>
    <row r="17" spans="1:5" s="58" customFormat="1" ht="20.100000000000001" customHeight="1">
      <c r="A17" s="89"/>
      <c r="B17" s="80"/>
      <c r="C17" s="76" t="s">
        <v>1517</v>
      </c>
      <c r="D17" s="75"/>
    </row>
    <row r="18" spans="1:5" s="58" customFormat="1" ht="20.100000000000001" customHeight="1">
      <c r="A18" s="89"/>
      <c r="B18" s="80"/>
      <c r="C18" s="78" t="s">
        <v>1842</v>
      </c>
      <c r="D18" s="75"/>
    </row>
    <row r="19" spans="1:5" s="58" customFormat="1" ht="20.100000000000001" customHeight="1">
      <c r="A19" s="91" t="s">
        <v>119</v>
      </c>
      <c r="B19" s="92">
        <f>B20</f>
        <v>0</v>
      </c>
      <c r="C19" s="91" t="s">
        <v>120</v>
      </c>
      <c r="D19" s="71">
        <f>D20</f>
        <v>0</v>
      </c>
      <c r="E19" s="93"/>
    </row>
    <row r="20" spans="1:5" s="58" customFormat="1" ht="20.100000000000001" customHeight="1">
      <c r="A20" s="74" t="s">
        <v>1843</v>
      </c>
      <c r="B20" s="75"/>
      <c r="C20" s="74" t="s">
        <v>1675</v>
      </c>
      <c r="D20" s="75"/>
    </row>
    <row r="21" spans="1:5" ht="35.1" customHeight="1">
      <c r="A21" s="520" t="s">
        <v>1844</v>
      </c>
      <c r="B21" s="520"/>
      <c r="C21" s="520"/>
      <c r="D21" s="520"/>
    </row>
    <row r="22" spans="1:5" ht="22.15" customHeight="1"/>
    <row r="23" spans="1:5" ht="22.15" customHeight="1">
      <c r="A23" s="50" t="s">
        <v>1312</v>
      </c>
    </row>
  </sheetData>
  <mergeCells count="3">
    <mergeCell ref="A1:B1"/>
    <mergeCell ref="A2:D2"/>
    <mergeCell ref="A21:D21"/>
  </mergeCells>
  <phoneticPr fontId="87"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FF00"/>
  </sheetPr>
  <dimension ref="A1:Q45"/>
  <sheetViews>
    <sheetView showZeros="0" topLeftCell="E1" workbookViewId="0">
      <selection activeCell="Q36" sqref="Q36"/>
    </sheetView>
  </sheetViews>
  <sheetFormatPr defaultColWidth="9" defaultRowHeight="21.95" customHeight="1"/>
  <cols>
    <col min="1" max="1" width="29.125" style="377" customWidth="1"/>
    <col min="2" max="4" width="11.875" style="378" customWidth="1"/>
    <col min="5" max="5" width="12" style="378" customWidth="1"/>
    <col min="6" max="6" width="12" style="378" hidden="1" customWidth="1"/>
    <col min="7" max="7" width="9.25" style="379" customWidth="1"/>
    <col min="8" max="8" width="13.375" style="379" customWidth="1"/>
    <col min="9" max="9" width="31.125" style="377" customWidth="1"/>
    <col min="10" max="12" width="11.875" style="378" customWidth="1"/>
    <col min="13" max="13" width="12.125" style="378" customWidth="1"/>
    <col min="14" max="14" width="12.125" style="378" hidden="1" customWidth="1"/>
    <col min="15" max="15" width="9.25" style="377" customWidth="1"/>
    <col min="16" max="16" width="11.75" style="377" customWidth="1"/>
    <col min="17" max="17" width="19.375" style="377" customWidth="1"/>
    <col min="18" max="256" width="9" style="377"/>
    <col min="257" max="257" width="4.875" style="377" customWidth="1"/>
    <col min="258" max="258" width="30.625" style="377" customWidth="1"/>
    <col min="259" max="259" width="17" style="377" customWidth="1"/>
    <col min="260" max="260" width="13.5" style="377" customWidth="1"/>
    <col min="261" max="261" width="32.125" style="377" customWidth="1"/>
    <col min="262" max="262" width="15.5" style="377" customWidth="1"/>
    <col min="263" max="263" width="12.25" style="377" customWidth="1"/>
    <col min="264" max="512" width="9" style="377"/>
    <col min="513" max="513" width="4.875" style="377" customWidth="1"/>
    <col min="514" max="514" width="30.625" style="377" customWidth="1"/>
    <col min="515" max="515" width="17" style="377" customWidth="1"/>
    <col min="516" max="516" width="13.5" style="377" customWidth="1"/>
    <col min="517" max="517" width="32.125" style="377" customWidth="1"/>
    <col min="518" max="518" width="15.5" style="377" customWidth="1"/>
    <col min="519" max="519" width="12.25" style="377" customWidth="1"/>
    <col min="520" max="768" width="9" style="377"/>
    <col min="769" max="769" width="4.875" style="377" customWidth="1"/>
    <col min="770" max="770" width="30.625" style="377" customWidth="1"/>
    <col min="771" max="771" width="17" style="377" customWidth="1"/>
    <col min="772" max="772" width="13.5" style="377" customWidth="1"/>
    <col min="773" max="773" width="32.125" style="377" customWidth="1"/>
    <col min="774" max="774" width="15.5" style="377" customWidth="1"/>
    <col min="775" max="775" width="12.25" style="377" customWidth="1"/>
    <col min="776" max="1024" width="9" style="377"/>
    <col min="1025" max="1025" width="4.875" style="377" customWidth="1"/>
    <col min="1026" max="1026" width="30.625" style="377" customWidth="1"/>
    <col min="1027" max="1027" width="17" style="377" customWidth="1"/>
    <col min="1028" max="1028" width="13.5" style="377" customWidth="1"/>
    <col min="1029" max="1029" width="32.125" style="377" customWidth="1"/>
    <col min="1030" max="1030" width="15.5" style="377" customWidth="1"/>
    <col min="1031" max="1031" width="12.25" style="377" customWidth="1"/>
    <col min="1032" max="1280" width="9" style="377"/>
    <col min="1281" max="1281" width="4.875" style="377" customWidth="1"/>
    <col min="1282" max="1282" width="30.625" style="377" customWidth="1"/>
    <col min="1283" max="1283" width="17" style="377" customWidth="1"/>
    <col min="1284" max="1284" width="13.5" style="377" customWidth="1"/>
    <col min="1285" max="1285" width="32.125" style="377" customWidth="1"/>
    <col min="1286" max="1286" width="15.5" style="377" customWidth="1"/>
    <col min="1287" max="1287" width="12.25" style="377" customWidth="1"/>
    <col min="1288" max="1536" width="9" style="377"/>
    <col min="1537" max="1537" width="4.875" style="377" customWidth="1"/>
    <col min="1538" max="1538" width="30.625" style="377" customWidth="1"/>
    <col min="1539" max="1539" width="17" style="377" customWidth="1"/>
    <col min="1540" max="1540" width="13.5" style="377" customWidth="1"/>
    <col min="1541" max="1541" width="32.125" style="377" customWidth="1"/>
    <col min="1542" max="1542" width="15.5" style="377" customWidth="1"/>
    <col min="1543" max="1543" width="12.25" style="377" customWidth="1"/>
    <col min="1544" max="1792" width="9" style="377"/>
    <col min="1793" max="1793" width="4.875" style="377" customWidth="1"/>
    <col min="1794" max="1794" width="30.625" style="377" customWidth="1"/>
    <col min="1795" max="1795" width="17" style="377" customWidth="1"/>
    <col min="1796" max="1796" width="13.5" style="377" customWidth="1"/>
    <col min="1797" max="1797" width="32.125" style="377" customWidth="1"/>
    <col min="1798" max="1798" width="15.5" style="377" customWidth="1"/>
    <col min="1799" max="1799" width="12.25" style="377" customWidth="1"/>
    <col min="1800" max="2048" width="9" style="377"/>
    <col min="2049" max="2049" width="4.875" style="377" customWidth="1"/>
    <col min="2050" max="2050" width="30.625" style="377" customWidth="1"/>
    <col min="2051" max="2051" width="17" style="377" customWidth="1"/>
    <col min="2052" max="2052" width="13.5" style="377" customWidth="1"/>
    <col min="2053" max="2053" width="32.125" style="377" customWidth="1"/>
    <col min="2054" max="2054" width="15.5" style="377" customWidth="1"/>
    <col min="2055" max="2055" width="12.25" style="377" customWidth="1"/>
    <col min="2056" max="2304" width="9" style="377"/>
    <col min="2305" max="2305" width="4.875" style="377" customWidth="1"/>
    <col min="2306" max="2306" width="30.625" style="377" customWidth="1"/>
    <col min="2307" max="2307" width="17" style="377" customWidth="1"/>
    <col min="2308" max="2308" width="13.5" style="377" customWidth="1"/>
    <col min="2309" max="2309" width="32.125" style="377" customWidth="1"/>
    <col min="2310" max="2310" width="15.5" style="377" customWidth="1"/>
    <col min="2311" max="2311" width="12.25" style="377" customWidth="1"/>
    <col min="2312" max="2560" width="9" style="377"/>
    <col min="2561" max="2561" width="4.875" style="377" customWidth="1"/>
    <col min="2562" max="2562" width="30.625" style="377" customWidth="1"/>
    <col min="2563" max="2563" width="17" style="377" customWidth="1"/>
    <col min="2564" max="2564" width="13.5" style="377" customWidth="1"/>
    <col min="2565" max="2565" width="32.125" style="377" customWidth="1"/>
    <col min="2566" max="2566" width="15.5" style="377" customWidth="1"/>
    <col min="2567" max="2567" width="12.25" style="377" customWidth="1"/>
    <col min="2568" max="2816" width="9" style="377"/>
    <col min="2817" max="2817" width="4.875" style="377" customWidth="1"/>
    <col min="2818" max="2818" width="30.625" style="377" customWidth="1"/>
    <col min="2819" max="2819" width="17" style="377" customWidth="1"/>
    <col min="2820" max="2820" width="13.5" style="377" customWidth="1"/>
    <col min="2821" max="2821" width="32.125" style="377" customWidth="1"/>
    <col min="2822" max="2822" width="15.5" style="377" customWidth="1"/>
    <col min="2823" max="2823" width="12.25" style="377" customWidth="1"/>
    <col min="2824" max="3072" width="9" style="377"/>
    <col min="3073" max="3073" width="4.875" style="377" customWidth="1"/>
    <col min="3074" max="3074" width="30.625" style="377" customWidth="1"/>
    <col min="3075" max="3075" width="17" style="377" customWidth="1"/>
    <col min="3076" max="3076" width="13.5" style="377" customWidth="1"/>
    <col min="3077" max="3077" width="32.125" style="377" customWidth="1"/>
    <col min="3078" max="3078" width="15.5" style="377" customWidth="1"/>
    <col min="3079" max="3079" width="12.25" style="377" customWidth="1"/>
    <col min="3080" max="3328" width="9" style="377"/>
    <col min="3329" max="3329" width="4.875" style="377" customWidth="1"/>
    <col min="3330" max="3330" width="30.625" style="377" customWidth="1"/>
    <col min="3331" max="3331" width="17" style="377" customWidth="1"/>
    <col min="3332" max="3332" width="13.5" style="377" customWidth="1"/>
    <col min="3333" max="3333" width="32.125" style="377" customWidth="1"/>
    <col min="3334" max="3334" width="15.5" style="377" customWidth="1"/>
    <col min="3335" max="3335" width="12.25" style="377" customWidth="1"/>
    <col min="3336" max="3584" width="9" style="377"/>
    <col min="3585" max="3585" width="4.875" style="377" customWidth="1"/>
    <col min="3586" max="3586" width="30.625" style="377" customWidth="1"/>
    <col min="3587" max="3587" width="17" style="377" customWidth="1"/>
    <col min="3588" max="3588" width="13.5" style="377" customWidth="1"/>
    <col min="3589" max="3589" width="32.125" style="377" customWidth="1"/>
    <col min="3590" max="3590" width="15.5" style="377" customWidth="1"/>
    <col min="3591" max="3591" width="12.25" style="377" customWidth="1"/>
    <col min="3592" max="3840" width="9" style="377"/>
    <col min="3841" max="3841" width="4.875" style="377" customWidth="1"/>
    <col min="3842" max="3842" width="30.625" style="377" customWidth="1"/>
    <col min="3843" max="3843" width="17" style="377" customWidth="1"/>
    <col min="3844" max="3844" width="13.5" style="377" customWidth="1"/>
    <col min="3845" max="3845" width="32.125" style="377" customWidth="1"/>
    <col min="3846" max="3846" width="15.5" style="377" customWidth="1"/>
    <col min="3847" max="3847" width="12.25" style="377" customWidth="1"/>
    <col min="3848" max="4096" width="9" style="377"/>
    <col min="4097" max="4097" width="4.875" style="377" customWidth="1"/>
    <col min="4098" max="4098" width="30.625" style="377" customWidth="1"/>
    <col min="4099" max="4099" width="17" style="377" customWidth="1"/>
    <col min="4100" max="4100" width="13.5" style="377" customWidth="1"/>
    <col min="4101" max="4101" width="32.125" style="377" customWidth="1"/>
    <col min="4102" max="4102" width="15.5" style="377" customWidth="1"/>
    <col min="4103" max="4103" width="12.25" style="377" customWidth="1"/>
    <col min="4104" max="4352" width="9" style="377"/>
    <col min="4353" max="4353" width="4.875" style="377" customWidth="1"/>
    <col min="4354" max="4354" width="30.625" style="377" customWidth="1"/>
    <col min="4355" max="4355" width="17" style="377" customWidth="1"/>
    <col min="4356" max="4356" width="13.5" style="377" customWidth="1"/>
    <col min="4357" max="4357" width="32.125" style="377" customWidth="1"/>
    <col min="4358" max="4358" width="15.5" style="377" customWidth="1"/>
    <col min="4359" max="4359" width="12.25" style="377" customWidth="1"/>
    <col min="4360" max="4608" width="9" style="377"/>
    <col min="4609" max="4609" width="4.875" style="377" customWidth="1"/>
    <col min="4610" max="4610" width="30.625" style="377" customWidth="1"/>
    <col min="4611" max="4611" width="17" style="377" customWidth="1"/>
    <col min="4612" max="4612" width="13.5" style="377" customWidth="1"/>
    <col min="4613" max="4613" width="32.125" style="377" customWidth="1"/>
    <col min="4614" max="4614" width="15.5" style="377" customWidth="1"/>
    <col min="4615" max="4615" width="12.25" style="377" customWidth="1"/>
    <col min="4616" max="4864" width="9" style="377"/>
    <col min="4865" max="4865" width="4.875" style="377" customWidth="1"/>
    <col min="4866" max="4866" width="30.625" style="377" customWidth="1"/>
    <col min="4867" max="4867" width="17" style="377" customWidth="1"/>
    <col min="4868" max="4868" width="13.5" style="377" customWidth="1"/>
    <col min="4869" max="4869" width="32.125" style="377" customWidth="1"/>
    <col min="4870" max="4870" width="15.5" style="377" customWidth="1"/>
    <col min="4871" max="4871" width="12.25" style="377" customWidth="1"/>
    <col min="4872" max="5120" width="9" style="377"/>
    <col min="5121" max="5121" width="4.875" style="377" customWidth="1"/>
    <col min="5122" max="5122" width="30.625" style="377" customWidth="1"/>
    <col min="5123" max="5123" width="17" style="377" customWidth="1"/>
    <col min="5124" max="5124" width="13.5" style="377" customWidth="1"/>
    <col min="5125" max="5125" width="32.125" style="377" customWidth="1"/>
    <col min="5126" max="5126" width="15.5" style="377" customWidth="1"/>
    <col min="5127" max="5127" width="12.25" style="377" customWidth="1"/>
    <col min="5128" max="5376" width="9" style="377"/>
    <col min="5377" max="5377" width="4.875" style="377" customWidth="1"/>
    <col min="5378" max="5378" width="30.625" style="377" customWidth="1"/>
    <col min="5379" max="5379" width="17" style="377" customWidth="1"/>
    <col min="5380" max="5380" width="13.5" style="377" customWidth="1"/>
    <col min="5381" max="5381" width="32.125" style="377" customWidth="1"/>
    <col min="5382" max="5382" width="15.5" style="377" customWidth="1"/>
    <col min="5383" max="5383" width="12.25" style="377" customWidth="1"/>
    <col min="5384" max="5632" width="9" style="377"/>
    <col min="5633" max="5633" width="4.875" style="377" customWidth="1"/>
    <col min="5634" max="5634" width="30.625" style="377" customWidth="1"/>
    <col min="5635" max="5635" width="17" style="377" customWidth="1"/>
    <col min="5636" max="5636" width="13.5" style="377" customWidth="1"/>
    <col min="5637" max="5637" width="32.125" style="377" customWidth="1"/>
    <col min="5638" max="5638" width="15.5" style="377" customWidth="1"/>
    <col min="5639" max="5639" width="12.25" style="377" customWidth="1"/>
    <col min="5640" max="5888" width="9" style="377"/>
    <col min="5889" max="5889" width="4.875" style="377" customWidth="1"/>
    <col min="5890" max="5890" width="30.625" style="377" customWidth="1"/>
    <col min="5891" max="5891" width="17" style="377" customWidth="1"/>
    <col min="5892" max="5892" width="13.5" style="377" customWidth="1"/>
    <col min="5893" max="5893" width="32.125" style="377" customWidth="1"/>
    <col min="5894" max="5894" width="15.5" style="377" customWidth="1"/>
    <col min="5895" max="5895" width="12.25" style="377" customWidth="1"/>
    <col min="5896" max="6144" width="9" style="377"/>
    <col min="6145" max="6145" width="4.875" style="377" customWidth="1"/>
    <col min="6146" max="6146" width="30.625" style="377" customWidth="1"/>
    <col min="6147" max="6147" width="17" style="377" customWidth="1"/>
    <col min="6148" max="6148" width="13.5" style="377" customWidth="1"/>
    <col min="6149" max="6149" width="32.125" style="377" customWidth="1"/>
    <col min="6150" max="6150" width="15.5" style="377" customWidth="1"/>
    <col min="6151" max="6151" width="12.25" style="377" customWidth="1"/>
    <col min="6152" max="6400" width="9" style="377"/>
    <col min="6401" max="6401" width="4.875" style="377" customWidth="1"/>
    <col min="6402" max="6402" width="30.625" style="377" customWidth="1"/>
    <col min="6403" max="6403" width="17" style="377" customWidth="1"/>
    <col min="6404" max="6404" width="13.5" style="377" customWidth="1"/>
    <col min="6405" max="6405" width="32.125" style="377" customWidth="1"/>
    <col min="6406" max="6406" width="15.5" style="377" customWidth="1"/>
    <col min="6407" max="6407" width="12.25" style="377" customWidth="1"/>
    <col min="6408" max="6656" width="9" style="377"/>
    <col min="6657" max="6657" width="4.875" style="377" customWidth="1"/>
    <col min="6658" max="6658" width="30.625" style="377" customWidth="1"/>
    <col min="6659" max="6659" width="17" style="377" customWidth="1"/>
    <col min="6660" max="6660" width="13.5" style="377" customWidth="1"/>
    <col min="6661" max="6661" width="32.125" style="377" customWidth="1"/>
    <col min="6662" max="6662" width="15.5" style="377" customWidth="1"/>
    <col min="6663" max="6663" width="12.25" style="377" customWidth="1"/>
    <col min="6664" max="6912" width="9" style="377"/>
    <col min="6913" max="6913" width="4.875" style="377" customWidth="1"/>
    <col min="6914" max="6914" width="30.625" style="377" customWidth="1"/>
    <col min="6915" max="6915" width="17" style="377" customWidth="1"/>
    <col min="6916" max="6916" width="13.5" style="377" customWidth="1"/>
    <col min="6917" max="6917" width="32.125" style="377" customWidth="1"/>
    <col min="6918" max="6918" width="15.5" style="377" customWidth="1"/>
    <col min="6919" max="6919" width="12.25" style="377" customWidth="1"/>
    <col min="6920" max="7168" width="9" style="377"/>
    <col min="7169" max="7169" width="4.875" style="377" customWidth="1"/>
    <col min="7170" max="7170" width="30.625" style="377" customWidth="1"/>
    <col min="7171" max="7171" width="17" style="377" customWidth="1"/>
    <col min="7172" max="7172" width="13.5" style="377" customWidth="1"/>
    <col min="7173" max="7173" width="32.125" style="377" customWidth="1"/>
    <col min="7174" max="7174" width="15.5" style="377" customWidth="1"/>
    <col min="7175" max="7175" width="12.25" style="377" customWidth="1"/>
    <col min="7176" max="7424" width="9" style="377"/>
    <col min="7425" max="7425" width="4.875" style="377" customWidth="1"/>
    <col min="7426" max="7426" width="30.625" style="377" customWidth="1"/>
    <col min="7427" max="7427" width="17" style="377" customWidth="1"/>
    <col min="7428" max="7428" width="13.5" style="377" customWidth="1"/>
    <col min="7429" max="7429" width="32.125" style="377" customWidth="1"/>
    <col min="7430" max="7430" width="15.5" style="377" customWidth="1"/>
    <col min="7431" max="7431" width="12.25" style="377" customWidth="1"/>
    <col min="7432" max="7680" width="9" style="377"/>
    <col min="7681" max="7681" width="4.875" style="377" customWidth="1"/>
    <col min="7682" max="7682" width="30.625" style="377" customWidth="1"/>
    <col min="7683" max="7683" width="17" style="377" customWidth="1"/>
    <col min="7684" max="7684" width="13.5" style="377" customWidth="1"/>
    <col min="7685" max="7685" width="32.125" style="377" customWidth="1"/>
    <col min="7686" max="7686" width="15.5" style="377" customWidth="1"/>
    <col min="7687" max="7687" width="12.25" style="377" customWidth="1"/>
    <col min="7688" max="7936" width="9" style="377"/>
    <col min="7937" max="7937" width="4.875" style="377" customWidth="1"/>
    <col min="7938" max="7938" width="30.625" style="377" customWidth="1"/>
    <col min="7939" max="7939" width="17" style="377" customWidth="1"/>
    <col min="7940" max="7940" width="13.5" style="377" customWidth="1"/>
    <col min="7941" max="7941" width="32.125" style="377" customWidth="1"/>
    <col min="7942" max="7942" width="15.5" style="377" customWidth="1"/>
    <col min="7943" max="7943" width="12.25" style="377" customWidth="1"/>
    <col min="7944" max="8192" width="9" style="377"/>
    <col min="8193" max="8193" width="4.875" style="377" customWidth="1"/>
    <col min="8194" max="8194" width="30.625" style="377" customWidth="1"/>
    <col min="8195" max="8195" width="17" style="377" customWidth="1"/>
    <col min="8196" max="8196" width="13.5" style="377" customWidth="1"/>
    <col min="8197" max="8197" width="32.125" style="377" customWidth="1"/>
    <col min="8198" max="8198" width="15.5" style="377" customWidth="1"/>
    <col min="8199" max="8199" width="12.25" style="377" customWidth="1"/>
    <col min="8200" max="8448" width="9" style="377"/>
    <col min="8449" max="8449" width="4.875" style="377" customWidth="1"/>
    <col min="8450" max="8450" width="30.625" style="377" customWidth="1"/>
    <col min="8451" max="8451" width="17" style="377" customWidth="1"/>
    <col min="8452" max="8452" width="13.5" style="377" customWidth="1"/>
    <col min="8453" max="8453" width="32.125" style="377" customWidth="1"/>
    <col min="8454" max="8454" width="15.5" style="377" customWidth="1"/>
    <col min="8455" max="8455" width="12.25" style="377" customWidth="1"/>
    <col min="8456" max="8704" width="9" style="377"/>
    <col min="8705" max="8705" width="4.875" style="377" customWidth="1"/>
    <col min="8706" max="8706" width="30.625" style="377" customWidth="1"/>
    <col min="8707" max="8707" width="17" style="377" customWidth="1"/>
    <col min="8708" max="8708" width="13.5" style="377" customWidth="1"/>
    <col min="8709" max="8709" width="32.125" style="377" customWidth="1"/>
    <col min="8710" max="8710" width="15.5" style="377" customWidth="1"/>
    <col min="8711" max="8711" width="12.25" style="377" customWidth="1"/>
    <col min="8712" max="8960" width="9" style="377"/>
    <col min="8961" max="8961" width="4.875" style="377" customWidth="1"/>
    <col min="8962" max="8962" width="30.625" style="377" customWidth="1"/>
    <col min="8963" max="8963" width="17" style="377" customWidth="1"/>
    <col min="8964" max="8964" width="13.5" style="377" customWidth="1"/>
    <col min="8965" max="8965" width="32.125" style="377" customWidth="1"/>
    <col min="8966" max="8966" width="15.5" style="377" customWidth="1"/>
    <col min="8967" max="8967" width="12.25" style="377" customWidth="1"/>
    <col min="8968" max="9216" width="9" style="377"/>
    <col min="9217" max="9217" width="4.875" style="377" customWidth="1"/>
    <col min="9218" max="9218" width="30.625" style="377" customWidth="1"/>
    <col min="9219" max="9219" width="17" style="377" customWidth="1"/>
    <col min="9220" max="9220" width="13.5" style="377" customWidth="1"/>
    <col min="9221" max="9221" width="32.125" style="377" customWidth="1"/>
    <col min="9222" max="9222" width="15.5" style="377" customWidth="1"/>
    <col min="9223" max="9223" width="12.25" style="377" customWidth="1"/>
    <col min="9224" max="9472" width="9" style="377"/>
    <col min="9473" max="9473" width="4.875" style="377" customWidth="1"/>
    <col min="9474" max="9474" width="30.625" style="377" customWidth="1"/>
    <col min="9475" max="9475" width="17" style="377" customWidth="1"/>
    <col min="9476" max="9476" width="13.5" style="377" customWidth="1"/>
    <col min="9477" max="9477" width="32.125" style="377" customWidth="1"/>
    <col min="9478" max="9478" width="15.5" style="377" customWidth="1"/>
    <col min="9479" max="9479" width="12.25" style="377" customWidth="1"/>
    <col min="9480" max="9728" width="9" style="377"/>
    <col min="9729" max="9729" width="4.875" style="377" customWidth="1"/>
    <col min="9730" max="9730" width="30.625" style="377" customWidth="1"/>
    <col min="9731" max="9731" width="17" style="377" customWidth="1"/>
    <col min="9732" max="9732" width="13.5" style="377" customWidth="1"/>
    <col min="9733" max="9733" width="32.125" style="377" customWidth="1"/>
    <col min="9734" max="9734" width="15.5" style="377" customWidth="1"/>
    <col min="9735" max="9735" width="12.25" style="377" customWidth="1"/>
    <col min="9736" max="9984" width="9" style="377"/>
    <col min="9985" max="9985" width="4.875" style="377" customWidth="1"/>
    <col min="9986" max="9986" width="30.625" style="377" customWidth="1"/>
    <col min="9987" max="9987" width="17" style="377" customWidth="1"/>
    <col min="9988" max="9988" width="13.5" style="377" customWidth="1"/>
    <col min="9989" max="9989" width="32.125" style="377" customWidth="1"/>
    <col min="9990" max="9990" width="15.5" style="377" customWidth="1"/>
    <col min="9991" max="9991" width="12.25" style="377" customWidth="1"/>
    <col min="9992" max="10240" width="9" style="377"/>
    <col min="10241" max="10241" width="4.875" style="377" customWidth="1"/>
    <col min="10242" max="10242" width="30.625" style="377" customWidth="1"/>
    <col min="10243" max="10243" width="17" style="377" customWidth="1"/>
    <col min="10244" max="10244" width="13.5" style="377" customWidth="1"/>
    <col min="10245" max="10245" width="32.125" style="377" customWidth="1"/>
    <col min="10246" max="10246" width="15.5" style="377" customWidth="1"/>
    <col min="10247" max="10247" width="12.25" style="377" customWidth="1"/>
    <col min="10248" max="10496" width="9" style="377"/>
    <col min="10497" max="10497" width="4.875" style="377" customWidth="1"/>
    <col min="10498" max="10498" width="30.625" style="377" customWidth="1"/>
    <col min="10499" max="10499" width="17" style="377" customWidth="1"/>
    <col min="10500" max="10500" width="13.5" style="377" customWidth="1"/>
    <col min="10501" max="10501" width="32.125" style="377" customWidth="1"/>
    <col min="10502" max="10502" width="15.5" style="377" customWidth="1"/>
    <col min="10503" max="10503" width="12.25" style="377" customWidth="1"/>
    <col min="10504" max="10752" width="9" style="377"/>
    <col min="10753" max="10753" width="4.875" style="377" customWidth="1"/>
    <col min="10754" max="10754" width="30.625" style="377" customWidth="1"/>
    <col min="10755" max="10755" width="17" style="377" customWidth="1"/>
    <col min="10756" max="10756" width="13.5" style="377" customWidth="1"/>
    <col min="10757" max="10757" width="32.125" style="377" customWidth="1"/>
    <col min="10758" max="10758" width="15.5" style="377" customWidth="1"/>
    <col min="10759" max="10759" width="12.25" style="377" customWidth="1"/>
    <col min="10760" max="11008" width="9" style="377"/>
    <col min="11009" max="11009" width="4.875" style="377" customWidth="1"/>
    <col min="11010" max="11010" width="30.625" style="377" customWidth="1"/>
    <col min="11011" max="11011" width="17" style="377" customWidth="1"/>
    <col min="11012" max="11012" width="13.5" style="377" customWidth="1"/>
    <col min="11013" max="11013" width="32.125" style="377" customWidth="1"/>
    <col min="11014" max="11014" width="15.5" style="377" customWidth="1"/>
    <col min="11015" max="11015" width="12.25" style="377" customWidth="1"/>
    <col min="11016" max="11264" width="9" style="377"/>
    <col min="11265" max="11265" width="4.875" style="377" customWidth="1"/>
    <col min="11266" max="11266" width="30.625" style="377" customWidth="1"/>
    <col min="11267" max="11267" width="17" style="377" customWidth="1"/>
    <col min="11268" max="11268" width="13.5" style="377" customWidth="1"/>
    <col min="11269" max="11269" width="32.125" style="377" customWidth="1"/>
    <col min="11270" max="11270" width="15.5" style="377" customWidth="1"/>
    <col min="11271" max="11271" width="12.25" style="377" customWidth="1"/>
    <col min="11272" max="11520" width="9" style="377"/>
    <col min="11521" max="11521" width="4.875" style="377" customWidth="1"/>
    <col min="11522" max="11522" width="30.625" style="377" customWidth="1"/>
    <col min="11523" max="11523" width="17" style="377" customWidth="1"/>
    <col min="11524" max="11524" width="13.5" style="377" customWidth="1"/>
    <col min="11525" max="11525" width="32.125" style="377" customWidth="1"/>
    <col min="11526" max="11526" width="15.5" style="377" customWidth="1"/>
    <col min="11527" max="11527" width="12.25" style="377" customWidth="1"/>
    <col min="11528" max="11776" width="9" style="377"/>
    <col min="11777" max="11777" width="4.875" style="377" customWidth="1"/>
    <col min="11778" max="11778" width="30.625" style="377" customWidth="1"/>
    <col min="11779" max="11779" width="17" style="377" customWidth="1"/>
    <col min="11780" max="11780" width="13.5" style="377" customWidth="1"/>
    <col min="11781" max="11781" width="32.125" style="377" customWidth="1"/>
    <col min="11782" max="11782" width="15.5" style="377" customWidth="1"/>
    <col min="11783" max="11783" width="12.25" style="377" customWidth="1"/>
    <col min="11784" max="12032" width="9" style="377"/>
    <col min="12033" max="12033" width="4.875" style="377" customWidth="1"/>
    <col min="12034" max="12034" width="30.625" style="377" customWidth="1"/>
    <col min="12035" max="12035" width="17" style="377" customWidth="1"/>
    <col min="12036" max="12036" width="13.5" style="377" customWidth="1"/>
    <col min="12037" max="12037" width="32.125" style="377" customWidth="1"/>
    <col min="12038" max="12038" width="15.5" style="377" customWidth="1"/>
    <col min="12039" max="12039" width="12.25" style="377" customWidth="1"/>
    <col min="12040" max="12288" width="9" style="377"/>
    <col min="12289" max="12289" width="4.875" style="377" customWidth="1"/>
    <col min="12290" max="12290" width="30.625" style="377" customWidth="1"/>
    <col min="12291" max="12291" width="17" style="377" customWidth="1"/>
    <col min="12292" max="12292" width="13.5" style="377" customWidth="1"/>
    <col min="12293" max="12293" width="32.125" style="377" customWidth="1"/>
    <col min="12294" max="12294" width="15.5" style="377" customWidth="1"/>
    <col min="12295" max="12295" width="12.25" style="377" customWidth="1"/>
    <col min="12296" max="12544" width="9" style="377"/>
    <col min="12545" max="12545" width="4.875" style="377" customWidth="1"/>
    <col min="12546" max="12546" width="30.625" style="377" customWidth="1"/>
    <col min="12547" max="12547" width="17" style="377" customWidth="1"/>
    <col min="12548" max="12548" width="13.5" style="377" customWidth="1"/>
    <col min="12549" max="12549" width="32.125" style="377" customWidth="1"/>
    <col min="12550" max="12550" width="15.5" style="377" customWidth="1"/>
    <col min="12551" max="12551" width="12.25" style="377" customWidth="1"/>
    <col min="12552" max="12800" width="9" style="377"/>
    <col min="12801" max="12801" width="4.875" style="377" customWidth="1"/>
    <col min="12802" max="12802" width="30.625" style="377" customWidth="1"/>
    <col min="12803" max="12803" width="17" style="377" customWidth="1"/>
    <col min="12804" max="12804" width="13.5" style="377" customWidth="1"/>
    <col min="12805" max="12805" width="32.125" style="377" customWidth="1"/>
    <col min="12806" max="12806" width="15.5" style="377" customWidth="1"/>
    <col min="12807" max="12807" width="12.25" style="377" customWidth="1"/>
    <col min="12808" max="13056" width="9" style="377"/>
    <col min="13057" max="13057" width="4.875" style="377" customWidth="1"/>
    <col min="13058" max="13058" width="30.625" style="377" customWidth="1"/>
    <col min="13059" max="13059" width="17" style="377" customWidth="1"/>
    <col min="13060" max="13060" width="13.5" style="377" customWidth="1"/>
    <col min="13061" max="13061" width="32.125" style="377" customWidth="1"/>
    <col min="13062" max="13062" width="15.5" style="377" customWidth="1"/>
    <col min="13063" max="13063" width="12.25" style="377" customWidth="1"/>
    <col min="13064" max="13312" width="9" style="377"/>
    <col min="13313" max="13313" width="4.875" style="377" customWidth="1"/>
    <col min="13314" max="13314" width="30.625" style="377" customWidth="1"/>
    <col min="13315" max="13315" width="17" style="377" customWidth="1"/>
    <col min="13316" max="13316" width="13.5" style="377" customWidth="1"/>
    <col min="13317" max="13317" width="32.125" style="377" customWidth="1"/>
    <col min="13318" max="13318" width="15.5" style="377" customWidth="1"/>
    <col min="13319" max="13319" width="12.25" style="377" customWidth="1"/>
    <col min="13320" max="13568" width="9" style="377"/>
    <col min="13569" max="13569" width="4.875" style="377" customWidth="1"/>
    <col min="13570" max="13570" width="30.625" style="377" customWidth="1"/>
    <col min="13571" max="13571" width="17" style="377" customWidth="1"/>
    <col min="13572" max="13572" width="13.5" style="377" customWidth="1"/>
    <col min="13573" max="13573" width="32.125" style="377" customWidth="1"/>
    <col min="13574" max="13574" width="15.5" style="377" customWidth="1"/>
    <col min="13575" max="13575" width="12.25" style="377" customWidth="1"/>
    <col min="13576" max="13824" width="9" style="377"/>
    <col min="13825" max="13825" width="4.875" style="377" customWidth="1"/>
    <col min="13826" max="13826" width="30.625" style="377" customWidth="1"/>
    <col min="13827" max="13827" width="17" style="377" customWidth="1"/>
    <col min="13828" max="13828" width="13.5" style="377" customWidth="1"/>
    <col min="13829" max="13829" width="32.125" style="377" customWidth="1"/>
    <col min="13830" max="13830" width="15.5" style="377" customWidth="1"/>
    <col min="13831" max="13831" width="12.25" style="377" customWidth="1"/>
    <col min="13832" max="14080" width="9" style="377"/>
    <col min="14081" max="14081" width="4.875" style="377" customWidth="1"/>
    <col min="14082" max="14082" width="30.625" style="377" customWidth="1"/>
    <col min="14083" max="14083" width="17" style="377" customWidth="1"/>
    <col min="14084" max="14084" width="13.5" style="377" customWidth="1"/>
    <col min="14085" max="14085" width="32.125" style="377" customWidth="1"/>
    <col min="14086" max="14086" width="15.5" style="377" customWidth="1"/>
    <col min="14087" max="14087" width="12.25" style="377" customWidth="1"/>
    <col min="14088" max="14336" width="9" style="377"/>
    <col min="14337" max="14337" width="4.875" style="377" customWidth="1"/>
    <col min="14338" max="14338" width="30.625" style="377" customWidth="1"/>
    <col min="14339" max="14339" width="17" style="377" customWidth="1"/>
    <col min="14340" max="14340" width="13.5" style="377" customWidth="1"/>
    <col min="14341" max="14341" width="32.125" style="377" customWidth="1"/>
    <col min="14342" max="14342" width="15.5" style="377" customWidth="1"/>
    <col min="14343" max="14343" width="12.25" style="377" customWidth="1"/>
    <col min="14344" max="14592" width="9" style="377"/>
    <col min="14593" max="14593" width="4.875" style="377" customWidth="1"/>
    <col min="14594" max="14594" width="30.625" style="377" customWidth="1"/>
    <col min="14595" max="14595" width="17" style="377" customWidth="1"/>
    <col min="14596" max="14596" width="13.5" style="377" customWidth="1"/>
    <col min="14597" max="14597" width="32.125" style="377" customWidth="1"/>
    <col min="14598" max="14598" width="15.5" style="377" customWidth="1"/>
    <col min="14599" max="14599" width="12.25" style="377" customWidth="1"/>
    <col min="14600" max="14848" width="9" style="377"/>
    <col min="14849" max="14849" width="4.875" style="377" customWidth="1"/>
    <col min="14850" max="14850" width="30.625" style="377" customWidth="1"/>
    <col min="14851" max="14851" width="17" style="377" customWidth="1"/>
    <col min="14852" max="14852" width="13.5" style="377" customWidth="1"/>
    <col min="14853" max="14853" width="32.125" style="377" customWidth="1"/>
    <col min="14854" max="14854" width="15.5" style="377" customWidth="1"/>
    <col min="14855" max="14855" width="12.25" style="377" customWidth="1"/>
    <col min="14856" max="15104" width="9" style="377"/>
    <col min="15105" max="15105" width="4.875" style="377" customWidth="1"/>
    <col min="15106" max="15106" width="30.625" style="377" customWidth="1"/>
    <col min="15107" max="15107" width="17" style="377" customWidth="1"/>
    <col min="15108" max="15108" width="13.5" style="377" customWidth="1"/>
    <col min="15109" max="15109" width="32.125" style="377" customWidth="1"/>
    <col min="15110" max="15110" width="15.5" style="377" customWidth="1"/>
    <col min="15111" max="15111" width="12.25" style="377" customWidth="1"/>
    <col min="15112" max="15360" width="9" style="377"/>
    <col min="15361" max="15361" width="4.875" style="377" customWidth="1"/>
    <col min="15362" max="15362" width="30.625" style="377" customWidth="1"/>
    <col min="15363" max="15363" width="17" style="377" customWidth="1"/>
    <col min="15364" max="15364" width="13.5" style="377" customWidth="1"/>
    <col min="15365" max="15365" width="32.125" style="377" customWidth="1"/>
    <col min="15366" max="15366" width="15.5" style="377" customWidth="1"/>
    <col min="15367" max="15367" width="12.25" style="377" customWidth="1"/>
    <col min="15368" max="15616" width="9" style="377"/>
    <col min="15617" max="15617" width="4.875" style="377" customWidth="1"/>
    <col min="15618" max="15618" width="30.625" style="377" customWidth="1"/>
    <col min="15619" max="15619" width="17" style="377" customWidth="1"/>
    <col min="15620" max="15620" width="13.5" style="377" customWidth="1"/>
    <col min="15621" max="15621" width="32.125" style="377" customWidth="1"/>
    <col min="15622" max="15622" width="15.5" style="377" customWidth="1"/>
    <col min="15623" max="15623" width="12.25" style="377" customWidth="1"/>
    <col min="15624" max="15872" width="9" style="377"/>
    <col min="15873" max="15873" width="4.875" style="377" customWidth="1"/>
    <col min="15874" max="15874" width="30.625" style="377" customWidth="1"/>
    <col min="15875" max="15875" width="17" style="377" customWidth="1"/>
    <col min="15876" max="15876" width="13.5" style="377" customWidth="1"/>
    <col min="15877" max="15877" width="32.125" style="377" customWidth="1"/>
    <col min="15878" max="15878" width="15.5" style="377" customWidth="1"/>
    <col min="15879" max="15879" width="12.25" style="377" customWidth="1"/>
    <col min="15880" max="16128" width="9" style="377"/>
    <col min="16129" max="16129" width="4.875" style="377" customWidth="1"/>
    <col min="16130" max="16130" width="30.625" style="377" customWidth="1"/>
    <col min="16131" max="16131" width="17" style="377" customWidth="1"/>
    <col min="16132" max="16132" width="13.5" style="377" customWidth="1"/>
    <col min="16133" max="16133" width="32.125" style="377" customWidth="1"/>
    <col min="16134" max="16134" width="15.5" style="377" customWidth="1"/>
    <col min="16135" max="16135" width="12.25" style="377" customWidth="1"/>
    <col min="16136" max="16384" width="9" style="377"/>
  </cols>
  <sheetData>
    <row r="1" spans="1:17" ht="21" customHeight="1">
      <c r="A1" s="445" t="s">
        <v>60</v>
      </c>
      <c r="B1" s="446"/>
      <c r="C1" s="446"/>
      <c r="D1" s="446"/>
      <c r="E1" s="446"/>
      <c r="F1" s="446"/>
      <c r="G1" s="447"/>
      <c r="H1" s="447"/>
      <c r="I1" s="445"/>
      <c r="J1" s="446"/>
      <c r="K1" s="446"/>
      <c r="L1" s="446"/>
      <c r="M1" s="446"/>
      <c r="N1" s="446"/>
      <c r="O1" s="445"/>
      <c r="P1" s="445"/>
    </row>
    <row r="2" spans="1:17" ht="23.25" customHeight="1">
      <c r="A2" s="448" t="s">
        <v>61</v>
      </c>
      <c r="B2" s="449"/>
      <c r="C2" s="449"/>
      <c r="D2" s="449"/>
      <c r="E2" s="449"/>
      <c r="F2" s="449"/>
      <c r="G2" s="450"/>
      <c r="H2" s="450"/>
      <c r="I2" s="448"/>
      <c r="J2" s="449"/>
      <c r="K2" s="449"/>
      <c r="L2" s="449"/>
      <c r="M2" s="449"/>
      <c r="N2" s="449"/>
      <c r="O2" s="448"/>
      <c r="P2" s="448"/>
    </row>
    <row r="3" spans="1:17" ht="18" customHeight="1">
      <c r="A3" s="380"/>
      <c r="B3" s="381"/>
      <c r="C3" s="381"/>
      <c r="D3" s="381"/>
      <c r="E3" s="381"/>
      <c r="F3" s="381"/>
      <c r="G3" s="382"/>
      <c r="H3" s="382"/>
      <c r="I3" s="380"/>
      <c r="J3" s="381"/>
      <c r="K3" s="381"/>
      <c r="L3" s="381"/>
      <c r="M3" s="381"/>
      <c r="N3" s="381"/>
      <c r="O3" s="380"/>
      <c r="P3" s="390" t="s">
        <v>2</v>
      </c>
    </row>
    <row r="4" spans="1:17" ht="56.25">
      <c r="A4" s="255" t="s">
        <v>3</v>
      </c>
      <c r="B4" s="318" t="s">
        <v>62</v>
      </c>
      <c r="C4" s="318" t="s">
        <v>63</v>
      </c>
      <c r="D4" s="318" t="s">
        <v>64</v>
      </c>
      <c r="E4" s="318" t="s">
        <v>4</v>
      </c>
      <c r="F4" s="318" t="s">
        <v>65</v>
      </c>
      <c r="G4" s="383" t="s">
        <v>66</v>
      </c>
      <c r="H4" s="383" t="s">
        <v>67</v>
      </c>
      <c r="I4" s="255" t="s">
        <v>68</v>
      </c>
      <c r="J4" s="318" t="s">
        <v>62</v>
      </c>
      <c r="K4" s="318" t="s">
        <v>63</v>
      </c>
      <c r="L4" s="318" t="s">
        <v>64</v>
      </c>
      <c r="M4" s="318" t="s">
        <v>4</v>
      </c>
      <c r="N4" s="318" t="s">
        <v>65</v>
      </c>
      <c r="O4" s="256" t="s">
        <v>66</v>
      </c>
      <c r="P4" s="257" t="s">
        <v>67</v>
      </c>
    </row>
    <row r="5" spans="1:17" ht="15.75" customHeight="1">
      <c r="A5" s="255" t="s">
        <v>69</v>
      </c>
      <c r="B5" s="228">
        <f>B6+B33</f>
        <v>2796.24</v>
      </c>
      <c r="C5" s="228">
        <f t="shared" ref="C5:F5" si="0">C6+C33</f>
        <v>0</v>
      </c>
      <c r="D5" s="228">
        <f t="shared" si="0"/>
        <v>4919.1899999999996</v>
      </c>
      <c r="E5" s="228">
        <f t="shared" si="0"/>
        <v>4837.4799999999996</v>
      </c>
      <c r="F5" s="228">
        <f t="shared" si="0"/>
        <v>3728.9</v>
      </c>
      <c r="G5" s="320">
        <f>(E5)/D5*100</f>
        <v>98.338954177415403</v>
      </c>
      <c r="H5" s="383">
        <f>(E5-F5)/F5*100</f>
        <v>29.7294108182037</v>
      </c>
      <c r="I5" s="255" t="s">
        <v>69</v>
      </c>
      <c r="J5" s="228">
        <f>J6+J33</f>
        <v>2796.24</v>
      </c>
      <c r="K5" s="391">
        <f>K6+K33</f>
        <v>0</v>
      </c>
      <c r="L5" s="228">
        <f>L6+L33</f>
        <v>4837.4799999999996</v>
      </c>
      <c r="M5" s="228">
        <f>M6+M33</f>
        <v>4837.4799999999996</v>
      </c>
      <c r="N5" s="228">
        <f>N6+N33</f>
        <v>3728.9</v>
      </c>
      <c r="O5" s="392">
        <f>M5/L5*100</f>
        <v>100</v>
      </c>
      <c r="P5" s="393">
        <f>(M5-N5)/N5*100</f>
        <v>29.7294108182037</v>
      </c>
    </row>
    <row r="6" spans="1:17" ht="15.75" customHeight="1">
      <c r="A6" s="384" t="s">
        <v>70</v>
      </c>
      <c r="B6" s="228">
        <f>B7+B23</f>
        <v>302</v>
      </c>
      <c r="C6" s="228">
        <f t="shared" ref="C6:F6" si="1">C7+C23</f>
        <v>0</v>
      </c>
      <c r="D6" s="228">
        <f t="shared" si="1"/>
        <v>302</v>
      </c>
      <c r="E6" s="228">
        <f t="shared" si="1"/>
        <v>220.29</v>
      </c>
      <c r="F6" s="228">
        <f t="shared" si="1"/>
        <v>110.35</v>
      </c>
      <c r="G6" s="320">
        <f t="shared" ref="G6:G42" si="2">(E6)/D6*100</f>
        <v>72.943708609271496</v>
      </c>
      <c r="H6" s="383">
        <f t="shared" ref="H6:H42" si="3">(E6-F6)/F6*100</f>
        <v>99.628454916175798</v>
      </c>
      <c r="I6" s="384" t="s">
        <v>71</v>
      </c>
      <c r="J6" s="228">
        <f>SUM(J7:J32)</f>
        <v>2766.77</v>
      </c>
      <c r="K6" s="391">
        <f>SUM(K7:K31)</f>
        <v>0</v>
      </c>
      <c r="L6" s="228">
        <f>SUM(L7:L31)</f>
        <v>4737.29</v>
      </c>
      <c r="M6" s="228">
        <f>SUM(M7:M31)</f>
        <v>4204.3999999999996</v>
      </c>
      <c r="N6" s="228">
        <f>SUM(N7:N31)</f>
        <v>3442.72</v>
      </c>
      <c r="O6" s="392">
        <f t="shared" ref="O6:O39" si="4">M6/L6*100</f>
        <v>88.751163639971395</v>
      </c>
      <c r="P6" s="393">
        <f t="shared" ref="P6:P44" si="5">(M6-N6)/N6*100</f>
        <v>22.124366779755501</v>
      </c>
    </row>
    <row r="7" spans="1:17" ht="15.75" customHeight="1">
      <c r="A7" s="324" t="s">
        <v>72</v>
      </c>
      <c r="B7" s="232">
        <f>SUM(B8:B22)</f>
        <v>102</v>
      </c>
      <c r="C7" s="232">
        <f t="shared" ref="C7:F7" si="6">SUM(C8:C22)</f>
        <v>0</v>
      </c>
      <c r="D7" s="232">
        <f t="shared" si="6"/>
        <v>102</v>
      </c>
      <c r="E7" s="232">
        <f t="shared" si="6"/>
        <v>93.6</v>
      </c>
      <c r="F7" s="232">
        <f t="shared" si="6"/>
        <v>89.22</v>
      </c>
      <c r="G7" s="320">
        <f t="shared" si="2"/>
        <v>91.764705882352899</v>
      </c>
      <c r="H7" s="383">
        <f t="shared" si="3"/>
        <v>4.9092131809011397</v>
      </c>
      <c r="I7" s="394" t="s">
        <v>73</v>
      </c>
      <c r="J7" s="395">
        <v>949.72</v>
      </c>
      <c r="K7" s="396"/>
      <c r="L7" s="233">
        <f>2.52+987.52</f>
        <v>990.04</v>
      </c>
      <c r="M7" s="233">
        <v>987.52</v>
      </c>
      <c r="N7" s="232">
        <v>859.86</v>
      </c>
      <c r="O7" s="392">
        <f t="shared" si="4"/>
        <v>99.745464829703806</v>
      </c>
      <c r="P7" s="393">
        <f t="shared" si="5"/>
        <v>14.8466029353616</v>
      </c>
      <c r="Q7" s="402"/>
    </row>
    <row r="8" spans="1:17" ht="15.75" customHeight="1">
      <c r="A8" s="324" t="s">
        <v>74</v>
      </c>
      <c r="B8" s="231">
        <v>56</v>
      </c>
      <c r="C8" s="326"/>
      <c r="D8" s="232">
        <f>SUM(B8:C8)</f>
        <v>56</v>
      </c>
      <c r="E8" s="234">
        <v>47.36</v>
      </c>
      <c r="F8" s="245">
        <v>49.69</v>
      </c>
      <c r="G8" s="320">
        <f t="shared" si="2"/>
        <v>84.571428571428598</v>
      </c>
      <c r="H8" s="383">
        <f t="shared" si="3"/>
        <v>-4.6890722479372098</v>
      </c>
      <c r="I8" s="394" t="s">
        <v>75</v>
      </c>
      <c r="J8" s="395"/>
      <c r="K8" s="132"/>
      <c r="L8" s="233">
        <v>0</v>
      </c>
      <c r="M8" s="233">
        <v>0</v>
      </c>
      <c r="N8" s="245">
        <v>0</v>
      </c>
      <c r="O8" s="392"/>
      <c r="P8" s="393"/>
    </row>
    <row r="9" spans="1:17" ht="15.75" customHeight="1">
      <c r="A9" s="324" t="s">
        <v>76</v>
      </c>
      <c r="B9" s="231">
        <v>3</v>
      </c>
      <c r="C9" s="326"/>
      <c r="D9" s="232">
        <f t="shared" ref="D9:D22" si="7">SUM(B9:C9)</f>
        <v>3</v>
      </c>
      <c r="E9" s="234">
        <v>2.12</v>
      </c>
      <c r="F9" s="245">
        <v>2.62</v>
      </c>
      <c r="G9" s="320">
        <f t="shared" si="2"/>
        <v>70.6666666666667</v>
      </c>
      <c r="H9" s="383">
        <f t="shared" si="3"/>
        <v>-19.083969465648899</v>
      </c>
      <c r="I9" s="394" t="s">
        <v>77</v>
      </c>
      <c r="J9" s="395">
        <v>9.57</v>
      </c>
      <c r="K9" s="132"/>
      <c r="L9" s="233">
        <f>1.47+10.54</f>
        <v>12.01</v>
      </c>
      <c r="M9" s="233">
        <v>10.54</v>
      </c>
      <c r="N9" s="245">
        <v>0.44</v>
      </c>
      <c r="O9" s="392">
        <f t="shared" si="4"/>
        <v>87.7601998334721</v>
      </c>
      <c r="P9" s="393">
        <f t="shared" si="5"/>
        <v>2295.45454545455</v>
      </c>
    </row>
    <row r="10" spans="1:17" ht="15.75" customHeight="1">
      <c r="A10" s="324" t="s">
        <v>78</v>
      </c>
      <c r="B10" s="231">
        <v>10</v>
      </c>
      <c r="C10" s="326"/>
      <c r="D10" s="232">
        <f t="shared" si="7"/>
        <v>10</v>
      </c>
      <c r="E10" s="234">
        <v>5.37</v>
      </c>
      <c r="F10" s="245">
        <v>10.02</v>
      </c>
      <c r="G10" s="320">
        <f t="shared" si="2"/>
        <v>53.7</v>
      </c>
      <c r="H10" s="383">
        <f t="shared" si="3"/>
        <v>-46.407185628742504</v>
      </c>
      <c r="I10" s="394" t="s">
        <v>79</v>
      </c>
      <c r="J10" s="395"/>
      <c r="K10" s="132"/>
      <c r="L10" s="233">
        <v>0</v>
      </c>
      <c r="M10" s="233">
        <v>0</v>
      </c>
      <c r="N10" s="245">
        <v>0</v>
      </c>
      <c r="O10" s="392"/>
      <c r="P10" s="393"/>
    </row>
    <row r="11" spans="1:17" ht="15.75" customHeight="1">
      <c r="A11" s="324" t="s">
        <v>80</v>
      </c>
      <c r="B11" s="231"/>
      <c r="C11" s="326"/>
      <c r="D11" s="232">
        <f t="shared" si="7"/>
        <v>0</v>
      </c>
      <c r="E11" s="234">
        <v>4.08</v>
      </c>
      <c r="F11" s="245"/>
      <c r="G11" s="320"/>
      <c r="H11" s="383"/>
      <c r="I11" s="394" t="s">
        <v>81</v>
      </c>
      <c r="J11" s="395"/>
      <c r="K11" s="132"/>
      <c r="L11" s="233">
        <v>0</v>
      </c>
      <c r="M11" s="233">
        <v>0</v>
      </c>
      <c r="N11" s="245">
        <v>0</v>
      </c>
      <c r="O11" s="392"/>
      <c r="P11" s="393"/>
    </row>
    <row r="12" spans="1:17" ht="15.75" customHeight="1">
      <c r="A12" s="324" t="s">
        <v>82</v>
      </c>
      <c r="B12" s="231">
        <v>11</v>
      </c>
      <c r="C12" s="326"/>
      <c r="D12" s="232">
        <f t="shared" si="7"/>
        <v>11</v>
      </c>
      <c r="E12" s="234">
        <v>9.4499999999999993</v>
      </c>
      <c r="F12" s="245">
        <v>9.49</v>
      </c>
      <c r="G12" s="320">
        <f t="shared" si="2"/>
        <v>85.909090909090907</v>
      </c>
      <c r="H12" s="383">
        <f t="shared" si="3"/>
        <v>-0.42149631190727999</v>
      </c>
      <c r="I12" s="394" t="s">
        <v>83</v>
      </c>
      <c r="J12" s="395"/>
      <c r="K12" s="132"/>
      <c r="L12" s="233">
        <v>0</v>
      </c>
      <c r="M12" s="233">
        <v>0</v>
      </c>
      <c r="N12" s="245">
        <v>0</v>
      </c>
      <c r="O12" s="392"/>
      <c r="P12" s="393"/>
    </row>
    <row r="13" spans="1:17" ht="15.75" customHeight="1">
      <c r="A13" s="324" t="s">
        <v>84</v>
      </c>
      <c r="B13" s="231">
        <v>3</v>
      </c>
      <c r="C13" s="326"/>
      <c r="D13" s="232">
        <f t="shared" si="7"/>
        <v>3</v>
      </c>
      <c r="E13" s="234">
        <v>0.64</v>
      </c>
      <c r="F13" s="245">
        <v>0.39</v>
      </c>
      <c r="G13" s="320">
        <f t="shared" si="2"/>
        <v>21.3333333333333</v>
      </c>
      <c r="H13" s="383">
        <f t="shared" si="3"/>
        <v>64.102564102564102</v>
      </c>
      <c r="I13" s="394" t="s">
        <v>85</v>
      </c>
      <c r="J13" s="395">
        <v>180.03</v>
      </c>
      <c r="K13" s="132"/>
      <c r="L13" s="233">
        <v>149.87</v>
      </c>
      <c r="M13" s="233">
        <v>149.87</v>
      </c>
      <c r="N13" s="245">
        <v>140.19</v>
      </c>
      <c r="O13" s="392">
        <f t="shared" si="4"/>
        <v>100</v>
      </c>
      <c r="P13" s="393">
        <f t="shared" si="5"/>
        <v>6.9049147585419801</v>
      </c>
    </row>
    <row r="14" spans="1:17" ht="15.75" customHeight="1">
      <c r="A14" s="324" t="s">
        <v>86</v>
      </c>
      <c r="B14" s="231">
        <v>2</v>
      </c>
      <c r="C14" s="326"/>
      <c r="D14" s="232">
        <f t="shared" si="7"/>
        <v>2</v>
      </c>
      <c r="E14" s="234">
        <v>1.41</v>
      </c>
      <c r="F14" s="245">
        <v>1.35</v>
      </c>
      <c r="G14" s="320">
        <f t="shared" si="2"/>
        <v>70.5</v>
      </c>
      <c r="H14" s="383">
        <f t="shared" si="3"/>
        <v>4.4444444444444304</v>
      </c>
      <c r="I14" s="394" t="s">
        <v>87</v>
      </c>
      <c r="J14" s="395">
        <v>419.61</v>
      </c>
      <c r="K14" s="132"/>
      <c r="L14" s="233">
        <f>80.3+894.91</f>
        <v>975.21</v>
      </c>
      <c r="M14" s="233">
        <v>894.91</v>
      </c>
      <c r="N14" s="245">
        <v>880.19</v>
      </c>
      <c r="O14" s="392">
        <f t="shared" si="4"/>
        <v>91.765876067718807</v>
      </c>
      <c r="P14" s="393">
        <f t="shared" si="5"/>
        <v>1.6723661936627201</v>
      </c>
    </row>
    <row r="15" spans="1:17" ht="15.75" customHeight="1">
      <c r="A15" s="324" t="s">
        <v>88</v>
      </c>
      <c r="B15" s="231">
        <v>6</v>
      </c>
      <c r="C15" s="326"/>
      <c r="D15" s="232">
        <f t="shared" si="7"/>
        <v>6</v>
      </c>
      <c r="E15" s="234">
        <v>5.1100000000000003</v>
      </c>
      <c r="F15" s="245">
        <v>4.4400000000000004</v>
      </c>
      <c r="G15" s="320">
        <f t="shared" si="2"/>
        <v>85.1666666666667</v>
      </c>
      <c r="H15" s="383">
        <f t="shared" si="3"/>
        <v>15.090090090090101</v>
      </c>
      <c r="I15" s="394" t="s">
        <v>89</v>
      </c>
      <c r="J15" s="395">
        <v>109.64</v>
      </c>
      <c r="K15" s="132"/>
      <c r="L15" s="233">
        <f>1.03+192.6</f>
        <v>193.63</v>
      </c>
      <c r="M15" s="233">
        <v>192.6</v>
      </c>
      <c r="N15" s="245">
        <v>128.72999999999999</v>
      </c>
      <c r="O15" s="392">
        <f t="shared" si="4"/>
        <v>99.468057635696994</v>
      </c>
      <c r="P15" s="393">
        <f t="shared" si="5"/>
        <v>49.615474248426899</v>
      </c>
    </row>
    <row r="16" spans="1:17" ht="15.75" customHeight="1">
      <c r="A16" s="385" t="s">
        <v>90</v>
      </c>
      <c r="B16" s="231">
        <v>3</v>
      </c>
      <c r="C16" s="326"/>
      <c r="D16" s="232">
        <f t="shared" si="7"/>
        <v>3</v>
      </c>
      <c r="E16" s="234">
        <v>4.22</v>
      </c>
      <c r="F16" s="245">
        <v>3.08</v>
      </c>
      <c r="G16" s="320">
        <f t="shared" si="2"/>
        <v>140.666666666667</v>
      </c>
      <c r="H16" s="383">
        <f t="shared" si="3"/>
        <v>37.012987012986997</v>
      </c>
      <c r="I16" s="394" t="s">
        <v>91</v>
      </c>
      <c r="J16" s="395"/>
      <c r="K16" s="132"/>
      <c r="L16" s="233">
        <v>2</v>
      </c>
      <c r="M16" s="233">
        <v>2</v>
      </c>
      <c r="N16" s="245">
        <v>0.69</v>
      </c>
      <c r="O16" s="392">
        <f t="shared" si="4"/>
        <v>100</v>
      </c>
      <c r="P16" s="393">
        <f t="shared" si="5"/>
        <v>189.85507246376801</v>
      </c>
    </row>
    <row r="17" spans="1:16" ht="15.75" customHeight="1">
      <c r="A17" s="324" t="s">
        <v>92</v>
      </c>
      <c r="B17" s="231">
        <v>1</v>
      </c>
      <c r="C17" s="326"/>
      <c r="D17" s="232">
        <f t="shared" si="7"/>
        <v>1</v>
      </c>
      <c r="E17" s="234">
        <v>1.52</v>
      </c>
      <c r="F17" s="245">
        <v>1.51</v>
      </c>
      <c r="G17" s="320">
        <f t="shared" si="2"/>
        <v>152</v>
      </c>
      <c r="H17" s="383">
        <f t="shared" si="3"/>
        <v>0.66225165562914001</v>
      </c>
      <c r="I17" s="394" t="s">
        <v>93</v>
      </c>
      <c r="J17" s="395">
        <v>145.15</v>
      </c>
      <c r="K17" s="132"/>
      <c r="L17" s="233">
        <v>144.03</v>
      </c>
      <c r="M17" s="233">
        <v>144.03</v>
      </c>
      <c r="N17" s="245">
        <v>419.13</v>
      </c>
      <c r="O17" s="392">
        <f t="shared" si="4"/>
        <v>100</v>
      </c>
      <c r="P17" s="393">
        <f t="shared" si="5"/>
        <v>-65.635960203278202</v>
      </c>
    </row>
    <row r="18" spans="1:16" ht="15.75" customHeight="1">
      <c r="A18" s="385" t="s">
        <v>94</v>
      </c>
      <c r="B18" s="231">
        <v>6</v>
      </c>
      <c r="C18" s="326"/>
      <c r="D18" s="232">
        <f t="shared" si="7"/>
        <v>6</v>
      </c>
      <c r="E18" s="234">
        <v>12.07</v>
      </c>
      <c r="F18" s="245">
        <v>6.23</v>
      </c>
      <c r="G18" s="320">
        <f t="shared" si="2"/>
        <v>201.166666666667</v>
      </c>
      <c r="H18" s="383">
        <f t="shared" si="3"/>
        <v>93.739967897271299</v>
      </c>
      <c r="I18" s="394" t="s">
        <v>95</v>
      </c>
      <c r="J18" s="395">
        <v>613.16999999999996</v>
      </c>
      <c r="K18" s="132"/>
      <c r="L18" s="233">
        <f>1.54+774.48</f>
        <v>776.02</v>
      </c>
      <c r="M18" s="233">
        <v>774.48</v>
      </c>
      <c r="N18" s="245">
        <v>574.14</v>
      </c>
      <c r="O18" s="392">
        <f t="shared" si="4"/>
        <v>99.801551506404493</v>
      </c>
      <c r="P18" s="393">
        <f t="shared" si="5"/>
        <v>34.893928310168299</v>
      </c>
    </row>
    <row r="19" spans="1:16" ht="15.75" customHeight="1">
      <c r="A19" s="385" t="s">
        <v>96</v>
      </c>
      <c r="B19" s="231">
        <v>1</v>
      </c>
      <c r="C19" s="326"/>
      <c r="D19" s="232">
        <f t="shared" si="7"/>
        <v>1</v>
      </c>
      <c r="E19" s="234">
        <v>0.25</v>
      </c>
      <c r="F19" s="245">
        <v>0.4</v>
      </c>
      <c r="G19" s="320">
        <f t="shared" si="2"/>
        <v>25</v>
      </c>
      <c r="H19" s="383">
        <f t="shared" si="3"/>
        <v>-37.5</v>
      </c>
      <c r="I19" s="394" t="s">
        <v>97</v>
      </c>
      <c r="J19" s="395">
        <v>7.78</v>
      </c>
      <c r="K19" s="396"/>
      <c r="L19" s="233">
        <f>15.33+236.68</f>
        <v>252.01</v>
      </c>
      <c r="M19" s="233">
        <v>236.68</v>
      </c>
      <c r="N19" s="245">
        <v>17.63</v>
      </c>
      <c r="O19" s="392">
        <f t="shared" si="4"/>
        <v>93.916908059204005</v>
      </c>
      <c r="P19" s="393">
        <f t="shared" si="5"/>
        <v>1242.4844015881999</v>
      </c>
    </row>
    <row r="20" spans="1:16" ht="15.75" customHeight="1">
      <c r="A20" s="385" t="s">
        <v>98</v>
      </c>
      <c r="B20" s="232">
        <v>0</v>
      </c>
      <c r="C20" s="232">
        <f>SUM(C21:C27)</f>
        <v>0</v>
      </c>
      <c r="D20" s="232">
        <f t="shared" si="7"/>
        <v>0</v>
      </c>
      <c r="E20" s="234"/>
      <c r="F20" s="232"/>
      <c r="G20" s="320"/>
      <c r="H20" s="383"/>
      <c r="I20" s="394" t="s">
        <v>99</v>
      </c>
      <c r="J20" s="395"/>
      <c r="K20" s="132"/>
      <c r="L20" s="233">
        <v>0</v>
      </c>
      <c r="M20" s="233">
        <v>0</v>
      </c>
      <c r="N20" s="245">
        <v>0</v>
      </c>
      <c r="O20" s="392"/>
      <c r="P20" s="393"/>
    </row>
    <row r="21" spans="1:16" ht="15.75" customHeight="1">
      <c r="A21" s="385"/>
      <c r="B21" s="232">
        <v>0</v>
      </c>
      <c r="C21" s="232">
        <f>SUM(C22:C28)</f>
        <v>0</v>
      </c>
      <c r="D21" s="232">
        <f t="shared" si="7"/>
        <v>0</v>
      </c>
      <c r="E21" s="232"/>
      <c r="F21" s="232"/>
      <c r="G21" s="320"/>
      <c r="H21" s="383"/>
      <c r="I21" s="394" t="s">
        <v>100</v>
      </c>
      <c r="J21" s="395"/>
      <c r="K21" s="132"/>
      <c r="L21" s="233">
        <v>0</v>
      </c>
      <c r="M21" s="233">
        <v>0</v>
      </c>
      <c r="N21" s="245">
        <v>0</v>
      </c>
      <c r="O21" s="392"/>
      <c r="P21" s="393"/>
    </row>
    <row r="22" spans="1:16" ht="15.75" customHeight="1">
      <c r="A22" s="385" t="s">
        <v>22</v>
      </c>
      <c r="B22" s="232">
        <v>0</v>
      </c>
      <c r="C22" s="232">
        <f>SUM(C23:C29)</f>
        <v>0</v>
      </c>
      <c r="D22" s="232">
        <f t="shared" si="7"/>
        <v>0</v>
      </c>
      <c r="E22" s="232"/>
      <c r="F22" s="232"/>
      <c r="G22" s="320"/>
      <c r="H22" s="383"/>
      <c r="I22" s="394" t="s">
        <v>101</v>
      </c>
      <c r="J22" s="395"/>
      <c r="K22" s="132"/>
      <c r="L22" s="233">
        <v>0</v>
      </c>
      <c r="M22" s="233">
        <v>0</v>
      </c>
      <c r="N22" s="245">
        <v>0</v>
      </c>
      <c r="O22" s="392"/>
      <c r="P22" s="393"/>
    </row>
    <row r="23" spans="1:16" ht="15.75" customHeight="1">
      <c r="A23" s="324" t="s">
        <v>102</v>
      </c>
      <c r="B23" s="232">
        <f t="shared" ref="B23:F23" si="8">SUM(B24:B30)</f>
        <v>200</v>
      </c>
      <c r="C23" s="232">
        <f t="shared" si="8"/>
        <v>0</v>
      </c>
      <c r="D23" s="232">
        <f t="shared" si="8"/>
        <v>200</v>
      </c>
      <c r="E23" s="232">
        <f t="shared" si="8"/>
        <v>126.69</v>
      </c>
      <c r="F23" s="232">
        <f t="shared" si="8"/>
        <v>21.13</v>
      </c>
      <c r="G23" s="320">
        <f t="shared" si="2"/>
        <v>63.344999999999999</v>
      </c>
      <c r="H23" s="383">
        <f t="shared" si="3"/>
        <v>499.574065309986</v>
      </c>
      <c r="I23" s="394" t="s">
        <v>103</v>
      </c>
      <c r="J23" s="395"/>
      <c r="K23" s="397"/>
      <c r="L23" s="233">
        <v>0</v>
      </c>
      <c r="M23" s="233">
        <v>0</v>
      </c>
      <c r="N23" s="232">
        <v>0</v>
      </c>
      <c r="O23" s="392"/>
      <c r="P23" s="393"/>
    </row>
    <row r="24" spans="1:16" ht="15.75" customHeight="1">
      <c r="A24" s="324" t="s">
        <v>104</v>
      </c>
      <c r="B24" s="231"/>
      <c r="C24" s="232">
        <f>SUM(C25:C31)</f>
        <v>0</v>
      </c>
      <c r="D24" s="232">
        <f t="shared" ref="D24:D31" si="9">SUM(B24:C24)</f>
        <v>0</v>
      </c>
      <c r="E24" s="232"/>
      <c r="F24" s="232"/>
      <c r="G24" s="320"/>
      <c r="H24" s="383"/>
      <c r="I24" s="394" t="s">
        <v>105</v>
      </c>
      <c r="J24" s="395"/>
      <c r="K24" s="397"/>
      <c r="L24" s="233">
        <v>0</v>
      </c>
      <c r="M24" s="233">
        <v>0</v>
      </c>
      <c r="N24" s="245">
        <v>0</v>
      </c>
      <c r="O24" s="392"/>
      <c r="P24" s="393"/>
    </row>
    <row r="25" spans="1:16" ht="15.75" customHeight="1">
      <c r="A25" s="324" t="s">
        <v>106</v>
      </c>
      <c r="B25" s="231">
        <v>15</v>
      </c>
      <c r="C25" s="326"/>
      <c r="D25" s="232">
        <f t="shared" si="9"/>
        <v>15</v>
      </c>
      <c r="E25" s="238">
        <v>17.84</v>
      </c>
      <c r="F25" s="245">
        <v>11.53</v>
      </c>
      <c r="G25" s="320">
        <f t="shared" si="2"/>
        <v>118.933333333333</v>
      </c>
      <c r="H25" s="383">
        <f t="shared" si="3"/>
        <v>54.726799653078899</v>
      </c>
      <c r="I25" s="394" t="s">
        <v>107</v>
      </c>
      <c r="J25" s="395">
        <v>105.65</v>
      </c>
      <c r="K25" s="397"/>
      <c r="L25" s="233">
        <f>382.91+707.58</f>
        <v>1090.49</v>
      </c>
      <c r="M25" s="233">
        <v>707.58</v>
      </c>
      <c r="N25" s="245">
        <v>421.72</v>
      </c>
      <c r="O25" s="392">
        <f t="shared" si="4"/>
        <v>64.886427202450307</v>
      </c>
      <c r="P25" s="393">
        <f t="shared" si="5"/>
        <v>67.784311865692899</v>
      </c>
    </row>
    <row r="26" spans="1:16" ht="15.75" customHeight="1">
      <c r="A26" s="324" t="s">
        <v>108</v>
      </c>
      <c r="B26" s="231">
        <v>2</v>
      </c>
      <c r="C26" s="326"/>
      <c r="D26" s="232">
        <f t="shared" si="9"/>
        <v>2</v>
      </c>
      <c r="E26" s="238">
        <v>1.1000000000000001</v>
      </c>
      <c r="F26" s="245">
        <v>0.01</v>
      </c>
      <c r="G26" s="320">
        <f t="shared" si="2"/>
        <v>55</v>
      </c>
      <c r="H26" s="383">
        <f t="shared" si="3"/>
        <v>10900</v>
      </c>
      <c r="I26" s="394" t="s">
        <v>109</v>
      </c>
      <c r="J26" s="395"/>
      <c r="K26" s="397"/>
      <c r="L26" s="233"/>
      <c r="M26" s="233"/>
      <c r="N26" s="245">
        <v>0</v>
      </c>
      <c r="O26" s="392"/>
      <c r="P26" s="393"/>
    </row>
    <row r="27" spans="1:16" ht="15.75" customHeight="1">
      <c r="A27" s="324" t="s">
        <v>110</v>
      </c>
      <c r="B27" s="231">
        <v>7</v>
      </c>
      <c r="C27" s="326"/>
      <c r="D27" s="232">
        <f t="shared" si="9"/>
        <v>7</v>
      </c>
      <c r="E27" s="238">
        <v>7.43</v>
      </c>
      <c r="F27" s="245"/>
      <c r="G27" s="320">
        <f t="shared" si="2"/>
        <v>106.142857142857</v>
      </c>
      <c r="H27" s="383"/>
      <c r="I27" s="394" t="s">
        <v>111</v>
      </c>
      <c r="J27" s="395">
        <v>33.700000000000003</v>
      </c>
      <c r="K27" s="241"/>
      <c r="L27" s="233">
        <f>47.79+104.19</f>
        <v>151.97999999999999</v>
      </c>
      <c r="M27" s="233">
        <v>104.19</v>
      </c>
      <c r="N27" s="245">
        <v>0</v>
      </c>
      <c r="O27" s="392">
        <f t="shared" si="4"/>
        <v>68.555073035925801</v>
      </c>
      <c r="P27" s="393"/>
    </row>
    <row r="28" spans="1:16" ht="15.75" customHeight="1">
      <c r="A28" s="324" t="s">
        <v>112</v>
      </c>
      <c r="B28" s="231"/>
      <c r="C28" s="326"/>
      <c r="D28" s="232">
        <f t="shared" si="9"/>
        <v>0</v>
      </c>
      <c r="E28" s="238"/>
      <c r="F28" s="245"/>
      <c r="G28" s="320"/>
      <c r="H28" s="383"/>
      <c r="I28" s="394" t="s">
        <v>113</v>
      </c>
      <c r="J28" s="395">
        <v>55</v>
      </c>
      <c r="K28" s="241"/>
      <c r="L28" s="241"/>
      <c r="M28" s="241"/>
      <c r="N28" s="245"/>
      <c r="O28" s="392"/>
      <c r="P28" s="393"/>
    </row>
    <row r="29" spans="1:16" ht="15.75" customHeight="1">
      <c r="A29" s="324" t="s">
        <v>114</v>
      </c>
      <c r="B29" s="231"/>
      <c r="C29" s="326"/>
      <c r="D29" s="232">
        <f t="shared" si="9"/>
        <v>0</v>
      </c>
      <c r="E29" s="238">
        <v>0</v>
      </c>
      <c r="F29" s="245"/>
      <c r="G29" s="320"/>
      <c r="H29" s="383"/>
      <c r="I29" s="394" t="s">
        <v>115</v>
      </c>
      <c r="J29" s="395">
        <v>137.75</v>
      </c>
      <c r="K29" s="241"/>
      <c r="L29" s="241"/>
      <c r="M29" s="241"/>
      <c r="N29" s="245"/>
      <c r="O29" s="392"/>
      <c r="P29" s="393"/>
    </row>
    <row r="30" spans="1:16" ht="15.75" customHeight="1">
      <c r="A30" s="324" t="s">
        <v>116</v>
      </c>
      <c r="B30" s="232">
        <v>176</v>
      </c>
      <c r="C30" s="326"/>
      <c r="D30" s="232">
        <f t="shared" si="9"/>
        <v>176</v>
      </c>
      <c r="E30" s="238">
        <v>100.32</v>
      </c>
      <c r="F30" s="245">
        <v>9.59</v>
      </c>
      <c r="G30" s="320">
        <f t="shared" si="2"/>
        <v>57</v>
      </c>
      <c r="H30" s="383">
        <f t="shared" si="3"/>
        <v>946.08967674661096</v>
      </c>
      <c r="I30" s="394" t="s">
        <v>117</v>
      </c>
      <c r="J30" s="398"/>
      <c r="K30" s="241"/>
      <c r="L30" s="241"/>
      <c r="M30" s="241"/>
      <c r="N30" s="245"/>
      <c r="O30" s="392"/>
      <c r="P30" s="393"/>
    </row>
    <row r="31" spans="1:16" ht="15.75" customHeight="1">
      <c r="A31" s="386"/>
      <c r="B31" s="387"/>
      <c r="C31" s="242"/>
      <c r="D31" s="232">
        <f t="shared" si="9"/>
        <v>0</v>
      </c>
      <c r="E31" s="242"/>
      <c r="F31" s="242"/>
      <c r="G31" s="320"/>
      <c r="H31" s="383"/>
      <c r="I31" s="394" t="s">
        <v>118</v>
      </c>
      <c r="J31" s="398"/>
      <c r="K31" s="241"/>
      <c r="L31" s="241"/>
      <c r="M31" s="241"/>
      <c r="N31" s="399"/>
      <c r="O31" s="392"/>
      <c r="P31" s="393"/>
    </row>
    <row r="32" spans="1:16" ht="15.75" customHeight="1">
      <c r="A32" s="386"/>
      <c r="B32" s="387"/>
      <c r="C32" s="242"/>
      <c r="D32" s="232"/>
      <c r="E32" s="242"/>
      <c r="F32" s="242"/>
      <c r="G32" s="320"/>
      <c r="H32" s="383"/>
      <c r="I32" s="394"/>
      <c r="J32" s="398"/>
      <c r="K32" s="241"/>
      <c r="L32" s="241"/>
      <c r="M32" s="241"/>
      <c r="N32" s="241"/>
      <c r="O32" s="392"/>
      <c r="P32" s="393"/>
    </row>
    <row r="33" spans="1:16" ht="15.75" customHeight="1">
      <c r="A33" s="384" t="s">
        <v>119</v>
      </c>
      <c r="B33" s="228">
        <f>SUM(B34:B38)+B42</f>
        <v>2494.2399999999998</v>
      </c>
      <c r="C33" s="228">
        <f>SUM(C34:C38)+C42</f>
        <v>0</v>
      </c>
      <c r="D33" s="228">
        <f>SUM(D34:D38)+D42</f>
        <v>4617.1899999999996</v>
      </c>
      <c r="E33" s="228">
        <f t="shared" ref="E33:F33" si="10">SUM(E34:E38)+E42</f>
        <v>4617.1899999999996</v>
      </c>
      <c r="F33" s="228">
        <f t="shared" si="10"/>
        <v>3618.55</v>
      </c>
      <c r="G33" s="320">
        <f t="shared" si="2"/>
        <v>100</v>
      </c>
      <c r="H33" s="383">
        <f t="shared" si="3"/>
        <v>27.597794696770801</v>
      </c>
      <c r="I33" s="384" t="s">
        <v>120</v>
      </c>
      <c r="J33" s="228">
        <f>SUM(J34,J35,J36,J39,J40,J44)</f>
        <v>29.47</v>
      </c>
      <c r="K33" s="391">
        <f>SUM(K34,K35,K36,K39,K40,K44)</f>
        <v>0</v>
      </c>
      <c r="L33" s="228">
        <f>SUM(L34,L35,L36,L39,L40,L44)</f>
        <v>100.19</v>
      </c>
      <c r="M33" s="228">
        <f>SUM(M34,M35,M36,M39,M40,M44)</f>
        <v>633.08000000000004</v>
      </c>
      <c r="N33" s="228">
        <f>SUM(N34,N35,N36,N39,N40,N44)</f>
        <v>286.18</v>
      </c>
      <c r="O33" s="392">
        <f t="shared" si="4"/>
        <v>631.87942908473894</v>
      </c>
      <c r="P33" s="393">
        <f t="shared" si="5"/>
        <v>121.217415612552</v>
      </c>
    </row>
    <row r="34" spans="1:16" ht="15.75" customHeight="1">
      <c r="A34" s="136" t="s">
        <v>121</v>
      </c>
      <c r="B34" s="243">
        <v>2241.1</v>
      </c>
      <c r="C34" s="244"/>
      <c r="D34" s="232">
        <v>4364.05</v>
      </c>
      <c r="E34" s="232">
        <v>4364.05</v>
      </c>
      <c r="F34" s="245">
        <v>3548.94</v>
      </c>
      <c r="G34" s="320">
        <f t="shared" si="2"/>
        <v>100</v>
      </c>
      <c r="H34" s="383">
        <f t="shared" si="3"/>
        <v>22.9677030324548</v>
      </c>
      <c r="I34" s="136" t="s">
        <v>122</v>
      </c>
      <c r="J34" s="395">
        <v>26.9</v>
      </c>
      <c r="K34" s="400"/>
      <c r="L34" s="232">
        <v>46.04</v>
      </c>
      <c r="M34" s="245">
        <v>46.04</v>
      </c>
      <c r="N34" s="245">
        <v>33.04</v>
      </c>
      <c r="O34" s="392">
        <f t="shared" si="4"/>
        <v>100</v>
      </c>
      <c r="P34" s="393">
        <f t="shared" si="5"/>
        <v>39.346246973365602</v>
      </c>
    </row>
    <row r="35" spans="1:16" ht="15.75" customHeight="1">
      <c r="A35" s="136" t="s">
        <v>123</v>
      </c>
      <c r="B35" s="243"/>
      <c r="C35" s="244"/>
      <c r="D35" s="232">
        <f t="shared" ref="D35:D42" si="11">SUM(B35:C35)</f>
        <v>0</v>
      </c>
      <c r="E35" s="245"/>
      <c r="F35" s="245"/>
      <c r="G35" s="320"/>
      <c r="H35" s="383"/>
      <c r="I35" s="136" t="s">
        <v>124</v>
      </c>
      <c r="J35" s="395"/>
      <c r="K35" s="400"/>
      <c r="L35" s="232"/>
      <c r="M35" s="246"/>
      <c r="N35" s="246"/>
      <c r="O35" s="392"/>
      <c r="P35" s="393"/>
    </row>
    <row r="36" spans="1:16" ht="15.75" customHeight="1">
      <c r="A36" s="136" t="s">
        <v>125</v>
      </c>
      <c r="B36" s="231">
        <v>2.57</v>
      </c>
      <c r="C36" s="244"/>
      <c r="D36" s="232">
        <f t="shared" si="11"/>
        <v>2.57</v>
      </c>
      <c r="E36" s="245">
        <v>2.57</v>
      </c>
      <c r="F36" s="245">
        <v>2.57</v>
      </c>
      <c r="G36" s="320">
        <f t="shared" si="2"/>
        <v>100</v>
      </c>
      <c r="H36" s="383">
        <f t="shared" si="3"/>
        <v>0</v>
      </c>
      <c r="I36" s="136" t="s">
        <v>126</v>
      </c>
      <c r="J36" s="395"/>
      <c r="K36" s="400"/>
      <c r="L36" s="232"/>
      <c r="M36" s="246"/>
      <c r="N36" s="246"/>
      <c r="O36" s="392"/>
      <c r="P36" s="393"/>
    </row>
    <row r="37" spans="1:16" ht="15.75" customHeight="1">
      <c r="A37" s="136" t="s">
        <v>127</v>
      </c>
      <c r="B37" s="243"/>
      <c r="C37" s="244"/>
      <c r="D37" s="232">
        <f t="shared" si="11"/>
        <v>0</v>
      </c>
      <c r="E37" s="245"/>
      <c r="F37" s="245"/>
      <c r="G37" s="320"/>
      <c r="H37" s="383"/>
      <c r="I37" s="136" t="s">
        <v>128</v>
      </c>
      <c r="J37" s="395"/>
      <c r="K37" s="400"/>
      <c r="L37" s="232"/>
      <c r="M37" s="246"/>
      <c r="N37" s="246"/>
      <c r="O37" s="392"/>
      <c r="P37" s="393"/>
    </row>
    <row r="38" spans="1:16" ht="15.75" customHeight="1">
      <c r="A38" s="136" t="s">
        <v>129</v>
      </c>
      <c r="B38" s="243"/>
      <c r="C38" s="245"/>
      <c r="D38" s="232">
        <f t="shared" si="11"/>
        <v>0</v>
      </c>
      <c r="E38" s="245">
        <f t="shared" ref="E38" si="12">SUM(E39:E41)</f>
        <v>0</v>
      </c>
      <c r="F38" s="245"/>
      <c r="G38" s="320"/>
      <c r="H38" s="383"/>
      <c r="I38" s="136" t="s">
        <v>130</v>
      </c>
      <c r="J38" s="395"/>
      <c r="K38" s="246">
        <f t="shared" ref="K38" si="13">SUM(K39:K41)</f>
        <v>0</v>
      </c>
      <c r="L38" s="232">
        <f t="shared" ref="L38:L44" si="14">SUM(J38:K38)</f>
        <v>0</v>
      </c>
      <c r="M38" s="246"/>
      <c r="N38" s="246"/>
      <c r="O38" s="392"/>
      <c r="P38" s="393"/>
    </row>
    <row r="39" spans="1:16" ht="15.75" customHeight="1">
      <c r="A39" s="136" t="s">
        <v>131</v>
      </c>
      <c r="B39" s="245"/>
      <c r="C39" s="244"/>
      <c r="D39" s="232">
        <f t="shared" si="11"/>
        <v>0</v>
      </c>
      <c r="E39" s="245"/>
      <c r="F39" s="245"/>
      <c r="G39" s="320"/>
      <c r="H39" s="383"/>
      <c r="I39" s="136" t="s">
        <v>132</v>
      </c>
      <c r="J39" s="401">
        <v>2.57</v>
      </c>
      <c r="K39" s="400"/>
      <c r="L39" s="232">
        <v>54.15</v>
      </c>
      <c r="M39" s="245">
        <v>54.15</v>
      </c>
      <c r="N39" s="245">
        <v>2.57</v>
      </c>
      <c r="O39" s="392">
        <f t="shared" si="4"/>
        <v>100</v>
      </c>
      <c r="P39" s="393">
        <f t="shared" si="5"/>
        <v>2007.00389105058</v>
      </c>
    </row>
    <row r="40" spans="1:16" ht="15.75" customHeight="1">
      <c r="A40" s="136" t="s">
        <v>133</v>
      </c>
      <c r="B40" s="245"/>
      <c r="C40" s="244"/>
      <c r="D40" s="232">
        <f t="shared" si="11"/>
        <v>0</v>
      </c>
      <c r="E40" s="245"/>
      <c r="F40" s="245"/>
      <c r="G40" s="320"/>
      <c r="H40" s="383"/>
      <c r="I40" s="136" t="s">
        <v>134</v>
      </c>
      <c r="J40" s="395"/>
      <c r="K40" s="400"/>
      <c r="L40" s="396">
        <f t="shared" si="14"/>
        <v>0</v>
      </c>
      <c r="M40" s="246"/>
      <c r="N40" s="246"/>
      <c r="O40" s="392"/>
      <c r="P40" s="393"/>
    </row>
    <row r="41" spans="1:16" ht="15.75" customHeight="1">
      <c r="A41" s="173" t="s">
        <v>135</v>
      </c>
      <c r="B41" s="363"/>
      <c r="C41" s="363"/>
      <c r="D41" s="232">
        <f t="shared" si="11"/>
        <v>0</v>
      </c>
      <c r="E41" s="245"/>
      <c r="F41" s="245"/>
      <c r="G41" s="320"/>
      <c r="H41" s="383"/>
      <c r="I41" s="136" t="s">
        <v>136</v>
      </c>
      <c r="J41" s="395"/>
      <c r="K41" s="397"/>
      <c r="L41" s="396">
        <f t="shared" si="14"/>
        <v>0</v>
      </c>
      <c r="M41" s="246"/>
      <c r="N41" s="246"/>
      <c r="O41" s="392"/>
      <c r="P41" s="393"/>
    </row>
    <row r="42" spans="1:16" ht="15.75" customHeight="1">
      <c r="A42" s="136" t="s">
        <v>137</v>
      </c>
      <c r="B42" s="243">
        <v>250.57</v>
      </c>
      <c r="C42" s="244"/>
      <c r="D42" s="232">
        <f t="shared" si="11"/>
        <v>250.57</v>
      </c>
      <c r="E42" s="245">
        <v>250.57</v>
      </c>
      <c r="F42" s="245">
        <v>67.040000000000006</v>
      </c>
      <c r="G42" s="320">
        <f t="shared" si="2"/>
        <v>100</v>
      </c>
      <c r="H42" s="383">
        <f t="shared" si="3"/>
        <v>273.761933174224</v>
      </c>
      <c r="I42" s="136" t="s">
        <v>138</v>
      </c>
      <c r="J42" s="400"/>
      <c r="K42" s="400"/>
      <c r="L42" s="396">
        <f t="shared" si="14"/>
        <v>0</v>
      </c>
      <c r="M42" s="246"/>
      <c r="N42" s="246"/>
      <c r="O42" s="392"/>
      <c r="P42" s="393"/>
    </row>
    <row r="43" spans="1:16" ht="15.75" customHeight="1">
      <c r="A43" s="388"/>
      <c r="B43" s="241"/>
      <c r="C43" s="241"/>
      <c r="D43" s="241"/>
      <c r="E43" s="241"/>
      <c r="F43" s="241"/>
      <c r="G43" s="389"/>
      <c r="H43" s="389"/>
      <c r="I43" s="136" t="s">
        <v>139</v>
      </c>
      <c r="J43" s="241"/>
      <c r="K43" s="241"/>
      <c r="L43" s="396">
        <f t="shared" si="14"/>
        <v>0</v>
      </c>
      <c r="M43" s="241"/>
      <c r="N43" s="241"/>
      <c r="O43" s="392"/>
      <c r="P43" s="393"/>
    </row>
    <row r="44" spans="1:16" ht="15.75" customHeight="1">
      <c r="A44" s="388"/>
      <c r="B44" s="241"/>
      <c r="C44" s="241"/>
      <c r="D44" s="241"/>
      <c r="E44" s="241"/>
      <c r="F44" s="241"/>
      <c r="G44" s="389"/>
      <c r="H44" s="389"/>
      <c r="I44" s="136" t="s">
        <v>140</v>
      </c>
      <c r="J44" s="241"/>
      <c r="K44" s="241"/>
      <c r="L44" s="396">
        <f t="shared" si="14"/>
        <v>0</v>
      </c>
      <c r="M44" s="399">
        <v>532.89</v>
      </c>
      <c r="N44" s="399">
        <v>250.57</v>
      </c>
      <c r="O44" s="392"/>
      <c r="P44" s="393">
        <f t="shared" si="5"/>
        <v>112.671109869498</v>
      </c>
    </row>
    <row r="45" spans="1:16" s="376" customFormat="1" ht="86.25" customHeight="1">
      <c r="A45" s="451" t="s">
        <v>141</v>
      </c>
      <c r="B45" s="452"/>
      <c r="C45" s="452"/>
      <c r="D45" s="452"/>
      <c r="E45" s="452"/>
      <c r="F45" s="452"/>
      <c r="G45" s="453"/>
      <c r="H45" s="453"/>
      <c r="I45" s="451"/>
      <c r="J45" s="452"/>
      <c r="K45" s="452"/>
      <c r="L45" s="452"/>
      <c r="M45" s="452"/>
      <c r="N45" s="452"/>
      <c r="O45" s="451"/>
      <c r="P45" s="451"/>
    </row>
  </sheetData>
  <mergeCells count="3">
    <mergeCell ref="A1:P1"/>
    <mergeCell ref="A2:P2"/>
    <mergeCell ref="A45:P45"/>
  </mergeCells>
  <phoneticPr fontId="87"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ignoredErrors>
    <ignoredError sqref="D20:D22 D23:D24 L33 L38" formula="1"/>
  </ignoredErrors>
</worksheet>
</file>

<file path=xl/worksheets/sheet30.xml><?xml version="1.0" encoding="utf-8"?>
<worksheet xmlns="http://schemas.openxmlformats.org/spreadsheetml/2006/main" xmlns:r="http://schemas.openxmlformats.org/officeDocument/2006/relationships">
  <sheetPr>
    <pageSetUpPr fitToPage="1"/>
  </sheetPr>
  <dimension ref="A1:D35"/>
  <sheetViews>
    <sheetView workbookViewId="0">
      <selection activeCell="E7" sqref="E7"/>
    </sheetView>
  </sheetViews>
  <sheetFormatPr defaultColWidth="9" defaultRowHeight="13.5"/>
  <cols>
    <col min="1" max="3" width="22.125" customWidth="1"/>
    <col min="4" max="4" width="27" customWidth="1"/>
    <col min="5" max="5" width="28.875" customWidth="1"/>
  </cols>
  <sheetData>
    <row r="1" spans="1:4" ht="89.25" customHeight="1">
      <c r="A1" s="454" t="s">
        <v>1845</v>
      </c>
      <c r="B1" s="454"/>
      <c r="C1" s="454"/>
      <c r="D1" s="454"/>
    </row>
    <row r="2" spans="1:4" ht="27" customHeight="1">
      <c r="A2" s="484" t="s">
        <v>1995</v>
      </c>
      <c r="B2" s="485"/>
      <c r="C2" s="485"/>
      <c r="D2" s="485"/>
    </row>
    <row r="3" spans="1:4" ht="37.5" customHeight="1">
      <c r="A3" s="485"/>
      <c r="B3" s="485"/>
      <c r="C3" s="485"/>
      <c r="D3" s="485"/>
    </row>
    <row r="4" spans="1:4" ht="27" customHeight="1">
      <c r="A4" s="485"/>
      <c r="B4" s="485"/>
      <c r="C4" s="485"/>
      <c r="D4" s="485"/>
    </row>
    <row r="5" spans="1:4" ht="36.75" customHeight="1">
      <c r="A5" s="485"/>
      <c r="B5" s="485"/>
      <c r="C5" s="485"/>
      <c r="D5" s="485"/>
    </row>
    <row r="6" spans="1:4" ht="36.75" customHeight="1">
      <c r="A6" s="485"/>
      <c r="B6" s="485"/>
      <c r="C6" s="485"/>
      <c r="D6" s="485"/>
    </row>
    <row r="7" spans="1:4" ht="36.75" customHeight="1">
      <c r="A7" s="485"/>
      <c r="B7" s="485"/>
      <c r="C7" s="485"/>
      <c r="D7" s="485"/>
    </row>
    <row r="8" spans="1:4" ht="75" customHeight="1">
      <c r="A8" s="485"/>
      <c r="B8" s="485"/>
      <c r="C8" s="485"/>
      <c r="D8" s="485"/>
    </row>
    <row r="9" spans="1:4" ht="16.5" customHeight="1">
      <c r="A9" s="485"/>
      <c r="B9" s="485"/>
      <c r="C9" s="485"/>
      <c r="D9" s="485"/>
    </row>
    <row r="10" spans="1:4" ht="13.5" customHeight="1">
      <c r="A10" s="485"/>
      <c r="B10" s="485"/>
      <c r="C10" s="485"/>
      <c r="D10" s="485"/>
    </row>
    <row r="11" spans="1:4" ht="27" customHeight="1">
      <c r="A11" s="485"/>
      <c r="B11" s="485"/>
      <c r="C11" s="485"/>
      <c r="D11" s="485"/>
    </row>
    <row r="12" spans="1:4" ht="1.5" customHeight="1">
      <c r="A12" s="485"/>
      <c r="B12" s="485"/>
      <c r="C12" s="485"/>
      <c r="D12" s="485"/>
    </row>
    <row r="13" spans="1:4" ht="14.25" hidden="1" customHeight="1">
      <c r="A13" s="485"/>
      <c r="B13" s="485"/>
      <c r="C13" s="485"/>
      <c r="D13" s="485"/>
    </row>
    <row r="14" spans="1:4" ht="14.25" hidden="1" customHeight="1">
      <c r="A14" s="485"/>
      <c r="B14" s="485"/>
      <c r="C14" s="485"/>
      <c r="D14" s="485"/>
    </row>
    <row r="15" spans="1:4" ht="14.25" hidden="1" customHeight="1">
      <c r="A15" s="485"/>
      <c r="B15" s="485"/>
      <c r="C15" s="485"/>
      <c r="D15" s="485"/>
    </row>
    <row r="16" spans="1:4" ht="14.25" hidden="1" customHeight="1">
      <c r="A16" s="485"/>
      <c r="B16" s="485"/>
      <c r="C16" s="485"/>
      <c r="D16" s="485"/>
    </row>
    <row r="17" spans="1:4" ht="14.25" hidden="1" customHeight="1">
      <c r="A17" s="485"/>
      <c r="B17" s="485"/>
      <c r="C17" s="485"/>
      <c r="D17" s="485"/>
    </row>
    <row r="18" spans="1:4" ht="14.25" hidden="1" customHeight="1">
      <c r="A18" s="485"/>
      <c r="B18" s="485"/>
      <c r="C18" s="485"/>
      <c r="D18" s="485"/>
    </row>
    <row r="19" spans="1:4" ht="14.25" hidden="1" customHeight="1">
      <c r="A19" s="485"/>
      <c r="B19" s="485"/>
      <c r="C19" s="485"/>
      <c r="D19" s="485"/>
    </row>
    <row r="20" spans="1:4" ht="14.25" hidden="1" customHeight="1">
      <c r="A20" s="485"/>
      <c r="B20" s="485"/>
      <c r="C20" s="485"/>
      <c r="D20" s="485"/>
    </row>
    <row r="21" spans="1:4" ht="14.25" hidden="1" customHeight="1">
      <c r="A21" s="485"/>
      <c r="B21" s="485"/>
      <c r="C21" s="485"/>
      <c r="D21" s="485"/>
    </row>
    <row r="22" spans="1:4" ht="14.25" hidden="1" customHeight="1">
      <c r="A22" s="485"/>
      <c r="B22" s="485"/>
      <c r="C22" s="485"/>
      <c r="D22" s="485"/>
    </row>
    <row r="23" spans="1:4" ht="14.25" hidden="1" customHeight="1">
      <c r="A23" s="485"/>
      <c r="B23" s="485"/>
      <c r="C23" s="485"/>
      <c r="D23" s="485"/>
    </row>
    <row r="24" spans="1:4" ht="14.25" hidden="1" customHeight="1">
      <c r="A24" s="485"/>
      <c r="B24" s="485"/>
      <c r="C24" s="485"/>
      <c r="D24" s="485"/>
    </row>
    <row r="25" spans="1:4" ht="14.25" hidden="1" customHeight="1">
      <c r="A25" s="485"/>
      <c r="B25" s="485"/>
      <c r="C25" s="485"/>
      <c r="D25" s="485"/>
    </row>
    <row r="26" spans="1:4" ht="14.25" hidden="1" customHeight="1">
      <c r="A26" s="485"/>
      <c r="B26" s="485"/>
      <c r="C26" s="485"/>
      <c r="D26" s="485"/>
    </row>
    <row r="27" spans="1:4" ht="29.25" hidden="1" customHeight="1">
      <c r="A27" s="485"/>
      <c r="B27" s="485"/>
      <c r="C27" s="485"/>
      <c r="D27" s="485"/>
    </row>
    <row r="28" spans="1:4" ht="14.25" hidden="1" customHeight="1">
      <c r="A28" s="485"/>
      <c r="B28" s="485"/>
      <c r="C28" s="485"/>
      <c r="D28" s="485"/>
    </row>
    <row r="29" spans="1:4" ht="14.25" hidden="1" customHeight="1">
      <c r="A29" s="485"/>
      <c r="B29" s="485"/>
      <c r="C29" s="485"/>
      <c r="D29" s="485"/>
    </row>
    <row r="30" spans="1:4" ht="14.25" hidden="1" customHeight="1">
      <c r="A30" s="485"/>
      <c r="B30" s="485"/>
      <c r="C30" s="485"/>
      <c r="D30" s="485"/>
    </row>
    <row r="31" spans="1:4" ht="14.25" hidden="1" customHeight="1">
      <c r="A31" s="485"/>
      <c r="B31" s="485"/>
      <c r="C31" s="485"/>
      <c r="D31" s="485"/>
    </row>
    <row r="32" spans="1:4" ht="14.25" hidden="1" customHeight="1">
      <c r="A32" s="485"/>
      <c r="B32" s="485"/>
      <c r="C32" s="485"/>
      <c r="D32" s="485"/>
    </row>
    <row r="33" spans="1:4" ht="14.25" hidden="1" customHeight="1">
      <c r="A33" s="485"/>
      <c r="B33" s="485"/>
      <c r="C33" s="485"/>
      <c r="D33" s="485"/>
    </row>
    <row r="34" spans="1:4" ht="14.25" hidden="1" customHeight="1">
      <c r="A34" s="485"/>
      <c r="B34" s="485"/>
      <c r="C34" s="485"/>
      <c r="D34" s="485"/>
    </row>
    <row r="35" spans="1:4" ht="14.25" hidden="1" customHeight="1">
      <c r="A35" s="485"/>
      <c r="B35" s="485"/>
      <c r="C35" s="485"/>
      <c r="D35" s="485"/>
    </row>
  </sheetData>
  <mergeCells count="2">
    <mergeCell ref="A1:D1"/>
    <mergeCell ref="A2:D35"/>
  </mergeCells>
  <phoneticPr fontId="87"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dimension ref="A1:B39"/>
  <sheetViews>
    <sheetView topLeftCell="A19" workbookViewId="0">
      <selection activeCell="A39" sqref="A39"/>
    </sheetView>
  </sheetViews>
  <sheetFormatPr defaultColWidth="9" defaultRowHeight="13.5"/>
  <cols>
    <col min="1" max="1" width="56.25" style="38" customWidth="1"/>
    <col min="2" max="2" width="36.5" style="51" customWidth="1"/>
    <col min="3" max="16384" width="9" style="38"/>
  </cols>
  <sheetData>
    <row r="1" spans="1:2" s="50" customFormat="1" ht="18.75">
      <c r="A1" s="476" t="s">
        <v>1846</v>
      </c>
      <c r="B1" s="476"/>
    </row>
    <row r="2" spans="1:2" ht="30" customHeight="1">
      <c r="A2" s="521" t="s">
        <v>1847</v>
      </c>
      <c r="B2" s="522"/>
    </row>
    <row r="3" spans="1:2" ht="21" customHeight="1">
      <c r="B3" s="42" t="s">
        <v>2</v>
      </c>
    </row>
    <row r="4" spans="1:2" ht="33.75" customHeight="1">
      <c r="A4" s="43" t="s">
        <v>1848</v>
      </c>
      <c r="B4" s="52" t="s">
        <v>62</v>
      </c>
    </row>
    <row r="5" spans="1:2" ht="20.25" customHeight="1">
      <c r="A5" s="47" t="s">
        <v>1849</v>
      </c>
      <c r="B5" s="53"/>
    </row>
    <row r="6" spans="1:2" ht="20.25" customHeight="1">
      <c r="A6" s="54" t="s">
        <v>1850</v>
      </c>
      <c r="B6" s="55"/>
    </row>
    <row r="7" spans="1:2" ht="20.25" customHeight="1">
      <c r="A7" s="54" t="s">
        <v>1851</v>
      </c>
      <c r="B7" s="55"/>
    </row>
    <row r="8" spans="1:2" ht="20.25" customHeight="1">
      <c r="A8" s="54" t="s">
        <v>1852</v>
      </c>
      <c r="B8" s="55"/>
    </row>
    <row r="9" spans="1:2" ht="20.25" customHeight="1">
      <c r="A9" s="56" t="s">
        <v>1853</v>
      </c>
      <c r="B9" s="53"/>
    </row>
    <row r="10" spans="1:2" ht="20.25" customHeight="1">
      <c r="A10" s="54" t="s">
        <v>1850</v>
      </c>
      <c r="B10" s="55"/>
    </row>
    <row r="11" spans="1:2" ht="20.25" customHeight="1">
      <c r="A11" s="54" t="s">
        <v>1851</v>
      </c>
      <c r="B11" s="55"/>
    </row>
    <row r="12" spans="1:2" ht="20.25" customHeight="1">
      <c r="A12" s="54" t="s">
        <v>1852</v>
      </c>
      <c r="B12" s="55"/>
    </row>
    <row r="13" spans="1:2" ht="20.25" customHeight="1">
      <c r="A13" s="47" t="s">
        <v>1854</v>
      </c>
      <c r="B13" s="53"/>
    </row>
    <row r="14" spans="1:2" ht="20.25" customHeight="1">
      <c r="A14" s="54" t="s">
        <v>1850</v>
      </c>
      <c r="B14" s="55"/>
    </row>
    <row r="15" spans="1:2" ht="20.25" customHeight="1">
      <c r="A15" s="54" t="s">
        <v>1851</v>
      </c>
      <c r="B15" s="55"/>
    </row>
    <row r="16" spans="1:2" ht="20.25" customHeight="1">
      <c r="A16" s="54" t="s">
        <v>1852</v>
      </c>
      <c r="B16" s="55"/>
    </row>
    <row r="17" spans="1:2" ht="20.25" customHeight="1">
      <c r="A17" s="47" t="s">
        <v>1855</v>
      </c>
      <c r="B17" s="53"/>
    </row>
    <row r="18" spans="1:2" ht="20.25" customHeight="1">
      <c r="A18" s="54" t="s">
        <v>1850</v>
      </c>
      <c r="B18" s="55"/>
    </row>
    <row r="19" spans="1:2" ht="20.25" customHeight="1">
      <c r="A19" s="54" t="s">
        <v>1851</v>
      </c>
      <c r="B19" s="55"/>
    </row>
    <row r="20" spans="1:2" ht="20.25" customHeight="1">
      <c r="A20" s="54" t="s">
        <v>1852</v>
      </c>
      <c r="B20" s="55"/>
    </row>
    <row r="21" spans="1:2" ht="20.25" customHeight="1">
      <c r="A21" s="47" t="s">
        <v>1856</v>
      </c>
      <c r="B21" s="53"/>
    </row>
    <row r="22" spans="1:2" ht="20.25" customHeight="1">
      <c r="A22" s="54" t="s">
        <v>1850</v>
      </c>
      <c r="B22" s="55"/>
    </row>
    <row r="23" spans="1:2" ht="20.25" customHeight="1">
      <c r="A23" s="54" t="s">
        <v>1851</v>
      </c>
      <c r="B23" s="55"/>
    </row>
    <row r="24" spans="1:2" ht="20.25" customHeight="1">
      <c r="A24" s="54" t="s">
        <v>1852</v>
      </c>
      <c r="B24" s="55"/>
    </row>
    <row r="25" spans="1:2" ht="20.25" customHeight="1">
      <c r="A25" s="47" t="s">
        <v>1857</v>
      </c>
      <c r="B25" s="53"/>
    </row>
    <row r="26" spans="1:2" ht="20.25" customHeight="1">
      <c r="A26" s="54" t="s">
        <v>1850</v>
      </c>
      <c r="B26" s="55"/>
    </row>
    <row r="27" spans="1:2" ht="20.25" customHeight="1">
      <c r="A27" s="54" t="s">
        <v>1851</v>
      </c>
      <c r="B27" s="55"/>
    </row>
    <row r="28" spans="1:2" ht="20.25" customHeight="1">
      <c r="A28" s="54" t="s">
        <v>1852</v>
      </c>
      <c r="B28" s="55"/>
    </row>
    <row r="29" spans="1:2" ht="20.25" customHeight="1">
      <c r="A29" s="47" t="s">
        <v>1858</v>
      </c>
      <c r="B29" s="53"/>
    </row>
    <row r="30" spans="1:2" ht="20.25" customHeight="1">
      <c r="A30" s="54" t="s">
        <v>1850</v>
      </c>
      <c r="B30" s="55"/>
    </row>
    <row r="31" spans="1:2" ht="20.25" customHeight="1">
      <c r="A31" s="54" t="s">
        <v>1851</v>
      </c>
      <c r="B31" s="55"/>
    </row>
    <row r="32" spans="1:2" ht="20.25" customHeight="1">
      <c r="A32" s="54" t="s">
        <v>1852</v>
      </c>
      <c r="B32" s="55"/>
    </row>
    <row r="33" spans="1:2" ht="20.25" customHeight="1">
      <c r="A33" s="45"/>
      <c r="B33" s="57"/>
    </row>
    <row r="34" spans="1:2" ht="20.25" customHeight="1">
      <c r="A34" s="49" t="s">
        <v>1859</v>
      </c>
      <c r="B34" s="53"/>
    </row>
    <row r="35" spans="1:2" ht="20.25" customHeight="1">
      <c r="A35" s="54" t="s">
        <v>1850</v>
      </c>
      <c r="B35" s="55"/>
    </row>
    <row r="36" spans="1:2" ht="20.25" customHeight="1">
      <c r="A36" s="54" t="s">
        <v>1851</v>
      </c>
      <c r="B36" s="55"/>
    </row>
    <row r="37" spans="1:2" ht="20.25" customHeight="1">
      <c r="A37" s="54" t="s">
        <v>1852</v>
      </c>
      <c r="B37" s="55"/>
    </row>
    <row r="39" spans="1:2">
      <c r="A39" s="38" t="s">
        <v>1312</v>
      </c>
    </row>
  </sheetData>
  <mergeCells count="2">
    <mergeCell ref="A1:B1"/>
    <mergeCell ref="A2:B2"/>
  </mergeCells>
  <phoneticPr fontId="87"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3"/>
  <sheetViews>
    <sheetView tabSelected="1" topLeftCell="A10" workbookViewId="0">
      <selection activeCell="A23" sqref="A23"/>
    </sheetView>
  </sheetViews>
  <sheetFormatPr defaultColWidth="9" defaultRowHeight="13.5"/>
  <cols>
    <col min="1" max="1" width="65.5" style="38" customWidth="1"/>
    <col min="2" max="2" width="35.75" style="38" customWidth="1"/>
    <col min="3" max="16384" width="9" style="38"/>
  </cols>
  <sheetData>
    <row r="1" spans="1:2" ht="27" customHeight="1">
      <c r="A1" s="476" t="s">
        <v>1860</v>
      </c>
      <c r="B1" s="476"/>
    </row>
    <row r="2" spans="1:2" ht="27">
      <c r="A2" s="521" t="s">
        <v>1861</v>
      </c>
      <c r="B2" s="522"/>
    </row>
    <row r="3" spans="1:2" ht="29.25" customHeight="1">
      <c r="A3" s="41"/>
      <c r="B3" s="42" t="s">
        <v>2</v>
      </c>
    </row>
    <row r="4" spans="1:2" ht="29.25" customHeight="1">
      <c r="A4" s="43" t="s">
        <v>1848</v>
      </c>
      <c r="B4" s="44" t="s">
        <v>62</v>
      </c>
    </row>
    <row r="5" spans="1:2" ht="29.25" customHeight="1">
      <c r="A5" s="47" t="s">
        <v>1862</v>
      </c>
      <c r="B5" s="48"/>
    </row>
    <row r="6" spans="1:2" ht="29.25" customHeight="1">
      <c r="A6" s="45" t="s">
        <v>1863</v>
      </c>
      <c r="B6" s="46"/>
    </row>
    <row r="7" spans="1:2" ht="29.25" customHeight="1">
      <c r="A7" s="47" t="s">
        <v>1864</v>
      </c>
      <c r="B7" s="48"/>
    </row>
    <row r="8" spans="1:2" ht="29.25" customHeight="1">
      <c r="A8" s="45" t="s">
        <v>1863</v>
      </c>
      <c r="B8" s="46"/>
    </row>
    <row r="9" spans="1:2" ht="29.25" customHeight="1">
      <c r="A9" s="47" t="s">
        <v>1865</v>
      </c>
      <c r="B9" s="48"/>
    </row>
    <row r="10" spans="1:2" ht="29.25" customHeight="1">
      <c r="A10" s="45" t="s">
        <v>1863</v>
      </c>
      <c r="B10" s="46"/>
    </row>
    <row r="11" spans="1:2" ht="29.25" customHeight="1">
      <c r="A11" s="47" t="s">
        <v>1866</v>
      </c>
      <c r="B11" s="48"/>
    </row>
    <row r="12" spans="1:2" ht="29.25" customHeight="1">
      <c r="A12" s="45" t="s">
        <v>1867</v>
      </c>
      <c r="B12" s="46"/>
    </row>
    <row r="13" spans="1:2" ht="29.25" customHeight="1">
      <c r="A13" s="47" t="s">
        <v>1868</v>
      </c>
      <c r="B13" s="48"/>
    </row>
    <row r="14" spans="1:2" ht="29.25" customHeight="1">
      <c r="A14" s="45" t="s">
        <v>1867</v>
      </c>
      <c r="B14" s="46"/>
    </row>
    <row r="15" spans="1:2" ht="29.25" customHeight="1">
      <c r="A15" s="47" t="s">
        <v>1869</v>
      </c>
      <c r="B15" s="48"/>
    </row>
    <row r="16" spans="1:2" ht="29.25" customHeight="1">
      <c r="A16" s="45" t="s">
        <v>1870</v>
      </c>
      <c r="B16" s="46"/>
    </row>
    <row r="17" spans="1:2" ht="29.25" customHeight="1">
      <c r="A17" s="47" t="s">
        <v>1871</v>
      </c>
      <c r="B17" s="48"/>
    </row>
    <row r="18" spans="1:2" ht="29.25" customHeight="1">
      <c r="A18" s="45" t="s">
        <v>1872</v>
      </c>
      <c r="B18" s="46"/>
    </row>
    <row r="19" spans="1:2" ht="29.25" customHeight="1">
      <c r="A19" s="45"/>
      <c r="B19" s="46"/>
    </row>
    <row r="20" spans="1:2" ht="29.25" customHeight="1">
      <c r="A20" s="49" t="s">
        <v>1873</v>
      </c>
      <c r="B20" s="48"/>
    </row>
    <row r="21" spans="1:2" ht="29.25" customHeight="1">
      <c r="A21" s="43" t="s">
        <v>1874</v>
      </c>
      <c r="B21" s="46"/>
    </row>
    <row r="23" spans="1:2">
      <c r="A23" s="38" t="s">
        <v>1312</v>
      </c>
    </row>
  </sheetData>
  <mergeCells count="2">
    <mergeCell ref="A1:B1"/>
    <mergeCell ref="A2:B2"/>
  </mergeCells>
  <phoneticPr fontId="87"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3"/>
  <sheetViews>
    <sheetView workbookViewId="0">
      <selection activeCell="A23" sqref="A23"/>
    </sheetView>
  </sheetViews>
  <sheetFormatPr defaultColWidth="9" defaultRowHeight="13.5"/>
  <cols>
    <col min="1" max="1" width="61.5" style="39" customWidth="1"/>
    <col min="2" max="2" width="33.25" style="39" customWidth="1"/>
    <col min="3" max="16384" width="9" style="39"/>
  </cols>
  <sheetData>
    <row r="1" spans="1:2" ht="29.25" customHeight="1">
      <c r="A1" s="476" t="s">
        <v>1875</v>
      </c>
      <c r="B1" s="476"/>
    </row>
    <row r="2" spans="1:2" ht="28.5" customHeight="1">
      <c r="A2" s="523" t="s">
        <v>1876</v>
      </c>
      <c r="B2" s="524"/>
    </row>
    <row r="3" spans="1:2" ht="23.25" customHeight="1">
      <c r="A3" s="41"/>
      <c r="B3" s="42" t="s">
        <v>2</v>
      </c>
    </row>
    <row r="4" spans="1:2" s="38" customFormat="1" ht="33" customHeight="1">
      <c r="A4" s="43" t="s">
        <v>1848</v>
      </c>
      <c r="B4" s="44" t="s">
        <v>62</v>
      </c>
    </row>
    <row r="5" spans="1:2" s="38" customFormat="1" ht="27.75" customHeight="1">
      <c r="A5" s="45" t="s">
        <v>1877</v>
      </c>
      <c r="B5" s="46"/>
    </row>
    <row r="6" spans="1:2" s="38" customFormat="1" ht="27.75" customHeight="1">
      <c r="A6" s="45" t="s">
        <v>1878</v>
      </c>
      <c r="B6" s="46"/>
    </row>
    <row r="7" spans="1:2" s="38" customFormat="1" ht="27.75" customHeight="1">
      <c r="A7" s="45" t="s">
        <v>1879</v>
      </c>
      <c r="B7" s="46"/>
    </row>
    <row r="8" spans="1:2" s="38" customFormat="1" ht="27.75" customHeight="1">
      <c r="A8" s="45" t="s">
        <v>1880</v>
      </c>
      <c r="B8" s="46"/>
    </row>
    <row r="9" spans="1:2" s="38" customFormat="1" ht="27.75" customHeight="1">
      <c r="A9" s="45" t="s">
        <v>1881</v>
      </c>
      <c r="B9" s="46"/>
    </row>
    <row r="10" spans="1:2" s="38" customFormat="1" ht="27.75" customHeight="1">
      <c r="A10" s="45" t="s">
        <v>1882</v>
      </c>
      <c r="B10" s="46"/>
    </row>
    <row r="11" spans="1:2" s="38" customFormat="1" ht="27.75" customHeight="1">
      <c r="A11" s="45" t="s">
        <v>1883</v>
      </c>
      <c r="B11" s="46"/>
    </row>
    <row r="12" spans="1:2" s="38" customFormat="1" ht="27.75" customHeight="1">
      <c r="A12" s="45" t="s">
        <v>1884</v>
      </c>
      <c r="B12" s="46"/>
    </row>
    <row r="13" spans="1:2" s="38" customFormat="1" ht="27.75" customHeight="1">
      <c r="A13" s="45" t="s">
        <v>1885</v>
      </c>
      <c r="B13" s="46"/>
    </row>
    <row r="14" spans="1:2" s="38" customFormat="1" ht="27.75" customHeight="1">
      <c r="A14" s="45" t="s">
        <v>1886</v>
      </c>
      <c r="B14" s="46"/>
    </row>
    <row r="15" spans="1:2" s="38" customFormat="1" ht="27.75" customHeight="1">
      <c r="A15" s="45" t="s">
        <v>1887</v>
      </c>
      <c r="B15" s="46"/>
    </row>
    <row r="16" spans="1:2" s="38" customFormat="1" ht="27.75" customHeight="1">
      <c r="A16" s="45" t="s">
        <v>1888</v>
      </c>
      <c r="B16" s="46"/>
    </row>
    <row r="17" spans="1:2" s="38" customFormat="1" ht="27.75" customHeight="1">
      <c r="A17" s="45" t="s">
        <v>1889</v>
      </c>
      <c r="B17" s="46"/>
    </row>
    <row r="18" spans="1:2" s="38" customFormat="1" ht="27.75" customHeight="1">
      <c r="A18" s="45" t="s">
        <v>1890</v>
      </c>
      <c r="B18" s="46"/>
    </row>
    <row r="19" spans="1:2" s="38" customFormat="1" ht="27.75" customHeight="1">
      <c r="A19" s="45"/>
      <c r="B19" s="46"/>
    </row>
    <row r="20" spans="1:2" s="38" customFormat="1" ht="27.75" customHeight="1">
      <c r="A20" s="43" t="s">
        <v>1891</v>
      </c>
      <c r="B20" s="46"/>
    </row>
    <row r="21" spans="1:2" s="38" customFormat="1" ht="27.75" customHeight="1">
      <c r="A21" s="43" t="s">
        <v>1892</v>
      </c>
      <c r="B21" s="46"/>
    </row>
    <row r="23" spans="1:2">
      <c r="A23" s="39" t="s">
        <v>1312</v>
      </c>
    </row>
  </sheetData>
  <mergeCells count="2">
    <mergeCell ref="A1:B1"/>
    <mergeCell ref="A2:B2"/>
  </mergeCells>
  <phoneticPr fontId="87"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36"/>
  <sheetViews>
    <sheetView workbookViewId="0">
      <selection activeCell="E19" sqref="E19"/>
    </sheetView>
  </sheetViews>
  <sheetFormatPr defaultColWidth="9" defaultRowHeight="13.5"/>
  <cols>
    <col min="1" max="4" width="23.625" customWidth="1"/>
    <col min="5" max="5" width="28.875" customWidth="1"/>
  </cols>
  <sheetData>
    <row r="1" spans="1:4" ht="72" customHeight="1">
      <c r="A1" s="454" t="s">
        <v>1893</v>
      </c>
      <c r="B1" s="454"/>
      <c r="C1" s="454"/>
      <c r="D1" s="454"/>
    </row>
    <row r="2" spans="1:4" ht="13.5" customHeight="1">
      <c r="A2" s="496" t="s">
        <v>1996</v>
      </c>
      <c r="B2" s="497"/>
      <c r="C2" s="497"/>
      <c r="D2" s="497"/>
    </row>
    <row r="3" spans="1:4" ht="13.5" customHeight="1">
      <c r="A3" s="497"/>
      <c r="B3" s="497"/>
      <c r="C3" s="497"/>
      <c r="D3" s="497"/>
    </row>
    <row r="4" spans="1:4" ht="13.5" customHeight="1">
      <c r="A4" s="497"/>
      <c r="B4" s="497"/>
      <c r="C4" s="497"/>
      <c r="D4" s="497"/>
    </row>
    <row r="5" spans="1:4" ht="13.5" customHeight="1">
      <c r="A5" s="497"/>
      <c r="B5" s="497"/>
      <c r="C5" s="497"/>
      <c r="D5" s="497"/>
    </row>
    <row r="6" spans="1:4" ht="13.5" customHeight="1">
      <c r="A6" s="497"/>
      <c r="B6" s="497"/>
      <c r="C6" s="497"/>
      <c r="D6" s="497"/>
    </row>
    <row r="7" spans="1:4" ht="13.5" customHeight="1">
      <c r="A7" s="497"/>
      <c r="B7" s="497"/>
      <c r="C7" s="497"/>
      <c r="D7" s="497"/>
    </row>
    <row r="8" spans="1:4" ht="13.5" customHeight="1">
      <c r="A8" s="497"/>
      <c r="B8" s="497"/>
      <c r="C8" s="497"/>
      <c r="D8" s="497"/>
    </row>
    <row r="9" spans="1:4" ht="13.5" customHeight="1">
      <c r="A9" s="497"/>
      <c r="B9" s="497"/>
      <c r="C9" s="497"/>
      <c r="D9" s="497"/>
    </row>
    <row r="10" spans="1:4" ht="13.5" customHeight="1">
      <c r="A10" s="497"/>
      <c r="B10" s="497"/>
      <c r="C10" s="497"/>
      <c r="D10" s="497"/>
    </row>
    <row r="11" spans="1:4" ht="13.5" customHeight="1">
      <c r="A11" s="497"/>
      <c r="B11" s="497"/>
      <c r="C11" s="497"/>
      <c r="D11" s="497"/>
    </row>
    <row r="12" spans="1:4" ht="13.5" customHeight="1">
      <c r="A12" s="497"/>
      <c r="B12" s="497"/>
      <c r="C12" s="497"/>
      <c r="D12" s="497"/>
    </row>
    <row r="13" spans="1:4" ht="13.5" customHeight="1">
      <c r="A13" s="497"/>
      <c r="B13" s="497"/>
      <c r="C13" s="497"/>
      <c r="D13" s="497"/>
    </row>
    <row r="14" spans="1:4" ht="13.5" customHeight="1">
      <c r="A14" s="497"/>
      <c r="B14" s="497"/>
      <c r="C14" s="497"/>
      <c r="D14" s="497"/>
    </row>
    <row r="15" spans="1:4" ht="13.5" customHeight="1">
      <c r="A15" s="497"/>
      <c r="B15" s="497"/>
      <c r="C15" s="497"/>
      <c r="D15" s="497"/>
    </row>
    <row r="16" spans="1:4" ht="13.5" customHeight="1">
      <c r="A16" s="497"/>
      <c r="B16" s="497"/>
      <c r="C16" s="497"/>
      <c r="D16" s="497"/>
    </row>
    <row r="17" spans="1:4" ht="13.5" customHeight="1">
      <c r="A17" s="497"/>
      <c r="B17" s="497"/>
      <c r="C17" s="497"/>
      <c r="D17" s="497"/>
    </row>
    <row r="18" spans="1:4" ht="13.5" customHeight="1">
      <c r="A18" s="497"/>
      <c r="B18" s="497"/>
      <c r="C18" s="497"/>
      <c r="D18" s="497"/>
    </row>
    <row r="19" spans="1:4" ht="13.5" customHeight="1">
      <c r="A19" s="497"/>
      <c r="B19" s="497"/>
      <c r="C19" s="497"/>
      <c r="D19" s="497"/>
    </row>
    <row r="20" spans="1:4" ht="13.5" customHeight="1">
      <c r="A20" s="497"/>
      <c r="B20" s="497"/>
      <c r="C20" s="497"/>
      <c r="D20" s="497"/>
    </row>
    <row r="21" spans="1:4" ht="13.5" customHeight="1">
      <c r="A21" s="497"/>
      <c r="B21" s="497"/>
      <c r="C21" s="497"/>
      <c r="D21" s="497"/>
    </row>
    <row r="22" spans="1:4" ht="13.5" customHeight="1">
      <c r="A22" s="497"/>
      <c r="B22" s="497"/>
      <c r="C22" s="497"/>
      <c r="D22" s="497"/>
    </row>
    <row r="23" spans="1:4" ht="13.5" customHeight="1">
      <c r="A23" s="497"/>
      <c r="B23" s="497"/>
      <c r="C23" s="497"/>
      <c r="D23" s="497"/>
    </row>
    <row r="24" spans="1:4" ht="13.5" customHeight="1">
      <c r="A24" s="497"/>
      <c r="B24" s="497"/>
      <c r="C24" s="497"/>
      <c r="D24" s="497"/>
    </row>
    <row r="25" spans="1:4" ht="13.5" customHeight="1">
      <c r="A25" s="497"/>
      <c r="B25" s="497"/>
      <c r="C25" s="497"/>
      <c r="D25" s="497"/>
    </row>
    <row r="26" spans="1:4" ht="13.5" customHeight="1">
      <c r="A26" s="497"/>
      <c r="B26" s="497"/>
      <c r="C26" s="497"/>
      <c r="D26" s="497"/>
    </row>
    <row r="27" spans="1:4" ht="13.5" customHeight="1">
      <c r="A27" s="497"/>
      <c r="B27" s="497"/>
      <c r="C27" s="497"/>
      <c r="D27" s="497"/>
    </row>
    <row r="28" spans="1:4" ht="13.5" customHeight="1">
      <c r="A28" s="497"/>
      <c r="B28" s="497"/>
      <c r="C28" s="497"/>
      <c r="D28" s="497"/>
    </row>
    <row r="29" spans="1:4" ht="13.5" customHeight="1">
      <c r="A29" s="497"/>
      <c r="B29" s="497"/>
      <c r="C29" s="497"/>
      <c r="D29" s="497"/>
    </row>
    <row r="30" spans="1:4" ht="13.5" customHeight="1">
      <c r="A30" s="497"/>
      <c r="B30" s="497"/>
      <c r="C30" s="497"/>
      <c r="D30" s="497"/>
    </row>
    <row r="31" spans="1:4" ht="13.5" customHeight="1">
      <c r="A31" s="497"/>
      <c r="B31" s="497"/>
      <c r="C31" s="497"/>
      <c r="D31" s="497"/>
    </row>
    <row r="32" spans="1:4" ht="13.5" customHeight="1">
      <c r="A32" s="497"/>
      <c r="B32" s="497"/>
      <c r="C32" s="497"/>
      <c r="D32" s="497"/>
    </row>
    <row r="33" spans="1:4" ht="13.5" customHeight="1">
      <c r="A33" s="497"/>
      <c r="B33" s="497"/>
      <c r="C33" s="497"/>
      <c r="D33" s="497"/>
    </row>
    <row r="34" spans="1:4" ht="13.5" customHeight="1">
      <c r="A34" s="497"/>
      <c r="B34" s="497"/>
      <c r="C34" s="497"/>
      <c r="D34" s="497"/>
    </row>
    <row r="35" spans="1:4" ht="13.5" customHeight="1">
      <c r="A35" s="497"/>
      <c r="B35" s="497"/>
      <c r="C35" s="497"/>
      <c r="D35" s="497"/>
    </row>
    <row r="36" spans="1:4" ht="13.5" customHeight="1"/>
  </sheetData>
  <mergeCells count="2">
    <mergeCell ref="A1:D1"/>
    <mergeCell ref="A2:D35"/>
  </mergeCells>
  <phoneticPr fontId="87" type="noConversion"/>
  <pageMargins left="0.70866141732283505" right="0.70866141732283505" top="1.37795275590551" bottom="0.74803149606299202" header="0.31496062992126" footer="0.31496062992126"/>
  <pageSetup paperSize="9" scale="90" fitToHeight="0" orientation="portrait"/>
</worksheet>
</file>

<file path=xl/worksheets/sheet35.xml><?xml version="1.0" encoding="utf-8"?>
<worksheet xmlns="http://schemas.openxmlformats.org/spreadsheetml/2006/main" xmlns:r="http://schemas.openxmlformats.org/officeDocument/2006/relationships">
  <dimension ref="A1:G57"/>
  <sheetViews>
    <sheetView zoomScale="115" zoomScaleNormal="115" workbookViewId="0">
      <pane ySplit="6" topLeftCell="A40" activePane="bottomLeft" state="frozen"/>
      <selection pane="bottomLeft" activeCell="J54" sqref="J54"/>
    </sheetView>
  </sheetViews>
  <sheetFormatPr defaultColWidth="10" defaultRowHeight="13.5"/>
  <cols>
    <col min="1" max="1" width="26.125" style="20" customWidth="1"/>
    <col min="2" max="7" width="11.375" style="20" customWidth="1"/>
    <col min="8" max="9" width="9.75" style="20" customWidth="1"/>
    <col min="10" max="16384" width="10" style="20"/>
  </cols>
  <sheetData>
    <row r="1" spans="1:7" s="18" customFormat="1" ht="27.2" customHeight="1">
      <c r="A1" s="445" t="s">
        <v>1894</v>
      </c>
      <c r="B1" s="445"/>
    </row>
    <row r="2" spans="1:7" s="19" customFormat="1" ht="28.7" customHeight="1">
      <c r="A2" s="525" t="s">
        <v>1895</v>
      </c>
      <c r="B2" s="525"/>
      <c r="C2" s="525"/>
      <c r="D2" s="525"/>
      <c r="E2" s="525"/>
      <c r="F2" s="525"/>
      <c r="G2" s="525"/>
    </row>
    <row r="3" spans="1:7" ht="14.25" customHeight="1">
      <c r="A3" s="27"/>
      <c r="B3" s="27"/>
      <c r="G3" s="22" t="s">
        <v>1896</v>
      </c>
    </row>
    <row r="4" spans="1:7" ht="14.25" customHeight="1">
      <c r="A4" s="526" t="s">
        <v>1897</v>
      </c>
      <c r="B4" s="526" t="s">
        <v>1898</v>
      </c>
      <c r="C4" s="526"/>
      <c r="D4" s="526"/>
      <c r="E4" s="526" t="s">
        <v>1899</v>
      </c>
      <c r="F4" s="526"/>
      <c r="G4" s="526"/>
    </row>
    <row r="5" spans="1:7" ht="14.25" customHeight="1">
      <c r="A5" s="526"/>
      <c r="B5" s="33"/>
      <c r="C5" s="32" t="s">
        <v>1900</v>
      </c>
      <c r="D5" s="32" t="s">
        <v>1901</v>
      </c>
      <c r="E5" s="33"/>
      <c r="F5" s="32" t="s">
        <v>1900</v>
      </c>
      <c r="G5" s="32" t="s">
        <v>1901</v>
      </c>
    </row>
    <row r="6" spans="1:7" ht="13.5" customHeight="1">
      <c r="A6" s="32" t="s">
        <v>1902</v>
      </c>
      <c r="B6" s="32" t="s">
        <v>1903</v>
      </c>
      <c r="C6" s="32" t="s">
        <v>1904</v>
      </c>
      <c r="D6" s="32" t="s">
        <v>1905</v>
      </c>
      <c r="E6" s="32" t="s">
        <v>1906</v>
      </c>
      <c r="F6" s="32" t="s">
        <v>1907</v>
      </c>
      <c r="G6" s="32" t="s">
        <v>1908</v>
      </c>
    </row>
    <row r="7" spans="1:7" ht="13.5" customHeight="1">
      <c r="A7" s="32" t="s">
        <v>1909</v>
      </c>
      <c r="B7" s="32"/>
      <c r="C7" s="32"/>
      <c r="D7" s="32"/>
      <c r="E7" s="32"/>
      <c r="F7" s="32"/>
      <c r="G7" s="32"/>
    </row>
    <row r="8" spans="1:7" ht="13.5" customHeight="1">
      <c r="A8" s="32" t="s">
        <v>1910</v>
      </c>
      <c r="B8" s="32"/>
      <c r="C8" s="32"/>
      <c r="D8" s="32"/>
      <c r="E8" s="32"/>
      <c r="F8" s="32"/>
      <c r="G8" s="32"/>
    </row>
    <row r="9" spans="1:7" ht="13.5" customHeight="1">
      <c r="A9" s="32" t="s">
        <v>1911</v>
      </c>
      <c r="B9" s="32"/>
      <c r="C9" s="32"/>
      <c r="D9" s="32"/>
      <c r="E9" s="32"/>
      <c r="F9" s="32"/>
      <c r="G9" s="32"/>
    </row>
    <row r="10" spans="1:7" ht="13.5" customHeight="1">
      <c r="A10" s="34" t="s">
        <v>1912</v>
      </c>
      <c r="B10" s="35"/>
      <c r="C10" s="35"/>
      <c r="D10" s="35"/>
      <c r="E10" s="35"/>
      <c r="F10" s="35"/>
      <c r="G10" s="35"/>
    </row>
    <row r="11" spans="1:7" ht="13.5" customHeight="1">
      <c r="A11" s="36" t="s">
        <v>1756</v>
      </c>
      <c r="B11" s="37"/>
      <c r="C11" s="37"/>
      <c r="D11" s="37"/>
      <c r="E11" s="37"/>
      <c r="F11" s="37"/>
      <c r="G11" s="37"/>
    </row>
    <row r="12" spans="1:7" ht="13.5" customHeight="1">
      <c r="A12" s="36" t="s">
        <v>1757</v>
      </c>
      <c r="B12" s="37"/>
      <c r="C12" s="37"/>
      <c r="D12" s="37"/>
      <c r="E12" s="37"/>
      <c r="F12" s="37"/>
      <c r="G12" s="37"/>
    </row>
    <row r="13" spans="1:7" ht="13.5" customHeight="1">
      <c r="A13" s="36" t="s">
        <v>1758</v>
      </c>
      <c r="B13" s="37"/>
      <c r="C13" s="37"/>
      <c r="D13" s="37"/>
      <c r="E13" s="37"/>
      <c r="F13" s="37"/>
      <c r="G13" s="37"/>
    </row>
    <row r="14" spans="1:7" ht="13.5" customHeight="1">
      <c r="A14" s="36" t="s">
        <v>1759</v>
      </c>
      <c r="B14" s="37"/>
      <c r="C14" s="37"/>
      <c r="D14" s="37"/>
      <c r="E14" s="37"/>
      <c r="F14" s="37"/>
      <c r="G14" s="37"/>
    </row>
    <row r="15" spans="1:7" ht="13.5" customHeight="1">
      <c r="A15" s="36" t="s">
        <v>1766</v>
      </c>
      <c r="B15" s="37"/>
      <c r="C15" s="37"/>
      <c r="D15" s="37"/>
      <c r="E15" s="37"/>
      <c r="F15" s="37"/>
      <c r="G15" s="37"/>
    </row>
    <row r="16" spans="1:7" ht="13.5" customHeight="1">
      <c r="A16" s="36" t="s">
        <v>1760</v>
      </c>
      <c r="B16" s="37"/>
      <c r="C16" s="37"/>
      <c r="D16" s="37"/>
      <c r="E16" s="37"/>
      <c r="F16" s="37"/>
      <c r="G16" s="37"/>
    </row>
    <row r="17" spans="1:7" ht="13.5" customHeight="1">
      <c r="A17" s="36" t="s">
        <v>1761</v>
      </c>
      <c r="B17" s="37"/>
      <c r="C17" s="37"/>
      <c r="D17" s="37"/>
      <c r="E17" s="37"/>
      <c r="F17" s="37"/>
      <c r="G17" s="37"/>
    </row>
    <row r="18" spans="1:7" ht="13.5" customHeight="1">
      <c r="A18" s="36" t="s">
        <v>1762</v>
      </c>
      <c r="B18" s="37"/>
      <c r="C18" s="37"/>
      <c r="D18" s="37"/>
      <c r="E18" s="37"/>
      <c r="F18" s="37"/>
      <c r="G18" s="37"/>
    </row>
    <row r="19" spans="1:7" ht="13.5" customHeight="1">
      <c r="A19" s="36" t="s">
        <v>1763</v>
      </c>
      <c r="B19" s="37"/>
      <c r="C19" s="37"/>
      <c r="D19" s="37"/>
      <c r="E19" s="37"/>
      <c r="F19" s="37"/>
      <c r="G19" s="37"/>
    </row>
    <row r="20" spans="1:7" ht="13.5" customHeight="1">
      <c r="A20" s="36" t="s">
        <v>1764</v>
      </c>
      <c r="B20" s="37"/>
      <c r="C20" s="37"/>
      <c r="D20" s="37"/>
      <c r="E20" s="37"/>
      <c r="F20" s="37"/>
      <c r="G20" s="37"/>
    </row>
    <row r="21" spans="1:7" ht="13.5" customHeight="1">
      <c r="A21" s="36" t="s">
        <v>1765</v>
      </c>
      <c r="B21" s="37"/>
      <c r="C21" s="37"/>
      <c r="D21" s="37"/>
      <c r="E21" s="37"/>
      <c r="F21" s="37"/>
      <c r="G21" s="37"/>
    </row>
    <row r="22" spans="1:7" ht="13.5" customHeight="1">
      <c r="A22" s="36" t="s">
        <v>1767</v>
      </c>
      <c r="B22" s="37"/>
      <c r="C22" s="37"/>
      <c r="D22" s="37"/>
      <c r="E22" s="37"/>
      <c r="F22" s="37"/>
      <c r="G22" s="37"/>
    </row>
    <row r="23" spans="1:7" ht="13.5" customHeight="1">
      <c r="A23" s="36" t="s">
        <v>1768</v>
      </c>
      <c r="B23" s="37"/>
      <c r="C23" s="37"/>
      <c r="D23" s="37"/>
      <c r="E23" s="37"/>
      <c r="F23" s="37"/>
      <c r="G23" s="37"/>
    </row>
    <row r="24" spans="1:7" ht="13.5" customHeight="1">
      <c r="A24" s="36" t="s">
        <v>1769</v>
      </c>
      <c r="B24" s="37"/>
      <c r="C24" s="37"/>
      <c r="D24" s="37"/>
      <c r="E24" s="37"/>
      <c r="F24" s="37"/>
      <c r="G24" s="37"/>
    </row>
    <row r="25" spans="1:7" ht="13.5" customHeight="1">
      <c r="A25" s="36" t="s">
        <v>1770</v>
      </c>
      <c r="B25" s="37"/>
      <c r="C25" s="37"/>
      <c r="D25" s="37"/>
      <c r="E25" s="37"/>
      <c r="F25" s="37"/>
      <c r="G25" s="37"/>
    </row>
    <row r="26" spans="1:7" ht="13.5" customHeight="1">
      <c r="A26" s="36" t="s">
        <v>1771</v>
      </c>
      <c r="B26" s="37"/>
      <c r="C26" s="37"/>
      <c r="D26" s="37"/>
      <c r="E26" s="37"/>
      <c r="F26" s="37"/>
      <c r="G26" s="37"/>
    </row>
    <row r="27" spans="1:7" ht="13.5" customHeight="1">
      <c r="A27" s="36" t="s">
        <v>1772</v>
      </c>
      <c r="B27" s="37"/>
      <c r="C27" s="37"/>
      <c r="D27" s="37"/>
      <c r="E27" s="37"/>
      <c r="F27" s="37"/>
      <c r="G27" s="37"/>
    </row>
    <row r="28" spans="1:7" ht="13.5" customHeight="1">
      <c r="A28" s="36" t="s">
        <v>1773</v>
      </c>
      <c r="B28" s="37"/>
      <c r="C28" s="37"/>
      <c r="D28" s="37"/>
      <c r="E28" s="37"/>
      <c r="F28" s="37"/>
      <c r="G28" s="37"/>
    </row>
    <row r="29" spans="1:7" ht="13.5" customHeight="1">
      <c r="A29" s="36" t="s">
        <v>1913</v>
      </c>
      <c r="B29" s="37"/>
      <c r="C29" s="37"/>
      <c r="D29" s="37"/>
      <c r="E29" s="37"/>
      <c r="F29" s="37"/>
      <c r="G29" s="37"/>
    </row>
    <row r="30" spans="1:7" ht="13.5" customHeight="1">
      <c r="A30" s="36" t="s">
        <v>1776</v>
      </c>
      <c r="B30" s="37"/>
      <c r="C30" s="37"/>
      <c r="D30" s="37"/>
      <c r="E30" s="37"/>
      <c r="F30" s="37"/>
      <c r="G30" s="37"/>
    </row>
    <row r="31" spans="1:7" ht="13.5" customHeight="1">
      <c r="A31" s="36" t="s">
        <v>1777</v>
      </c>
      <c r="B31" s="37"/>
      <c r="C31" s="37"/>
      <c r="D31" s="37"/>
      <c r="E31" s="37"/>
      <c r="F31" s="37"/>
      <c r="G31" s="37"/>
    </row>
    <row r="32" spans="1:7" ht="13.5" customHeight="1">
      <c r="A32" s="36" t="s">
        <v>1778</v>
      </c>
      <c r="B32" s="37"/>
      <c r="C32" s="37"/>
      <c r="D32" s="37"/>
      <c r="E32" s="37"/>
      <c r="F32" s="37"/>
      <c r="G32" s="37"/>
    </row>
    <row r="33" spans="1:7" ht="13.5" customHeight="1">
      <c r="A33" s="36" t="s">
        <v>1779</v>
      </c>
      <c r="B33" s="37"/>
      <c r="C33" s="37"/>
      <c r="D33" s="37"/>
      <c r="E33" s="37"/>
      <c r="F33" s="37"/>
      <c r="G33" s="37"/>
    </row>
    <row r="34" spans="1:7" ht="13.5" customHeight="1">
      <c r="A34" s="36" t="s">
        <v>1780</v>
      </c>
      <c r="B34" s="37"/>
      <c r="C34" s="37"/>
      <c r="D34" s="37"/>
      <c r="E34" s="37"/>
      <c r="F34" s="37"/>
      <c r="G34" s="37"/>
    </row>
    <row r="35" spans="1:7" ht="13.5" customHeight="1">
      <c r="A35" s="37" t="s">
        <v>1781</v>
      </c>
      <c r="B35" s="37"/>
      <c r="C35" s="37"/>
      <c r="D35" s="37"/>
      <c r="E35" s="37"/>
      <c r="F35" s="37"/>
      <c r="G35" s="37"/>
    </row>
    <row r="36" spans="1:7" ht="13.5" customHeight="1">
      <c r="A36" s="36" t="s">
        <v>1782</v>
      </c>
      <c r="B36" s="37"/>
      <c r="C36" s="37"/>
      <c r="D36" s="37"/>
      <c r="E36" s="37"/>
      <c r="F36" s="37"/>
      <c r="G36" s="37"/>
    </row>
    <row r="37" spans="1:7" ht="13.5" customHeight="1">
      <c r="A37" s="36" t="s">
        <v>1784</v>
      </c>
      <c r="B37" s="37"/>
      <c r="C37" s="37"/>
      <c r="D37" s="37"/>
      <c r="E37" s="37"/>
      <c r="F37" s="37"/>
      <c r="G37" s="37"/>
    </row>
    <row r="38" spans="1:7" ht="13.5" customHeight="1">
      <c r="A38" s="36" t="s">
        <v>1785</v>
      </c>
      <c r="B38" s="37"/>
      <c r="C38" s="37"/>
      <c r="D38" s="37"/>
      <c r="E38" s="37"/>
      <c r="F38" s="37"/>
      <c r="G38" s="37"/>
    </row>
    <row r="39" spans="1:7" ht="13.5" customHeight="1">
      <c r="A39" s="36" t="s">
        <v>1786</v>
      </c>
      <c r="B39" s="37"/>
      <c r="C39" s="37"/>
      <c r="D39" s="37"/>
      <c r="E39" s="37"/>
      <c r="F39" s="37"/>
      <c r="G39" s="37"/>
    </row>
    <row r="40" spans="1:7" ht="13.5" customHeight="1">
      <c r="A40" s="36" t="s">
        <v>1787</v>
      </c>
      <c r="B40" s="37"/>
      <c r="C40" s="37"/>
      <c r="D40" s="37"/>
      <c r="E40" s="37"/>
      <c r="F40" s="37"/>
      <c r="G40" s="37"/>
    </row>
    <row r="41" spans="1:7" ht="13.5" customHeight="1">
      <c r="A41" s="36" t="s">
        <v>1788</v>
      </c>
      <c r="B41" s="37"/>
      <c r="C41" s="37"/>
      <c r="D41" s="37"/>
      <c r="E41" s="37"/>
      <c r="F41" s="37"/>
      <c r="G41" s="37"/>
    </row>
    <row r="42" spans="1:7" ht="13.5" customHeight="1">
      <c r="A42" s="36" t="s">
        <v>1783</v>
      </c>
      <c r="B42" s="37"/>
      <c r="C42" s="37"/>
      <c r="D42" s="37"/>
      <c r="E42" s="37"/>
      <c r="F42" s="37"/>
      <c r="G42" s="37"/>
    </row>
    <row r="43" spans="1:7" ht="13.5" customHeight="1">
      <c r="A43" s="36" t="s">
        <v>1789</v>
      </c>
      <c r="B43" s="37"/>
      <c r="C43" s="37"/>
      <c r="D43" s="37"/>
      <c r="E43" s="37"/>
      <c r="F43" s="37"/>
      <c r="G43" s="37"/>
    </row>
    <row r="44" spans="1:7" ht="13.5" customHeight="1">
      <c r="A44" s="36" t="s">
        <v>1790</v>
      </c>
      <c r="B44" s="37"/>
      <c r="C44" s="37"/>
      <c r="D44" s="37"/>
      <c r="E44" s="37"/>
      <c r="F44" s="37"/>
      <c r="G44" s="37"/>
    </row>
    <row r="45" spans="1:7" ht="13.5" customHeight="1">
      <c r="A45" s="36" t="s">
        <v>1791</v>
      </c>
      <c r="B45" s="37"/>
      <c r="C45" s="37"/>
      <c r="D45" s="37"/>
      <c r="E45" s="37"/>
      <c r="F45" s="37"/>
      <c r="G45" s="37"/>
    </row>
    <row r="46" spans="1:7" ht="13.5" customHeight="1">
      <c r="A46" s="36" t="s">
        <v>1792</v>
      </c>
      <c r="B46" s="37"/>
      <c r="C46" s="37"/>
      <c r="D46" s="37"/>
      <c r="E46" s="37"/>
      <c r="F46" s="37"/>
      <c r="G46" s="37"/>
    </row>
    <row r="47" spans="1:7" ht="13.5" customHeight="1">
      <c r="A47" s="37" t="s">
        <v>1793</v>
      </c>
      <c r="B47" s="37"/>
      <c r="C47" s="37"/>
      <c r="D47" s="37"/>
      <c r="E47" s="37"/>
      <c r="F47" s="37"/>
      <c r="G47" s="37"/>
    </row>
    <row r="48" spans="1:7" ht="13.5" customHeight="1">
      <c r="A48" s="36" t="s">
        <v>1794</v>
      </c>
      <c r="B48" s="37"/>
      <c r="C48" s="37"/>
      <c r="D48" s="37"/>
      <c r="E48" s="37"/>
      <c r="F48" s="37"/>
      <c r="G48" s="37"/>
    </row>
    <row r="49" spans="1:7" ht="13.5" customHeight="1">
      <c r="A49" s="36" t="s">
        <v>1795</v>
      </c>
      <c r="B49" s="37"/>
      <c r="C49" s="37"/>
      <c r="D49" s="37"/>
      <c r="E49" s="37"/>
      <c r="F49" s="37"/>
      <c r="G49" s="37"/>
    </row>
    <row r="50" spans="1:7" ht="13.5" customHeight="1">
      <c r="A50" s="36" t="s">
        <v>1796</v>
      </c>
      <c r="B50" s="37"/>
      <c r="C50" s="37"/>
      <c r="D50" s="37"/>
      <c r="E50" s="37"/>
      <c r="F50" s="37"/>
      <c r="G50" s="37"/>
    </row>
    <row r="51" spans="1:7" ht="13.5" customHeight="1">
      <c r="A51" s="36" t="s">
        <v>1797</v>
      </c>
      <c r="B51" s="37"/>
      <c r="C51" s="37"/>
      <c r="D51" s="37"/>
      <c r="E51" s="37"/>
      <c r="F51" s="37"/>
      <c r="G51" s="37"/>
    </row>
    <row r="52" spans="1:7" ht="13.5" customHeight="1">
      <c r="A52" s="36" t="s">
        <v>1798</v>
      </c>
      <c r="B52" s="37"/>
      <c r="C52" s="37"/>
      <c r="D52" s="37"/>
      <c r="E52" s="37"/>
      <c r="F52" s="37"/>
      <c r="G52" s="37"/>
    </row>
    <row r="53" spans="1:7" ht="13.5" customHeight="1">
      <c r="A53" s="36" t="s">
        <v>1799</v>
      </c>
      <c r="B53" s="37"/>
      <c r="C53" s="37"/>
      <c r="D53" s="37"/>
      <c r="E53" s="37"/>
      <c r="F53" s="37"/>
      <c r="G53" s="37"/>
    </row>
    <row r="54" spans="1:7">
      <c r="A54" s="527" t="s">
        <v>1914</v>
      </c>
      <c r="B54" s="527"/>
      <c r="C54" s="527"/>
      <c r="D54" s="527"/>
      <c r="E54" s="527"/>
      <c r="F54" s="527"/>
      <c r="G54" s="527"/>
    </row>
    <row r="55" spans="1:7">
      <c r="A55" s="528" t="s">
        <v>1915</v>
      </c>
      <c r="B55" s="528"/>
      <c r="C55" s="528"/>
      <c r="D55" s="528"/>
      <c r="E55" s="528"/>
      <c r="F55" s="528"/>
      <c r="G55" s="528"/>
    </row>
    <row r="57" spans="1:7">
      <c r="A57" s="20" t="s">
        <v>1312</v>
      </c>
    </row>
  </sheetData>
  <mergeCells count="7">
    <mergeCell ref="A55:G55"/>
    <mergeCell ref="A4:A5"/>
    <mergeCell ref="A1:B1"/>
    <mergeCell ref="A2:G2"/>
    <mergeCell ref="B4:D4"/>
    <mergeCell ref="E4:G4"/>
    <mergeCell ref="A54:G54"/>
  </mergeCells>
  <phoneticPr fontId="87"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dimension ref="A1:C16"/>
  <sheetViews>
    <sheetView workbookViewId="0">
      <selection activeCell="A16" sqref="A16"/>
    </sheetView>
  </sheetViews>
  <sheetFormatPr defaultColWidth="10" defaultRowHeight="13.5"/>
  <cols>
    <col min="1" max="1" width="54.75" style="20" customWidth="1"/>
    <col min="2" max="3" width="21.125" style="20" customWidth="1"/>
    <col min="4" max="16384" width="10" style="20"/>
  </cols>
  <sheetData>
    <row r="1" spans="1:3" s="31" customFormat="1" ht="26.25" customHeight="1">
      <c r="A1" s="28" t="s">
        <v>1916</v>
      </c>
    </row>
    <row r="2" spans="1:3" s="19" customFormat="1" ht="28.7" customHeight="1">
      <c r="A2" s="525" t="s">
        <v>1917</v>
      </c>
      <c r="B2" s="525"/>
      <c r="C2" s="525"/>
    </row>
    <row r="3" spans="1:3" ht="14.25" customHeight="1">
      <c r="A3" s="27"/>
      <c r="B3" s="27"/>
      <c r="C3" s="22" t="s">
        <v>1896</v>
      </c>
    </row>
    <row r="4" spans="1:3" ht="46.5" customHeight="1">
      <c r="A4" s="23" t="s">
        <v>1918</v>
      </c>
      <c r="B4" s="23" t="s">
        <v>62</v>
      </c>
      <c r="C4" s="23" t="s">
        <v>4</v>
      </c>
    </row>
    <row r="5" spans="1:3" ht="56.25" customHeight="1">
      <c r="A5" s="29" t="s">
        <v>1919</v>
      </c>
      <c r="B5" s="30"/>
      <c r="C5" s="30"/>
    </row>
    <row r="6" spans="1:3" ht="56.25" customHeight="1">
      <c r="A6" s="29" t="s">
        <v>1920</v>
      </c>
      <c r="B6" s="30"/>
      <c r="C6" s="30"/>
    </row>
    <row r="7" spans="1:3" ht="56.25" customHeight="1">
      <c r="A7" s="29" t="s">
        <v>1921</v>
      </c>
      <c r="B7" s="30"/>
      <c r="C7" s="30"/>
    </row>
    <row r="8" spans="1:3" ht="56.25" customHeight="1">
      <c r="A8" s="29" t="s">
        <v>1922</v>
      </c>
      <c r="B8" s="30"/>
      <c r="C8" s="30"/>
    </row>
    <row r="9" spans="1:3" ht="56.25" customHeight="1">
      <c r="A9" s="29" t="s">
        <v>1923</v>
      </c>
      <c r="B9" s="30"/>
      <c r="C9" s="30"/>
    </row>
    <row r="10" spans="1:3" ht="56.25" customHeight="1">
      <c r="A10" s="29" t="s">
        <v>1924</v>
      </c>
      <c r="B10" s="30"/>
      <c r="C10" s="30"/>
    </row>
    <row r="11" spans="1:3" ht="56.25" customHeight="1">
      <c r="A11" s="29" t="s">
        <v>1925</v>
      </c>
      <c r="B11" s="30"/>
      <c r="C11" s="30"/>
    </row>
    <row r="12" spans="1:3" ht="56.25" customHeight="1">
      <c r="A12" s="29" t="s">
        <v>1926</v>
      </c>
      <c r="B12" s="30"/>
      <c r="C12" s="30"/>
    </row>
    <row r="13" spans="1:3" ht="56.25" customHeight="1">
      <c r="A13" s="29" t="s">
        <v>1927</v>
      </c>
      <c r="B13" s="30"/>
      <c r="C13" s="30"/>
    </row>
    <row r="14" spans="1:3" ht="38.25" customHeight="1">
      <c r="A14" s="528" t="s">
        <v>1928</v>
      </c>
      <c r="B14" s="528"/>
      <c r="C14" s="528"/>
    </row>
    <row r="16" spans="1:3">
      <c r="A16" s="20" t="s">
        <v>1312</v>
      </c>
    </row>
  </sheetData>
  <mergeCells count="2">
    <mergeCell ref="A2:C2"/>
    <mergeCell ref="A14:C14"/>
  </mergeCells>
  <phoneticPr fontId="87"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dimension ref="A1:C14"/>
  <sheetViews>
    <sheetView topLeftCell="A10" workbookViewId="0">
      <selection activeCell="A14" sqref="A14"/>
    </sheetView>
  </sheetViews>
  <sheetFormatPr defaultColWidth="10" defaultRowHeight="13.5"/>
  <cols>
    <col min="1" max="1" width="49" style="20" customWidth="1"/>
    <col min="2" max="3" width="23.25" style="20" customWidth="1"/>
    <col min="4" max="4" width="9.75" style="20" customWidth="1"/>
    <col min="5" max="16384" width="10" style="20"/>
  </cols>
  <sheetData>
    <row r="1" spans="1:3" s="18" customFormat="1" ht="18" customHeight="1">
      <c r="A1" s="28" t="s">
        <v>1929</v>
      </c>
    </row>
    <row r="2" spans="1:3" s="19" customFormat="1" ht="48" customHeight="1">
      <c r="A2" s="525" t="s">
        <v>1930</v>
      </c>
      <c r="B2" s="525"/>
      <c r="C2" s="525"/>
    </row>
    <row r="3" spans="1:3" ht="33" customHeight="1">
      <c r="A3" s="27"/>
      <c r="B3" s="27"/>
      <c r="C3" s="22" t="s">
        <v>1896</v>
      </c>
    </row>
    <row r="4" spans="1:3" ht="66.75" customHeight="1">
      <c r="A4" s="23" t="s">
        <v>1918</v>
      </c>
      <c r="B4" s="23" t="s">
        <v>62</v>
      </c>
      <c r="C4" s="23" t="s">
        <v>4</v>
      </c>
    </row>
    <row r="5" spans="1:3" ht="58.5" customHeight="1">
      <c r="A5" s="29" t="s">
        <v>1931</v>
      </c>
      <c r="B5" s="30"/>
      <c r="C5" s="30"/>
    </row>
    <row r="6" spans="1:3" ht="58.5" customHeight="1">
      <c r="A6" s="29" t="s">
        <v>1932</v>
      </c>
      <c r="B6" s="30"/>
      <c r="C6" s="30"/>
    </row>
    <row r="7" spans="1:3" ht="58.5" customHeight="1">
      <c r="A7" s="29" t="s">
        <v>1933</v>
      </c>
      <c r="B7" s="30"/>
      <c r="C7" s="30"/>
    </row>
    <row r="8" spans="1:3" ht="58.5" customHeight="1">
      <c r="A8" s="29" t="s">
        <v>1934</v>
      </c>
      <c r="B8" s="30"/>
      <c r="C8" s="30"/>
    </row>
    <row r="9" spans="1:3" ht="58.5" customHeight="1">
      <c r="A9" s="29" t="s">
        <v>1935</v>
      </c>
      <c r="B9" s="30"/>
      <c r="C9" s="30"/>
    </row>
    <row r="10" spans="1:3" ht="58.5" customHeight="1">
      <c r="A10" s="29" t="s">
        <v>1936</v>
      </c>
      <c r="B10" s="30"/>
      <c r="C10" s="30"/>
    </row>
    <row r="11" spans="1:3" ht="58.5" customHeight="1">
      <c r="A11" s="29" t="s">
        <v>1937</v>
      </c>
      <c r="B11" s="30"/>
      <c r="C11" s="30"/>
    </row>
    <row r="12" spans="1:3" ht="33" customHeight="1">
      <c r="A12" s="528" t="s">
        <v>1938</v>
      </c>
      <c r="B12" s="528"/>
      <c r="C12" s="528"/>
    </row>
    <row r="14" spans="1:3">
      <c r="A14" s="20" t="s">
        <v>1312</v>
      </c>
    </row>
  </sheetData>
  <mergeCells count="2">
    <mergeCell ref="A2:C2"/>
    <mergeCell ref="A12:C12"/>
  </mergeCells>
  <phoneticPr fontId="87"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dimension ref="A1:D27"/>
  <sheetViews>
    <sheetView workbookViewId="0">
      <pane ySplit="4" topLeftCell="A14" activePane="bottomLeft" state="frozen"/>
      <selection pane="bottomLeft" activeCell="A27" sqref="A27"/>
    </sheetView>
  </sheetViews>
  <sheetFormatPr defaultColWidth="10" defaultRowHeight="13.5"/>
  <cols>
    <col min="1" max="1" width="33.375" style="20" customWidth="1"/>
    <col min="2" max="2" width="16.75" style="20" customWidth="1"/>
    <col min="3" max="4" width="21" style="20" customWidth="1"/>
    <col min="5" max="5" width="9.75" style="20" customWidth="1"/>
    <col min="6" max="16384" width="10" style="20"/>
  </cols>
  <sheetData>
    <row r="1" spans="1:4" s="18" customFormat="1" ht="24" customHeight="1">
      <c r="A1" s="21" t="s">
        <v>1939</v>
      </c>
    </row>
    <row r="2" spans="1:4" s="19" customFormat="1" ht="28.7" customHeight="1">
      <c r="A2" s="525" t="s">
        <v>1940</v>
      </c>
      <c r="B2" s="525"/>
      <c r="C2" s="525"/>
      <c r="D2" s="525"/>
    </row>
    <row r="3" spans="1:4" ht="14.25" customHeight="1">
      <c r="D3" s="22" t="s">
        <v>1896</v>
      </c>
    </row>
    <row r="4" spans="1:4" ht="28.5" customHeight="1">
      <c r="A4" s="23" t="s">
        <v>1918</v>
      </c>
      <c r="B4" s="23" t="s">
        <v>1941</v>
      </c>
      <c r="C4" s="23" t="s">
        <v>1942</v>
      </c>
      <c r="D4" s="23" t="s">
        <v>1943</v>
      </c>
    </row>
    <row r="5" spans="1:4" ht="28.5" customHeight="1">
      <c r="A5" s="24" t="s">
        <v>1944</v>
      </c>
      <c r="B5" s="25" t="s">
        <v>1945</v>
      </c>
      <c r="C5" s="25"/>
      <c r="D5" s="26"/>
    </row>
    <row r="6" spans="1:4" ht="28.5" customHeight="1">
      <c r="A6" s="24" t="s">
        <v>1946</v>
      </c>
      <c r="B6" s="25" t="s">
        <v>1904</v>
      </c>
      <c r="C6" s="25"/>
      <c r="D6" s="26"/>
    </row>
    <row r="7" spans="1:4" ht="28.5" customHeight="1">
      <c r="A7" s="24" t="s">
        <v>1947</v>
      </c>
      <c r="B7" s="25" t="s">
        <v>1905</v>
      </c>
      <c r="C7" s="25"/>
      <c r="D7" s="26"/>
    </row>
    <row r="8" spans="1:4" ht="28.5" customHeight="1">
      <c r="A8" s="24" t="s">
        <v>1948</v>
      </c>
      <c r="B8" s="25" t="s">
        <v>1949</v>
      </c>
      <c r="C8" s="25"/>
      <c r="D8" s="26"/>
    </row>
    <row r="9" spans="1:4" ht="28.5" customHeight="1">
      <c r="A9" s="24" t="s">
        <v>1947</v>
      </c>
      <c r="B9" s="25" t="s">
        <v>1907</v>
      </c>
      <c r="C9" s="25"/>
      <c r="D9" s="26"/>
    </row>
    <row r="10" spans="1:4" ht="28.5" customHeight="1">
      <c r="A10" s="24" t="s">
        <v>1950</v>
      </c>
      <c r="B10" s="25" t="s">
        <v>1951</v>
      </c>
      <c r="C10" s="25"/>
      <c r="D10" s="26"/>
    </row>
    <row r="11" spans="1:4" ht="28.5" customHeight="1">
      <c r="A11" s="24" t="s">
        <v>1946</v>
      </c>
      <c r="B11" s="25" t="s">
        <v>1952</v>
      </c>
      <c r="C11" s="25"/>
      <c r="D11" s="26"/>
    </row>
    <row r="12" spans="1:4" ht="28.5" customHeight="1">
      <c r="A12" s="24" t="s">
        <v>1948</v>
      </c>
      <c r="B12" s="25" t="s">
        <v>1953</v>
      </c>
      <c r="C12" s="25"/>
      <c r="D12" s="26"/>
    </row>
    <row r="13" spans="1:4" ht="28.5" customHeight="1">
      <c r="A13" s="24" t="s">
        <v>1954</v>
      </c>
      <c r="B13" s="25" t="s">
        <v>1955</v>
      </c>
      <c r="C13" s="25"/>
      <c r="D13" s="26"/>
    </row>
    <row r="14" spans="1:4" ht="28.5" customHeight="1">
      <c r="A14" s="24" t="s">
        <v>1946</v>
      </c>
      <c r="B14" s="25" t="s">
        <v>1956</v>
      </c>
      <c r="C14" s="25"/>
      <c r="D14" s="26"/>
    </row>
    <row r="15" spans="1:4" ht="28.5" customHeight="1">
      <c r="A15" s="24" t="s">
        <v>1948</v>
      </c>
      <c r="B15" s="25" t="s">
        <v>1957</v>
      </c>
      <c r="C15" s="25"/>
      <c r="D15" s="26"/>
    </row>
    <row r="16" spans="1:4" ht="28.5" customHeight="1">
      <c r="A16" s="24" t="s">
        <v>1958</v>
      </c>
      <c r="B16" s="25" t="s">
        <v>1959</v>
      </c>
      <c r="C16" s="25"/>
      <c r="D16" s="26"/>
    </row>
    <row r="17" spans="1:4" ht="28.5" customHeight="1">
      <c r="A17" s="24" t="s">
        <v>1946</v>
      </c>
      <c r="B17" s="25" t="s">
        <v>1960</v>
      </c>
      <c r="C17" s="25"/>
      <c r="D17" s="26"/>
    </row>
    <row r="18" spans="1:4" ht="28.5" customHeight="1">
      <c r="A18" s="24" t="s">
        <v>1961</v>
      </c>
      <c r="B18" s="25"/>
      <c r="C18" s="25"/>
      <c r="D18" s="26"/>
    </row>
    <row r="19" spans="1:4" ht="28.5" customHeight="1">
      <c r="A19" s="24" t="s">
        <v>1962</v>
      </c>
      <c r="B19" s="25" t="s">
        <v>1963</v>
      </c>
      <c r="C19" s="25"/>
      <c r="D19" s="26"/>
    </row>
    <row r="20" spans="1:4" ht="28.5" customHeight="1">
      <c r="A20" s="24" t="s">
        <v>1948</v>
      </c>
      <c r="B20" s="25" t="s">
        <v>1964</v>
      </c>
      <c r="C20" s="25"/>
      <c r="D20" s="26"/>
    </row>
    <row r="21" spans="1:4" ht="28.5" customHeight="1">
      <c r="A21" s="24" t="s">
        <v>1961</v>
      </c>
      <c r="B21" s="25"/>
      <c r="C21" s="25"/>
      <c r="D21" s="26"/>
    </row>
    <row r="22" spans="1:4" ht="28.5" customHeight="1">
      <c r="A22" s="24" t="s">
        <v>1965</v>
      </c>
      <c r="B22" s="25" t="s">
        <v>1966</v>
      </c>
      <c r="C22" s="25"/>
      <c r="D22" s="26"/>
    </row>
    <row r="23" spans="1:4" ht="28.5" customHeight="1">
      <c r="A23" s="24" t="s">
        <v>1967</v>
      </c>
      <c r="B23" s="25" t="s">
        <v>1968</v>
      </c>
      <c r="C23" s="25"/>
      <c r="D23" s="26"/>
    </row>
    <row r="24" spans="1:4" ht="28.5" customHeight="1">
      <c r="A24" s="24" t="s">
        <v>1946</v>
      </c>
      <c r="B24" s="25" t="s">
        <v>1969</v>
      </c>
      <c r="C24" s="25"/>
      <c r="D24" s="26"/>
    </row>
    <row r="25" spans="1:4" ht="28.5" customHeight="1">
      <c r="A25" s="24" t="s">
        <v>1948</v>
      </c>
      <c r="B25" s="25" t="s">
        <v>1970</v>
      </c>
      <c r="C25" s="25"/>
      <c r="D25" s="26"/>
    </row>
    <row r="26" spans="1:4" ht="43.5" customHeight="1">
      <c r="A26" s="528" t="s">
        <v>1971</v>
      </c>
      <c r="B26" s="528"/>
      <c r="C26" s="528"/>
      <c r="D26" s="528"/>
    </row>
    <row r="27" spans="1:4">
      <c r="A27" s="20" t="s">
        <v>1312</v>
      </c>
    </row>
  </sheetData>
  <mergeCells count="2">
    <mergeCell ref="A2:D2"/>
    <mergeCell ref="A26:D26"/>
  </mergeCells>
  <phoneticPr fontId="87"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dimension ref="A1:E12"/>
  <sheetViews>
    <sheetView workbookViewId="0">
      <selection activeCell="A12" sqref="A12"/>
    </sheetView>
  </sheetViews>
  <sheetFormatPr defaultColWidth="10" defaultRowHeight="13.5"/>
  <cols>
    <col min="1" max="1" width="35" style="12" customWidth="1"/>
    <col min="2" max="5" width="15.125" style="12" customWidth="1"/>
    <col min="6" max="6" width="9.75" style="12" customWidth="1"/>
    <col min="7" max="16384" width="10" style="12"/>
  </cols>
  <sheetData>
    <row r="1" spans="1:5" s="10" customFormat="1" ht="21" customHeight="1">
      <c r="A1" s="13" t="s">
        <v>1972</v>
      </c>
      <c r="B1" s="14"/>
      <c r="C1" s="14"/>
      <c r="D1" s="14"/>
    </row>
    <row r="2" spans="1:5" s="11" customFormat="1" ht="28.7" customHeight="1">
      <c r="A2" s="529" t="s">
        <v>1973</v>
      </c>
      <c r="B2" s="529"/>
      <c r="C2" s="529"/>
      <c r="D2" s="529"/>
      <c r="E2" s="529"/>
    </row>
    <row r="3" spans="1:5" ht="14.25" customHeight="1">
      <c r="A3" s="530" t="s">
        <v>1896</v>
      </c>
      <c r="B3" s="530"/>
      <c r="C3" s="530"/>
      <c r="D3" s="530"/>
      <c r="E3" s="530"/>
    </row>
    <row r="4" spans="1:5" ht="57.75" customHeight="1">
      <c r="A4" s="15" t="s">
        <v>1848</v>
      </c>
      <c r="B4" s="15" t="s">
        <v>1941</v>
      </c>
      <c r="C4" s="15" t="s">
        <v>1942</v>
      </c>
      <c r="D4" s="15" t="s">
        <v>1943</v>
      </c>
      <c r="E4" s="15" t="s">
        <v>1974</v>
      </c>
    </row>
    <row r="5" spans="1:5" ht="57.75" customHeight="1">
      <c r="A5" s="16" t="s">
        <v>1975</v>
      </c>
      <c r="B5" s="17" t="s">
        <v>1903</v>
      </c>
      <c r="C5" s="16"/>
      <c r="D5" s="16"/>
      <c r="E5" s="17"/>
    </row>
    <row r="6" spans="1:5" ht="57.75" customHeight="1">
      <c r="A6" s="16" t="s">
        <v>1976</v>
      </c>
      <c r="B6" s="17" t="s">
        <v>1904</v>
      </c>
      <c r="C6" s="16"/>
      <c r="D6" s="16"/>
      <c r="E6" s="17"/>
    </row>
    <row r="7" spans="1:5" ht="57.75" customHeight="1">
      <c r="A7" s="16" t="s">
        <v>1977</v>
      </c>
      <c r="B7" s="17" t="s">
        <v>1905</v>
      </c>
      <c r="C7" s="16"/>
      <c r="D7" s="16"/>
      <c r="E7" s="17"/>
    </row>
    <row r="8" spans="1:5" ht="57.75" customHeight="1">
      <c r="A8" s="16" t="s">
        <v>1978</v>
      </c>
      <c r="B8" s="17" t="s">
        <v>1906</v>
      </c>
      <c r="C8" s="16"/>
      <c r="D8" s="16"/>
      <c r="E8" s="17"/>
    </row>
    <row r="9" spans="1:5" ht="57.75" customHeight="1">
      <c r="A9" s="16" t="s">
        <v>1976</v>
      </c>
      <c r="B9" s="17" t="s">
        <v>1907</v>
      </c>
      <c r="C9" s="16"/>
      <c r="D9" s="16"/>
      <c r="E9" s="17"/>
    </row>
    <row r="10" spans="1:5" ht="57.75" customHeight="1">
      <c r="A10" s="16" t="s">
        <v>1977</v>
      </c>
      <c r="B10" s="17" t="s">
        <v>1908</v>
      </c>
      <c r="C10" s="16"/>
      <c r="D10" s="16"/>
      <c r="E10" s="17"/>
    </row>
    <row r="11" spans="1:5" ht="41.45" customHeight="1">
      <c r="A11" s="531" t="s">
        <v>1979</v>
      </c>
      <c r="B11" s="531"/>
      <c r="C11" s="531"/>
      <c r="D11" s="531"/>
      <c r="E11" s="531"/>
    </row>
    <row r="12" spans="1:5">
      <c r="A12" s="12" t="s">
        <v>1312</v>
      </c>
    </row>
  </sheetData>
  <mergeCells count="3">
    <mergeCell ref="A2:E2"/>
    <mergeCell ref="A3:E3"/>
    <mergeCell ref="A11:E11"/>
  </mergeCells>
  <phoneticPr fontId="87"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454" t="s">
        <v>142</v>
      </c>
      <c r="B1" s="454"/>
      <c r="C1" s="454"/>
      <c r="D1" s="454"/>
    </row>
    <row r="2" spans="1:4" ht="13.5" customHeight="1">
      <c r="A2" s="455" t="s">
        <v>1997</v>
      </c>
      <c r="B2" s="456"/>
      <c r="C2" s="456"/>
      <c r="D2" s="456"/>
    </row>
    <row r="3" spans="1:4" ht="13.5" customHeight="1">
      <c r="A3" s="456"/>
      <c r="B3" s="456"/>
      <c r="C3" s="456"/>
      <c r="D3" s="456"/>
    </row>
    <row r="4" spans="1:4" ht="13.5" customHeight="1">
      <c r="A4" s="456"/>
      <c r="B4" s="456"/>
      <c r="C4" s="456"/>
      <c r="D4" s="456"/>
    </row>
    <row r="5" spans="1:4" ht="13.5" customHeight="1">
      <c r="A5" s="456"/>
      <c r="B5" s="456"/>
      <c r="C5" s="456"/>
      <c r="D5" s="456"/>
    </row>
    <row r="6" spans="1:4" ht="13.5" customHeight="1">
      <c r="A6" s="456"/>
      <c r="B6" s="456"/>
      <c r="C6" s="456"/>
      <c r="D6" s="456"/>
    </row>
    <row r="7" spans="1:4" ht="13.5" customHeight="1">
      <c r="A7" s="456"/>
      <c r="B7" s="456"/>
      <c r="C7" s="456"/>
      <c r="D7" s="456"/>
    </row>
    <row r="8" spans="1:4" ht="13.5" customHeight="1">
      <c r="A8" s="456"/>
      <c r="B8" s="456"/>
      <c r="C8" s="456"/>
      <c r="D8" s="456"/>
    </row>
    <row r="9" spans="1:4" ht="13.5" customHeight="1">
      <c r="A9" s="456"/>
      <c r="B9" s="456"/>
      <c r="C9" s="456"/>
      <c r="D9" s="456"/>
    </row>
    <row r="10" spans="1:4" ht="13.5" customHeight="1">
      <c r="A10" s="456"/>
      <c r="B10" s="456"/>
      <c r="C10" s="456"/>
      <c r="D10" s="456"/>
    </row>
    <row r="11" spans="1:4" ht="13.5" customHeight="1">
      <c r="A11" s="456"/>
      <c r="B11" s="456"/>
      <c r="C11" s="456"/>
      <c r="D11" s="456"/>
    </row>
    <row r="12" spans="1:4" ht="13.5" customHeight="1">
      <c r="A12" s="456"/>
      <c r="B12" s="456"/>
      <c r="C12" s="456"/>
      <c r="D12" s="456"/>
    </row>
    <row r="13" spans="1:4" ht="13.5" customHeight="1">
      <c r="A13" s="456"/>
      <c r="B13" s="456"/>
      <c r="C13" s="456"/>
      <c r="D13" s="456"/>
    </row>
    <row r="14" spans="1:4" ht="13.5" customHeight="1">
      <c r="A14" s="456"/>
      <c r="B14" s="456"/>
      <c r="C14" s="456"/>
      <c r="D14" s="456"/>
    </row>
    <row r="15" spans="1:4" ht="13.5" customHeight="1">
      <c r="A15" s="456"/>
      <c r="B15" s="456"/>
      <c r="C15" s="456"/>
      <c r="D15" s="456"/>
    </row>
    <row r="16" spans="1:4" ht="13.5" customHeight="1">
      <c r="A16" s="456"/>
      <c r="B16" s="456"/>
      <c r="C16" s="456"/>
      <c r="D16" s="456"/>
    </row>
    <row r="17" spans="1:4" ht="13.5" customHeight="1">
      <c r="A17" s="456"/>
      <c r="B17" s="456"/>
      <c r="C17" s="456"/>
      <c r="D17" s="456"/>
    </row>
    <row r="18" spans="1:4" ht="13.5" customHeight="1">
      <c r="A18" s="456"/>
      <c r="B18" s="456"/>
      <c r="C18" s="456"/>
      <c r="D18" s="456"/>
    </row>
    <row r="19" spans="1:4" ht="13.5" customHeight="1">
      <c r="A19" s="456"/>
      <c r="B19" s="456"/>
      <c r="C19" s="456"/>
      <c r="D19" s="456"/>
    </row>
    <row r="20" spans="1:4" ht="13.5" customHeight="1">
      <c r="A20" s="456"/>
      <c r="B20" s="456"/>
      <c r="C20" s="456"/>
      <c r="D20" s="456"/>
    </row>
    <row r="21" spans="1:4" ht="13.5" customHeight="1">
      <c r="A21" s="456"/>
      <c r="B21" s="456"/>
      <c r="C21" s="456"/>
      <c r="D21" s="456"/>
    </row>
    <row r="22" spans="1:4" ht="13.5" customHeight="1">
      <c r="A22" s="456"/>
      <c r="B22" s="456"/>
      <c r="C22" s="456"/>
      <c r="D22" s="456"/>
    </row>
    <row r="23" spans="1:4" ht="13.5" customHeight="1">
      <c r="A23" s="456"/>
      <c r="B23" s="456"/>
      <c r="C23" s="456"/>
      <c r="D23" s="456"/>
    </row>
    <row r="24" spans="1:4" ht="13.5" customHeight="1">
      <c r="A24" s="456"/>
      <c r="B24" s="456"/>
      <c r="C24" s="456"/>
      <c r="D24" s="456"/>
    </row>
    <row r="25" spans="1:4" ht="13.5" customHeight="1">
      <c r="A25" s="456"/>
      <c r="B25" s="456"/>
      <c r="C25" s="456"/>
      <c r="D25" s="456"/>
    </row>
    <row r="26" spans="1:4" ht="13.5" customHeight="1">
      <c r="A26" s="456"/>
      <c r="B26" s="456"/>
      <c r="C26" s="456"/>
      <c r="D26" s="456"/>
    </row>
    <row r="27" spans="1:4" ht="13.5" customHeight="1">
      <c r="A27" s="456"/>
      <c r="B27" s="456"/>
      <c r="C27" s="456"/>
      <c r="D27" s="456"/>
    </row>
    <row r="28" spans="1:4" ht="13.5" customHeight="1">
      <c r="A28" s="456"/>
      <c r="B28" s="456"/>
      <c r="C28" s="456"/>
      <c r="D28" s="456"/>
    </row>
    <row r="29" spans="1:4" ht="13.5" customHeight="1">
      <c r="A29" s="456"/>
      <c r="B29" s="456"/>
      <c r="C29" s="456"/>
      <c r="D29" s="456"/>
    </row>
    <row r="30" spans="1:4" ht="13.5" customHeight="1">
      <c r="A30" s="456"/>
      <c r="B30" s="456"/>
      <c r="C30" s="456"/>
      <c r="D30" s="456"/>
    </row>
    <row r="31" spans="1:4" ht="13.5" customHeight="1">
      <c r="A31" s="456"/>
      <c r="B31" s="456"/>
      <c r="C31" s="456"/>
      <c r="D31" s="456"/>
    </row>
    <row r="32" spans="1:4" ht="13.5" customHeight="1">
      <c r="A32" s="456"/>
      <c r="B32" s="456"/>
      <c r="C32" s="456"/>
      <c r="D32" s="456"/>
    </row>
    <row r="33" spans="1:4" ht="13.5" customHeight="1">
      <c r="A33" s="456"/>
      <c r="B33" s="456"/>
      <c r="C33" s="456"/>
      <c r="D33" s="456"/>
    </row>
    <row r="34" spans="1:4" ht="13.5" customHeight="1">
      <c r="A34" s="456"/>
      <c r="B34" s="456"/>
      <c r="C34" s="456"/>
      <c r="D34" s="456"/>
    </row>
    <row r="35" spans="1:4" ht="13.5" customHeight="1">
      <c r="A35" s="456"/>
      <c r="B35" s="456"/>
      <c r="C35" s="456"/>
      <c r="D35" s="456"/>
    </row>
  </sheetData>
  <mergeCells count="2">
    <mergeCell ref="A1:D1"/>
    <mergeCell ref="A2:D35"/>
  </mergeCells>
  <phoneticPr fontId="87"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dimension ref="A1:F9"/>
  <sheetViews>
    <sheetView workbookViewId="0">
      <pane ySplit="4" topLeftCell="A5" activePane="bottomLeft" state="frozen"/>
      <selection pane="bottomLeft" activeCell="A9" sqref="A9"/>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445" t="s">
        <v>1980</v>
      </c>
      <c r="B1" s="445"/>
    </row>
    <row r="2" spans="1:6" s="2" customFormat="1" ht="28.7" customHeight="1">
      <c r="A2" s="532" t="s">
        <v>1981</v>
      </c>
      <c r="B2" s="532"/>
      <c r="C2" s="532"/>
      <c r="D2" s="532"/>
      <c r="E2" s="532"/>
      <c r="F2" s="532"/>
    </row>
    <row r="3" spans="1:6" ht="14.25" customHeight="1">
      <c r="A3" s="533" t="s">
        <v>1896</v>
      </c>
      <c r="B3" s="533"/>
      <c r="C3" s="533"/>
      <c r="D3" s="533"/>
      <c r="E3" s="533"/>
      <c r="F3" s="533"/>
    </row>
    <row r="4" spans="1:6" ht="62.25" customHeight="1">
      <c r="A4" s="5" t="s">
        <v>1982</v>
      </c>
      <c r="B4" s="5" t="s">
        <v>1983</v>
      </c>
      <c r="C4" s="5" t="s">
        <v>1984</v>
      </c>
      <c r="D4" s="5" t="s">
        <v>1985</v>
      </c>
      <c r="E4" s="5" t="s">
        <v>1986</v>
      </c>
      <c r="F4" s="5" t="s">
        <v>1987</v>
      </c>
    </row>
    <row r="5" spans="1:6" ht="62.25" customHeight="1">
      <c r="A5" s="6">
        <v>1</v>
      </c>
      <c r="B5" s="5"/>
      <c r="C5" s="7" t="s">
        <v>1988</v>
      </c>
      <c r="D5" s="5"/>
      <c r="E5" s="6" t="s">
        <v>1989</v>
      </c>
      <c r="F5" s="5"/>
    </row>
    <row r="6" spans="1:6" ht="62.25" customHeight="1">
      <c r="A6" s="6">
        <v>2</v>
      </c>
      <c r="B6" s="5"/>
      <c r="C6" s="7" t="s">
        <v>1990</v>
      </c>
      <c r="D6" s="5"/>
      <c r="E6" s="6" t="s">
        <v>1991</v>
      </c>
      <c r="F6" s="5"/>
    </row>
    <row r="7" spans="1:6" ht="62.25" customHeight="1">
      <c r="A7" s="6">
        <v>3</v>
      </c>
      <c r="B7" s="8"/>
      <c r="C7" s="8"/>
      <c r="D7" s="8"/>
      <c r="E7" s="8"/>
      <c r="F7" s="9"/>
    </row>
    <row r="8" spans="1:6" ht="33" customHeight="1">
      <c r="A8" s="534" t="s">
        <v>1992</v>
      </c>
      <c r="B8" s="534"/>
      <c r="C8" s="534"/>
      <c r="D8" s="534"/>
      <c r="E8" s="534"/>
      <c r="F8" s="534"/>
    </row>
    <row r="9" spans="1:6">
      <c r="A9" s="3" t="s">
        <v>1312</v>
      </c>
    </row>
  </sheetData>
  <mergeCells count="4">
    <mergeCell ref="A1:B1"/>
    <mergeCell ref="A2:F2"/>
    <mergeCell ref="A3:F3"/>
    <mergeCell ref="A8:F8"/>
  </mergeCells>
  <phoneticPr fontId="87"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sheetPr filterMode="1">
    <tabColor rgb="FF00FF00"/>
  </sheetPr>
  <dimension ref="A1:J1483"/>
  <sheetViews>
    <sheetView showZeros="0" topLeftCell="A592" workbookViewId="0">
      <selection activeCell="D594" sqref="D594"/>
    </sheetView>
  </sheetViews>
  <sheetFormatPr defaultColWidth="21.5" defaultRowHeight="21.95" customHeight="1"/>
  <cols>
    <col min="1" max="1" width="56.625" style="179" customWidth="1"/>
    <col min="2" max="2" width="26.25" style="368" customWidth="1"/>
    <col min="3" max="3" width="8.25" style="369" customWidth="1"/>
    <col min="4" max="10" width="21.5" style="369"/>
    <col min="11" max="16384" width="21.5" style="179"/>
  </cols>
  <sheetData>
    <row r="1" spans="1:10" ht="21.95" customHeight="1">
      <c r="A1" s="445" t="s">
        <v>143</v>
      </c>
      <c r="B1" s="445"/>
    </row>
    <row r="2" spans="1:10" s="178" customFormat="1" ht="21.95" customHeight="1">
      <c r="A2" s="457" t="s">
        <v>144</v>
      </c>
      <c r="B2" s="457"/>
      <c r="C2" s="370"/>
      <c r="D2" s="370"/>
      <c r="E2" s="370"/>
      <c r="F2" s="370"/>
      <c r="G2" s="370"/>
      <c r="H2" s="370"/>
      <c r="I2" s="370"/>
      <c r="J2" s="370"/>
    </row>
    <row r="3" spans="1:10" s="178" customFormat="1" ht="18.75" customHeight="1">
      <c r="A3" s="113"/>
      <c r="B3" s="371"/>
      <c r="C3" s="370"/>
      <c r="D3" s="370"/>
      <c r="E3" s="370"/>
      <c r="F3" s="370"/>
      <c r="G3" s="370"/>
      <c r="H3" s="370"/>
      <c r="I3" s="370"/>
      <c r="J3" s="370"/>
    </row>
    <row r="4" spans="1:10" ht="24" customHeight="1">
      <c r="A4" s="458" t="s">
        <v>2</v>
      </c>
      <c r="B4" s="458"/>
    </row>
    <row r="5" spans="1:10" ht="20.100000000000001" customHeight="1">
      <c r="A5" s="157" t="s">
        <v>145</v>
      </c>
      <c r="B5" s="372" t="s">
        <v>146</v>
      </c>
    </row>
    <row r="6" spans="1:10" ht="20.100000000000001" customHeight="1">
      <c r="A6" s="373" t="s">
        <v>71</v>
      </c>
      <c r="B6" s="374">
        <v>4204.3900000000003</v>
      </c>
    </row>
    <row r="7" spans="1:10" ht="16.5" customHeight="1">
      <c r="A7" s="212" t="s">
        <v>73</v>
      </c>
      <c r="B7" s="375">
        <v>987.52</v>
      </c>
    </row>
    <row r="8" spans="1:10" ht="16.5" customHeight="1">
      <c r="A8" s="214" t="s">
        <v>147</v>
      </c>
      <c r="B8" s="375">
        <v>18.71</v>
      </c>
    </row>
    <row r="9" spans="1:10" ht="16.5" customHeight="1">
      <c r="A9" s="215" t="s">
        <v>148</v>
      </c>
      <c r="B9" s="375">
        <v>18.71</v>
      </c>
    </row>
    <row r="10" spans="1:10" ht="16.5" hidden="1" customHeight="1">
      <c r="A10" s="215" t="s">
        <v>149</v>
      </c>
      <c r="B10" s="375"/>
    </row>
    <row r="11" spans="1:10" ht="16.5" hidden="1" customHeight="1">
      <c r="A11" s="215" t="s">
        <v>150</v>
      </c>
      <c r="B11" s="375"/>
    </row>
    <row r="12" spans="1:10" ht="16.5" hidden="1" customHeight="1">
      <c r="A12" s="215" t="s">
        <v>151</v>
      </c>
      <c r="B12" s="375"/>
    </row>
    <row r="13" spans="1:10" ht="16.5" hidden="1" customHeight="1">
      <c r="A13" s="215" t="s">
        <v>152</v>
      </c>
      <c r="B13" s="375"/>
    </row>
    <row r="14" spans="1:10" ht="16.5" hidden="1" customHeight="1">
      <c r="A14" s="215" t="s">
        <v>153</v>
      </c>
      <c r="B14" s="375"/>
    </row>
    <row r="15" spans="1:10" ht="16.5" hidden="1" customHeight="1">
      <c r="A15" s="215" t="s">
        <v>154</v>
      </c>
      <c r="B15" s="375"/>
    </row>
    <row r="16" spans="1:10" ht="16.5" hidden="1" customHeight="1">
      <c r="A16" s="215" t="s">
        <v>155</v>
      </c>
      <c r="B16" s="375"/>
    </row>
    <row r="17" spans="1:2" ht="16.5" hidden="1" customHeight="1">
      <c r="A17" s="215" t="s">
        <v>156</v>
      </c>
      <c r="B17" s="375"/>
    </row>
    <row r="18" spans="1:2" ht="16.5" hidden="1" customHeight="1">
      <c r="A18" s="215" t="s">
        <v>157</v>
      </c>
      <c r="B18" s="375"/>
    </row>
    <row r="19" spans="1:2" ht="16.5" hidden="1" customHeight="1">
      <c r="A19" s="215" t="s">
        <v>158</v>
      </c>
      <c r="B19" s="375"/>
    </row>
    <row r="20" spans="1:2" ht="16.5" hidden="1" customHeight="1">
      <c r="A20" s="214" t="s">
        <v>159</v>
      </c>
      <c r="B20" s="375"/>
    </row>
    <row r="21" spans="1:2" ht="16.5" hidden="1" customHeight="1">
      <c r="A21" s="215" t="s">
        <v>148</v>
      </c>
      <c r="B21" s="375"/>
    </row>
    <row r="22" spans="1:2" ht="16.5" hidden="1" customHeight="1">
      <c r="A22" s="215" t="s">
        <v>149</v>
      </c>
      <c r="B22" s="375"/>
    </row>
    <row r="23" spans="1:2" ht="16.5" hidden="1" customHeight="1">
      <c r="A23" s="215" t="s">
        <v>150</v>
      </c>
      <c r="B23" s="375"/>
    </row>
    <row r="24" spans="1:2" ht="16.5" hidden="1" customHeight="1">
      <c r="A24" s="215" t="s">
        <v>160</v>
      </c>
      <c r="B24" s="375"/>
    </row>
    <row r="25" spans="1:2" ht="16.5" hidden="1" customHeight="1">
      <c r="A25" s="215" t="s">
        <v>161</v>
      </c>
      <c r="B25" s="375"/>
    </row>
    <row r="26" spans="1:2" ht="16.5" hidden="1" customHeight="1">
      <c r="A26" s="215" t="s">
        <v>162</v>
      </c>
      <c r="B26" s="375"/>
    </row>
    <row r="27" spans="1:2" ht="16.5" hidden="1" customHeight="1">
      <c r="A27" s="215" t="s">
        <v>157</v>
      </c>
      <c r="B27" s="375"/>
    </row>
    <row r="28" spans="1:2" ht="16.5" hidden="1" customHeight="1">
      <c r="A28" s="215" t="s">
        <v>163</v>
      </c>
      <c r="B28" s="375"/>
    </row>
    <row r="29" spans="1:2" ht="16.5" customHeight="1">
      <c r="A29" s="214" t="s">
        <v>164</v>
      </c>
      <c r="B29" s="375">
        <v>698.73</v>
      </c>
    </row>
    <row r="30" spans="1:2" ht="16.5" customHeight="1">
      <c r="A30" s="215" t="s">
        <v>148</v>
      </c>
      <c r="B30" s="375">
        <v>486.66</v>
      </c>
    </row>
    <row r="31" spans="1:2" ht="16.5" customHeight="1">
      <c r="A31" s="215" t="s">
        <v>149</v>
      </c>
      <c r="B31" s="375">
        <v>182.97</v>
      </c>
    </row>
    <row r="32" spans="1:2" ht="16.5" hidden="1" customHeight="1">
      <c r="A32" s="215" t="s">
        <v>150</v>
      </c>
      <c r="B32" s="375"/>
    </row>
    <row r="33" spans="1:2" ht="16.5" hidden="1" customHeight="1">
      <c r="A33" s="215" t="s">
        <v>165</v>
      </c>
      <c r="B33" s="375"/>
    </row>
    <row r="34" spans="1:2" ht="16.5" hidden="1" customHeight="1">
      <c r="A34" s="215" t="s">
        <v>166</v>
      </c>
      <c r="B34" s="375"/>
    </row>
    <row r="35" spans="1:2" ht="16.5" hidden="1" customHeight="1">
      <c r="A35" s="215" t="s">
        <v>167</v>
      </c>
      <c r="B35" s="375"/>
    </row>
    <row r="36" spans="1:2" ht="16.5" customHeight="1">
      <c r="A36" s="215" t="s">
        <v>168</v>
      </c>
      <c r="B36" s="375">
        <v>29.1</v>
      </c>
    </row>
    <row r="37" spans="1:2" ht="16.5" hidden="1" customHeight="1">
      <c r="A37" s="215" t="s">
        <v>169</v>
      </c>
      <c r="B37" s="375"/>
    </row>
    <row r="38" spans="1:2" ht="16.5" hidden="1" customHeight="1">
      <c r="A38" s="215" t="s">
        <v>157</v>
      </c>
      <c r="B38" s="375"/>
    </row>
    <row r="39" spans="1:2" ht="16.5" hidden="1" customHeight="1">
      <c r="A39" s="215" t="s">
        <v>170</v>
      </c>
      <c r="B39" s="375"/>
    </row>
    <row r="40" spans="1:2" ht="16.5" hidden="1" customHeight="1">
      <c r="A40" s="214" t="s">
        <v>171</v>
      </c>
      <c r="B40" s="375"/>
    </row>
    <row r="41" spans="1:2" ht="16.5" hidden="1" customHeight="1">
      <c r="A41" s="215" t="s">
        <v>148</v>
      </c>
      <c r="B41" s="375"/>
    </row>
    <row r="42" spans="1:2" ht="16.5" hidden="1" customHeight="1">
      <c r="A42" s="215" t="s">
        <v>149</v>
      </c>
      <c r="B42" s="375"/>
    </row>
    <row r="43" spans="1:2" ht="16.5" hidden="1" customHeight="1">
      <c r="A43" s="215" t="s">
        <v>150</v>
      </c>
      <c r="B43" s="375"/>
    </row>
    <row r="44" spans="1:2" ht="16.5" hidden="1" customHeight="1">
      <c r="A44" s="215" t="s">
        <v>172</v>
      </c>
      <c r="B44" s="375"/>
    </row>
    <row r="45" spans="1:2" ht="16.5" hidden="1" customHeight="1">
      <c r="A45" s="215" t="s">
        <v>173</v>
      </c>
      <c r="B45" s="375"/>
    </row>
    <row r="46" spans="1:2" ht="16.5" hidden="1" customHeight="1">
      <c r="A46" s="215" t="s">
        <v>174</v>
      </c>
      <c r="B46" s="375"/>
    </row>
    <row r="47" spans="1:2" ht="16.5" hidden="1" customHeight="1">
      <c r="A47" s="215" t="s">
        <v>175</v>
      </c>
      <c r="B47" s="375"/>
    </row>
    <row r="48" spans="1:2" ht="16.5" hidden="1" customHeight="1">
      <c r="A48" s="215" t="s">
        <v>176</v>
      </c>
      <c r="B48" s="375"/>
    </row>
    <row r="49" spans="1:2" ht="16.5" hidden="1" customHeight="1">
      <c r="A49" s="215" t="s">
        <v>177</v>
      </c>
      <c r="B49" s="375"/>
    </row>
    <row r="50" spans="1:2" ht="16.5" hidden="1" customHeight="1">
      <c r="A50" s="215" t="s">
        <v>157</v>
      </c>
      <c r="B50" s="375"/>
    </row>
    <row r="51" spans="1:2" ht="16.5" hidden="1" customHeight="1">
      <c r="A51" s="215" t="s">
        <v>178</v>
      </c>
      <c r="B51" s="375"/>
    </row>
    <row r="52" spans="1:2" ht="16.5" hidden="1" customHeight="1">
      <c r="A52" s="214" t="s">
        <v>179</v>
      </c>
      <c r="B52" s="375"/>
    </row>
    <row r="53" spans="1:2" ht="16.5" hidden="1" customHeight="1">
      <c r="A53" s="215" t="s">
        <v>148</v>
      </c>
      <c r="B53" s="375"/>
    </row>
    <row r="54" spans="1:2" ht="16.5" hidden="1" customHeight="1">
      <c r="A54" s="215" t="s">
        <v>149</v>
      </c>
      <c r="B54" s="375"/>
    </row>
    <row r="55" spans="1:2" ht="16.5" hidden="1" customHeight="1">
      <c r="A55" s="215" t="s">
        <v>150</v>
      </c>
      <c r="B55" s="375"/>
    </row>
    <row r="56" spans="1:2" ht="16.5" hidden="1" customHeight="1">
      <c r="A56" s="215" t="s">
        <v>180</v>
      </c>
      <c r="B56" s="375"/>
    </row>
    <row r="57" spans="1:2" ht="16.5" hidden="1" customHeight="1">
      <c r="A57" s="215" t="s">
        <v>181</v>
      </c>
      <c r="B57" s="375"/>
    </row>
    <row r="58" spans="1:2" ht="16.5" hidden="1" customHeight="1">
      <c r="A58" s="215" t="s">
        <v>182</v>
      </c>
      <c r="B58" s="375"/>
    </row>
    <row r="59" spans="1:2" ht="16.5" hidden="1" customHeight="1">
      <c r="A59" s="215" t="s">
        <v>183</v>
      </c>
      <c r="B59" s="375"/>
    </row>
    <row r="60" spans="1:2" ht="16.5" hidden="1" customHeight="1">
      <c r="A60" s="215" t="s">
        <v>184</v>
      </c>
      <c r="B60" s="375"/>
    </row>
    <row r="61" spans="1:2" ht="16.5" hidden="1" customHeight="1">
      <c r="A61" s="215" t="s">
        <v>157</v>
      </c>
      <c r="B61" s="375"/>
    </row>
    <row r="62" spans="1:2" ht="16.5" hidden="1" customHeight="1">
      <c r="A62" s="215" t="s">
        <v>185</v>
      </c>
      <c r="B62" s="375"/>
    </row>
    <row r="63" spans="1:2" ht="16.5" customHeight="1">
      <c r="A63" s="214" t="s">
        <v>186</v>
      </c>
      <c r="B63" s="375">
        <v>92.11</v>
      </c>
    </row>
    <row r="64" spans="1:2" ht="16.5" customHeight="1">
      <c r="A64" s="215" t="s">
        <v>148</v>
      </c>
      <c r="B64" s="375">
        <v>92.11</v>
      </c>
    </row>
    <row r="65" spans="1:2" ht="16.5" hidden="1" customHeight="1">
      <c r="A65" s="215" t="s">
        <v>149</v>
      </c>
      <c r="B65" s="375"/>
    </row>
    <row r="66" spans="1:2" ht="16.5" hidden="1" customHeight="1">
      <c r="A66" s="215" t="s">
        <v>150</v>
      </c>
      <c r="B66" s="375"/>
    </row>
    <row r="67" spans="1:2" ht="16.5" hidden="1" customHeight="1">
      <c r="A67" s="215" t="s">
        <v>187</v>
      </c>
      <c r="B67" s="375"/>
    </row>
    <row r="68" spans="1:2" ht="16.5" hidden="1" customHeight="1">
      <c r="A68" s="215" t="s">
        <v>188</v>
      </c>
      <c r="B68" s="375"/>
    </row>
    <row r="69" spans="1:2" ht="16.5" hidden="1" customHeight="1">
      <c r="A69" s="215" t="s">
        <v>189</v>
      </c>
      <c r="B69" s="375"/>
    </row>
    <row r="70" spans="1:2" ht="16.5" hidden="1" customHeight="1">
      <c r="A70" s="215" t="s">
        <v>190</v>
      </c>
      <c r="B70" s="375"/>
    </row>
    <row r="71" spans="1:2" ht="16.5" hidden="1" customHeight="1">
      <c r="A71" s="215" t="s">
        <v>191</v>
      </c>
      <c r="B71" s="375"/>
    </row>
    <row r="72" spans="1:2" ht="16.5" hidden="1" customHeight="1">
      <c r="A72" s="215" t="s">
        <v>157</v>
      </c>
      <c r="B72" s="375"/>
    </row>
    <row r="73" spans="1:2" ht="16.5" hidden="1" customHeight="1">
      <c r="A73" s="215" t="s">
        <v>192</v>
      </c>
      <c r="B73" s="375"/>
    </row>
    <row r="74" spans="1:2" ht="16.5" hidden="1" customHeight="1">
      <c r="A74" s="214" t="s">
        <v>193</v>
      </c>
      <c r="B74" s="375"/>
    </row>
    <row r="75" spans="1:2" ht="16.5" hidden="1" customHeight="1">
      <c r="A75" s="215" t="s">
        <v>148</v>
      </c>
      <c r="B75" s="375"/>
    </row>
    <row r="76" spans="1:2" ht="16.5" hidden="1" customHeight="1">
      <c r="A76" s="215" t="s">
        <v>149</v>
      </c>
      <c r="B76" s="375"/>
    </row>
    <row r="77" spans="1:2" ht="16.5" hidden="1" customHeight="1">
      <c r="A77" s="215" t="s">
        <v>150</v>
      </c>
      <c r="B77" s="375"/>
    </row>
    <row r="78" spans="1:2" ht="16.5" hidden="1" customHeight="1">
      <c r="A78" s="215" t="s">
        <v>194</v>
      </c>
      <c r="B78" s="375"/>
    </row>
    <row r="79" spans="1:2" ht="16.5" hidden="1" customHeight="1">
      <c r="A79" s="215" t="s">
        <v>195</v>
      </c>
      <c r="B79" s="375"/>
    </row>
    <row r="80" spans="1:2" ht="16.5" hidden="1" customHeight="1">
      <c r="A80" s="215" t="s">
        <v>196</v>
      </c>
      <c r="B80" s="375"/>
    </row>
    <row r="81" spans="1:2" ht="16.5" hidden="1" customHeight="1">
      <c r="A81" s="215" t="s">
        <v>197</v>
      </c>
      <c r="B81" s="375"/>
    </row>
    <row r="82" spans="1:2" ht="16.5" hidden="1" customHeight="1">
      <c r="A82" s="215" t="s">
        <v>198</v>
      </c>
      <c r="B82" s="375"/>
    </row>
    <row r="83" spans="1:2" ht="16.5" hidden="1" customHeight="1">
      <c r="A83" s="215" t="s">
        <v>190</v>
      </c>
      <c r="B83" s="375"/>
    </row>
    <row r="84" spans="1:2" ht="16.5" hidden="1" customHeight="1">
      <c r="A84" s="215" t="s">
        <v>157</v>
      </c>
      <c r="B84" s="375"/>
    </row>
    <row r="85" spans="1:2" ht="16.5" hidden="1" customHeight="1">
      <c r="A85" s="215" t="s">
        <v>199</v>
      </c>
      <c r="B85" s="375"/>
    </row>
    <row r="86" spans="1:2" ht="16.5" hidden="1" customHeight="1">
      <c r="A86" s="214" t="s">
        <v>200</v>
      </c>
      <c r="B86" s="375"/>
    </row>
    <row r="87" spans="1:2" ht="16.5" hidden="1" customHeight="1">
      <c r="A87" s="215" t="s">
        <v>148</v>
      </c>
      <c r="B87" s="375"/>
    </row>
    <row r="88" spans="1:2" ht="16.5" hidden="1" customHeight="1">
      <c r="A88" s="215" t="s">
        <v>149</v>
      </c>
      <c r="B88" s="375"/>
    </row>
    <row r="89" spans="1:2" ht="16.5" hidden="1" customHeight="1">
      <c r="A89" s="215" t="s">
        <v>150</v>
      </c>
      <c r="B89" s="375"/>
    </row>
    <row r="90" spans="1:2" ht="16.5" hidden="1" customHeight="1">
      <c r="A90" s="215" t="s">
        <v>201</v>
      </c>
      <c r="B90" s="375"/>
    </row>
    <row r="91" spans="1:2" ht="16.5" hidden="1" customHeight="1">
      <c r="A91" s="215" t="s">
        <v>202</v>
      </c>
      <c r="B91" s="375"/>
    </row>
    <row r="92" spans="1:2" ht="16.5" hidden="1" customHeight="1">
      <c r="A92" s="215" t="s">
        <v>190</v>
      </c>
      <c r="B92" s="375"/>
    </row>
    <row r="93" spans="1:2" ht="16.5" hidden="1" customHeight="1">
      <c r="A93" s="215" t="s">
        <v>157</v>
      </c>
      <c r="B93" s="375"/>
    </row>
    <row r="94" spans="1:2" ht="16.5" hidden="1" customHeight="1">
      <c r="A94" s="215" t="s">
        <v>203</v>
      </c>
      <c r="B94" s="375"/>
    </row>
    <row r="95" spans="1:2" ht="16.5" hidden="1" customHeight="1">
      <c r="A95" s="214" t="s">
        <v>204</v>
      </c>
      <c r="B95" s="375"/>
    </row>
    <row r="96" spans="1:2" ht="16.5" hidden="1" customHeight="1">
      <c r="A96" s="215" t="s">
        <v>148</v>
      </c>
      <c r="B96" s="375"/>
    </row>
    <row r="97" spans="1:2" ht="16.5" hidden="1" customHeight="1">
      <c r="A97" s="215" t="s">
        <v>149</v>
      </c>
      <c r="B97" s="375"/>
    </row>
    <row r="98" spans="1:2" ht="16.5" hidden="1" customHeight="1">
      <c r="A98" s="215" t="s">
        <v>150</v>
      </c>
      <c r="B98" s="375"/>
    </row>
    <row r="99" spans="1:2" ht="16.5" hidden="1" customHeight="1">
      <c r="A99" s="215" t="s">
        <v>205</v>
      </c>
      <c r="B99" s="375"/>
    </row>
    <row r="100" spans="1:2" ht="16.5" hidden="1" customHeight="1">
      <c r="A100" s="215" t="s">
        <v>206</v>
      </c>
      <c r="B100" s="375"/>
    </row>
    <row r="101" spans="1:2" ht="16.5" hidden="1" customHeight="1">
      <c r="A101" s="215" t="s">
        <v>190</v>
      </c>
      <c r="B101" s="375"/>
    </row>
    <row r="102" spans="1:2" ht="16.5" hidden="1" customHeight="1">
      <c r="A102" s="215" t="s">
        <v>207</v>
      </c>
      <c r="B102" s="375"/>
    </row>
    <row r="103" spans="1:2" ht="16.5" hidden="1" customHeight="1">
      <c r="A103" s="215" t="s">
        <v>208</v>
      </c>
      <c r="B103" s="375"/>
    </row>
    <row r="104" spans="1:2" ht="16.5" hidden="1" customHeight="1">
      <c r="A104" s="215" t="s">
        <v>209</v>
      </c>
      <c r="B104" s="375"/>
    </row>
    <row r="105" spans="1:2" ht="16.5" hidden="1" customHeight="1">
      <c r="A105" s="215" t="s">
        <v>210</v>
      </c>
      <c r="B105" s="375"/>
    </row>
    <row r="106" spans="1:2" ht="16.5" hidden="1" customHeight="1">
      <c r="A106" s="215" t="s">
        <v>157</v>
      </c>
      <c r="B106" s="375"/>
    </row>
    <row r="107" spans="1:2" ht="16.5" hidden="1" customHeight="1">
      <c r="A107" s="215" t="s">
        <v>211</v>
      </c>
      <c r="B107" s="375"/>
    </row>
    <row r="108" spans="1:2" ht="16.5" hidden="1" customHeight="1">
      <c r="A108" s="214" t="s">
        <v>212</v>
      </c>
      <c r="B108" s="375"/>
    </row>
    <row r="109" spans="1:2" ht="16.5" hidden="1" customHeight="1">
      <c r="A109" s="215" t="s">
        <v>148</v>
      </c>
      <c r="B109" s="375"/>
    </row>
    <row r="110" spans="1:2" ht="16.5" hidden="1" customHeight="1">
      <c r="A110" s="215" t="s">
        <v>149</v>
      </c>
      <c r="B110" s="375"/>
    </row>
    <row r="111" spans="1:2" ht="16.5" hidden="1" customHeight="1">
      <c r="A111" s="215" t="s">
        <v>150</v>
      </c>
      <c r="B111" s="375"/>
    </row>
    <row r="112" spans="1:2" ht="16.5" hidden="1" customHeight="1">
      <c r="A112" s="215" t="s">
        <v>213</v>
      </c>
      <c r="B112" s="375"/>
    </row>
    <row r="113" spans="1:2" ht="16.5" hidden="1" customHeight="1">
      <c r="A113" s="215" t="s">
        <v>214</v>
      </c>
      <c r="B113" s="375"/>
    </row>
    <row r="114" spans="1:2" ht="16.5" hidden="1" customHeight="1">
      <c r="A114" s="215" t="s">
        <v>215</v>
      </c>
      <c r="B114" s="375"/>
    </row>
    <row r="115" spans="1:2" ht="16.5" hidden="1" customHeight="1">
      <c r="A115" s="215" t="s">
        <v>216</v>
      </c>
      <c r="B115" s="375"/>
    </row>
    <row r="116" spans="1:2" ht="16.5" hidden="1" customHeight="1">
      <c r="A116" s="215" t="s">
        <v>157</v>
      </c>
      <c r="B116" s="375"/>
    </row>
    <row r="117" spans="1:2" ht="16.5" hidden="1" customHeight="1">
      <c r="A117" s="215" t="s">
        <v>217</v>
      </c>
      <c r="B117" s="375"/>
    </row>
    <row r="118" spans="1:2" ht="16.5" customHeight="1">
      <c r="A118" s="214" t="s">
        <v>218</v>
      </c>
      <c r="B118" s="375">
        <v>31.55</v>
      </c>
    </row>
    <row r="119" spans="1:2" ht="16.5" customHeight="1">
      <c r="A119" s="215" t="s">
        <v>148</v>
      </c>
      <c r="B119" s="375">
        <v>31.55</v>
      </c>
    </row>
    <row r="120" spans="1:2" ht="16.5" hidden="1" customHeight="1">
      <c r="A120" s="215" t="s">
        <v>149</v>
      </c>
      <c r="B120" s="375"/>
    </row>
    <row r="121" spans="1:2" ht="16.5" hidden="1" customHeight="1">
      <c r="A121" s="215" t="s">
        <v>150</v>
      </c>
      <c r="B121" s="375"/>
    </row>
    <row r="122" spans="1:2" ht="16.5" hidden="1" customHeight="1">
      <c r="A122" s="215" t="s">
        <v>219</v>
      </c>
      <c r="B122" s="375"/>
    </row>
    <row r="123" spans="1:2" ht="16.5" hidden="1" customHeight="1">
      <c r="A123" s="215" t="s">
        <v>220</v>
      </c>
      <c r="B123" s="375"/>
    </row>
    <row r="124" spans="1:2" ht="16.5" hidden="1" customHeight="1">
      <c r="A124" s="215" t="s">
        <v>221</v>
      </c>
      <c r="B124" s="375"/>
    </row>
    <row r="125" spans="1:2" ht="16.5" hidden="1" customHeight="1">
      <c r="A125" s="215" t="s">
        <v>157</v>
      </c>
      <c r="B125" s="375"/>
    </row>
    <row r="126" spans="1:2" ht="16.5" hidden="1" customHeight="1">
      <c r="A126" s="215" t="s">
        <v>222</v>
      </c>
      <c r="B126" s="375"/>
    </row>
    <row r="127" spans="1:2" ht="16.5" hidden="1" customHeight="1">
      <c r="A127" s="214" t="s">
        <v>223</v>
      </c>
      <c r="B127" s="375"/>
    </row>
    <row r="128" spans="1:2" ht="16.5" hidden="1" customHeight="1">
      <c r="A128" s="215" t="s">
        <v>148</v>
      </c>
      <c r="B128" s="375"/>
    </row>
    <row r="129" spans="1:2" ht="16.5" hidden="1" customHeight="1">
      <c r="A129" s="215" t="s">
        <v>149</v>
      </c>
      <c r="B129" s="375"/>
    </row>
    <row r="130" spans="1:2" ht="16.5" hidden="1" customHeight="1">
      <c r="A130" s="215" t="s">
        <v>150</v>
      </c>
      <c r="B130" s="375"/>
    </row>
    <row r="131" spans="1:2" ht="16.5" hidden="1" customHeight="1">
      <c r="A131" s="215" t="s">
        <v>224</v>
      </c>
      <c r="B131" s="375"/>
    </row>
    <row r="132" spans="1:2" ht="16.5" hidden="1" customHeight="1">
      <c r="A132" s="215" t="s">
        <v>225</v>
      </c>
      <c r="B132" s="375"/>
    </row>
    <row r="133" spans="1:2" ht="16.5" hidden="1" customHeight="1">
      <c r="A133" s="215" t="s">
        <v>226</v>
      </c>
      <c r="B133" s="375"/>
    </row>
    <row r="134" spans="1:2" ht="16.5" hidden="1" customHeight="1">
      <c r="A134" s="215" t="s">
        <v>227</v>
      </c>
      <c r="B134" s="375"/>
    </row>
    <row r="135" spans="1:2" ht="16.5" hidden="1" customHeight="1">
      <c r="A135" s="215" t="s">
        <v>228</v>
      </c>
      <c r="B135" s="375"/>
    </row>
    <row r="136" spans="1:2" ht="16.5" hidden="1" customHeight="1">
      <c r="A136" s="215" t="s">
        <v>157</v>
      </c>
      <c r="B136" s="375"/>
    </row>
    <row r="137" spans="1:2" ht="16.5" hidden="1" customHeight="1">
      <c r="A137" s="215" t="s">
        <v>229</v>
      </c>
      <c r="B137" s="375"/>
    </row>
    <row r="138" spans="1:2" ht="16.5" hidden="1" customHeight="1">
      <c r="A138" s="214" t="s">
        <v>230</v>
      </c>
      <c r="B138" s="375"/>
    </row>
    <row r="139" spans="1:2" ht="16.5" hidden="1" customHeight="1">
      <c r="A139" s="215" t="s">
        <v>148</v>
      </c>
      <c r="B139" s="375"/>
    </row>
    <row r="140" spans="1:2" ht="16.5" hidden="1" customHeight="1">
      <c r="A140" s="215" t="s">
        <v>149</v>
      </c>
      <c r="B140" s="375"/>
    </row>
    <row r="141" spans="1:2" ht="16.5" hidden="1" customHeight="1">
      <c r="A141" s="215" t="s">
        <v>150</v>
      </c>
      <c r="B141" s="375"/>
    </row>
    <row r="142" spans="1:2" ht="16.5" hidden="1" customHeight="1">
      <c r="A142" s="215" t="s">
        <v>231</v>
      </c>
      <c r="B142" s="375"/>
    </row>
    <row r="143" spans="1:2" ht="16.5" hidden="1" customHeight="1">
      <c r="A143" s="215" t="s">
        <v>232</v>
      </c>
      <c r="B143" s="375"/>
    </row>
    <row r="144" spans="1:2" ht="16.5" hidden="1" customHeight="1">
      <c r="A144" s="215" t="s">
        <v>233</v>
      </c>
      <c r="B144" s="375"/>
    </row>
    <row r="145" spans="1:2" ht="16.5" hidden="1" customHeight="1">
      <c r="A145" s="215" t="s">
        <v>234</v>
      </c>
      <c r="B145" s="375"/>
    </row>
    <row r="146" spans="1:2" ht="16.5" hidden="1" customHeight="1">
      <c r="A146" s="215" t="s">
        <v>235</v>
      </c>
      <c r="B146" s="375"/>
    </row>
    <row r="147" spans="1:2" ht="16.5" hidden="1" customHeight="1">
      <c r="A147" s="215" t="s">
        <v>236</v>
      </c>
      <c r="B147" s="375"/>
    </row>
    <row r="148" spans="1:2" ht="16.5" hidden="1" customHeight="1">
      <c r="A148" s="215" t="s">
        <v>237</v>
      </c>
      <c r="B148" s="375"/>
    </row>
    <row r="149" spans="1:2" ht="16.5" hidden="1" customHeight="1">
      <c r="A149" s="215" t="s">
        <v>238</v>
      </c>
      <c r="B149" s="375"/>
    </row>
    <row r="150" spans="1:2" ht="16.5" hidden="1" customHeight="1">
      <c r="A150" s="215" t="s">
        <v>157</v>
      </c>
      <c r="B150" s="375"/>
    </row>
    <row r="151" spans="1:2" ht="16.5" hidden="1" customHeight="1">
      <c r="A151" s="215" t="s">
        <v>239</v>
      </c>
      <c r="B151" s="375"/>
    </row>
    <row r="152" spans="1:2" ht="16.5" hidden="1" customHeight="1">
      <c r="A152" s="214" t="s">
        <v>240</v>
      </c>
      <c r="B152" s="375"/>
    </row>
    <row r="153" spans="1:2" ht="16.5" hidden="1" customHeight="1">
      <c r="A153" s="215" t="s">
        <v>148</v>
      </c>
      <c r="B153" s="375"/>
    </row>
    <row r="154" spans="1:2" ht="16.5" hidden="1" customHeight="1">
      <c r="A154" s="215" t="s">
        <v>149</v>
      </c>
      <c r="B154" s="375"/>
    </row>
    <row r="155" spans="1:2" ht="16.5" hidden="1" customHeight="1">
      <c r="A155" s="215" t="s">
        <v>150</v>
      </c>
      <c r="B155" s="375"/>
    </row>
    <row r="156" spans="1:2" ht="16.5" hidden="1" customHeight="1">
      <c r="A156" s="215" t="s">
        <v>241</v>
      </c>
      <c r="B156" s="375"/>
    </row>
    <row r="157" spans="1:2" ht="16.5" hidden="1" customHeight="1">
      <c r="A157" s="215" t="s">
        <v>157</v>
      </c>
      <c r="B157" s="375"/>
    </row>
    <row r="158" spans="1:2" ht="16.5" hidden="1" customHeight="1">
      <c r="A158" s="215" t="s">
        <v>242</v>
      </c>
      <c r="B158" s="375"/>
    </row>
    <row r="159" spans="1:2" ht="16.5" hidden="1" customHeight="1">
      <c r="A159" s="214" t="s">
        <v>243</v>
      </c>
      <c r="B159" s="375"/>
    </row>
    <row r="160" spans="1:2" ht="16.5" hidden="1" customHeight="1">
      <c r="A160" s="215" t="s">
        <v>148</v>
      </c>
      <c r="B160" s="375"/>
    </row>
    <row r="161" spans="1:2" ht="16.5" hidden="1" customHeight="1">
      <c r="A161" s="215" t="s">
        <v>149</v>
      </c>
      <c r="B161" s="375"/>
    </row>
    <row r="162" spans="1:2" ht="16.5" hidden="1" customHeight="1">
      <c r="A162" s="215" t="s">
        <v>150</v>
      </c>
      <c r="B162" s="375"/>
    </row>
    <row r="163" spans="1:2" ht="16.5" hidden="1" customHeight="1">
      <c r="A163" s="215" t="s">
        <v>244</v>
      </c>
      <c r="B163" s="375"/>
    </row>
    <row r="164" spans="1:2" ht="16.5" hidden="1" customHeight="1">
      <c r="A164" s="215" t="s">
        <v>245</v>
      </c>
      <c r="B164" s="375"/>
    </row>
    <row r="165" spans="1:2" ht="16.5" hidden="1" customHeight="1">
      <c r="A165" s="215" t="s">
        <v>157</v>
      </c>
      <c r="B165" s="375"/>
    </row>
    <row r="166" spans="1:2" ht="16.5" hidden="1" customHeight="1">
      <c r="A166" s="215" t="s">
        <v>246</v>
      </c>
      <c r="B166" s="375"/>
    </row>
    <row r="167" spans="1:2" ht="16.5" hidden="1" customHeight="1">
      <c r="A167" s="214" t="s">
        <v>247</v>
      </c>
      <c r="B167" s="375"/>
    </row>
    <row r="168" spans="1:2" ht="16.5" hidden="1" customHeight="1">
      <c r="A168" s="215" t="s">
        <v>148</v>
      </c>
      <c r="B168" s="375"/>
    </row>
    <row r="169" spans="1:2" ht="16.5" hidden="1" customHeight="1">
      <c r="A169" s="215" t="s">
        <v>149</v>
      </c>
      <c r="B169" s="375"/>
    </row>
    <row r="170" spans="1:2" ht="16.5" hidden="1" customHeight="1">
      <c r="A170" s="215" t="s">
        <v>150</v>
      </c>
      <c r="B170" s="375"/>
    </row>
    <row r="171" spans="1:2" ht="16.5" hidden="1" customHeight="1">
      <c r="A171" s="215" t="s">
        <v>248</v>
      </c>
      <c r="B171" s="375"/>
    </row>
    <row r="172" spans="1:2" ht="16.5" hidden="1" customHeight="1">
      <c r="A172" s="215" t="s">
        <v>249</v>
      </c>
      <c r="B172" s="375"/>
    </row>
    <row r="173" spans="1:2" ht="16.5" hidden="1" customHeight="1">
      <c r="A173" s="214" t="s">
        <v>250</v>
      </c>
      <c r="B173" s="375"/>
    </row>
    <row r="174" spans="1:2" ht="16.5" hidden="1" customHeight="1">
      <c r="A174" s="215" t="s">
        <v>148</v>
      </c>
      <c r="B174" s="375"/>
    </row>
    <row r="175" spans="1:2" ht="16.5" hidden="1" customHeight="1">
      <c r="A175" s="215" t="s">
        <v>149</v>
      </c>
      <c r="B175" s="375"/>
    </row>
    <row r="176" spans="1:2" ht="16.5" hidden="1" customHeight="1">
      <c r="A176" s="215" t="s">
        <v>150</v>
      </c>
      <c r="B176" s="375"/>
    </row>
    <row r="177" spans="1:2" ht="16.5" hidden="1" customHeight="1">
      <c r="A177" s="215" t="s">
        <v>162</v>
      </c>
      <c r="B177" s="375"/>
    </row>
    <row r="178" spans="1:2" ht="16.5" hidden="1" customHeight="1">
      <c r="A178" s="215" t="s">
        <v>157</v>
      </c>
      <c r="B178" s="375"/>
    </row>
    <row r="179" spans="1:2" ht="16.5" hidden="1" customHeight="1">
      <c r="A179" s="215" t="s">
        <v>251</v>
      </c>
      <c r="B179" s="375"/>
    </row>
    <row r="180" spans="1:2" ht="16.5" hidden="1" customHeight="1">
      <c r="A180" s="214" t="s">
        <v>252</v>
      </c>
      <c r="B180" s="375"/>
    </row>
    <row r="181" spans="1:2" ht="16.5" hidden="1" customHeight="1">
      <c r="A181" s="215" t="s">
        <v>148</v>
      </c>
      <c r="B181" s="375"/>
    </row>
    <row r="182" spans="1:2" ht="16.5" hidden="1" customHeight="1">
      <c r="A182" s="215" t="s">
        <v>149</v>
      </c>
      <c r="B182" s="375"/>
    </row>
    <row r="183" spans="1:2" ht="16.5" hidden="1" customHeight="1">
      <c r="A183" s="215" t="s">
        <v>150</v>
      </c>
      <c r="B183" s="375"/>
    </row>
    <row r="184" spans="1:2" ht="16.5" hidden="1" customHeight="1">
      <c r="A184" s="215" t="s">
        <v>253</v>
      </c>
      <c r="B184" s="375"/>
    </row>
    <row r="185" spans="1:2" ht="16.5" hidden="1" customHeight="1">
      <c r="A185" s="215" t="s">
        <v>157</v>
      </c>
      <c r="B185" s="375"/>
    </row>
    <row r="186" spans="1:2" ht="16.5" hidden="1" customHeight="1">
      <c r="A186" s="215" t="s">
        <v>254</v>
      </c>
      <c r="B186" s="375"/>
    </row>
    <row r="187" spans="1:2" ht="16.5" customHeight="1">
      <c r="A187" s="214" t="s">
        <v>255</v>
      </c>
      <c r="B187" s="375">
        <v>138.19999999999999</v>
      </c>
    </row>
    <row r="188" spans="1:2" ht="16.5" customHeight="1">
      <c r="A188" s="215" t="s">
        <v>148</v>
      </c>
      <c r="B188" s="375">
        <v>138.19999999999999</v>
      </c>
    </row>
    <row r="189" spans="1:2" ht="16.5" hidden="1" customHeight="1">
      <c r="A189" s="215" t="s">
        <v>149</v>
      </c>
      <c r="B189" s="375"/>
    </row>
    <row r="190" spans="1:2" ht="16.5" hidden="1" customHeight="1">
      <c r="A190" s="215" t="s">
        <v>150</v>
      </c>
      <c r="B190" s="375"/>
    </row>
    <row r="191" spans="1:2" ht="16.5" hidden="1" customHeight="1">
      <c r="A191" s="215" t="s">
        <v>256</v>
      </c>
      <c r="B191" s="375"/>
    </row>
    <row r="192" spans="1:2" ht="16.5" hidden="1" customHeight="1">
      <c r="A192" s="215" t="s">
        <v>157</v>
      </c>
      <c r="B192" s="375"/>
    </row>
    <row r="193" spans="1:2" ht="16.5" hidden="1" customHeight="1">
      <c r="A193" s="215" t="s">
        <v>257</v>
      </c>
      <c r="B193" s="375"/>
    </row>
    <row r="194" spans="1:2" ht="16.5" customHeight="1">
      <c r="A194" s="214" t="s">
        <v>258</v>
      </c>
      <c r="B194" s="375">
        <v>5.69</v>
      </c>
    </row>
    <row r="195" spans="1:2" ht="16.5" hidden="1" customHeight="1">
      <c r="A195" s="215" t="s">
        <v>148</v>
      </c>
      <c r="B195" s="375"/>
    </row>
    <row r="196" spans="1:2" ht="16.5" hidden="1" customHeight="1">
      <c r="A196" s="215" t="s">
        <v>149</v>
      </c>
      <c r="B196" s="375"/>
    </row>
    <row r="197" spans="1:2" ht="16.5" hidden="1" customHeight="1">
      <c r="A197" s="215" t="s">
        <v>150</v>
      </c>
      <c r="B197" s="375"/>
    </row>
    <row r="198" spans="1:2" ht="16.5" hidden="1" customHeight="1">
      <c r="A198" s="215" t="s">
        <v>259</v>
      </c>
      <c r="B198" s="375"/>
    </row>
    <row r="199" spans="1:2" ht="16.5" hidden="1" customHeight="1">
      <c r="A199" s="215" t="s">
        <v>157</v>
      </c>
      <c r="B199" s="375"/>
    </row>
    <row r="200" spans="1:2" ht="16.5" customHeight="1">
      <c r="A200" s="215" t="s">
        <v>260</v>
      </c>
      <c r="B200" s="375">
        <v>5.69</v>
      </c>
    </row>
    <row r="201" spans="1:2" ht="16.5" hidden="1" customHeight="1">
      <c r="A201" s="214" t="s">
        <v>261</v>
      </c>
      <c r="B201" s="375"/>
    </row>
    <row r="202" spans="1:2" ht="16.5" hidden="1" customHeight="1">
      <c r="A202" s="215" t="s">
        <v>148</v>
      </c>
      <c r="B202" s="375"/>
    </row>
    <row r="203" spans="1:2" ht="16.5" hidden="1" customHeight="1">
      <c r="A203" s="215" t="s">
        <v>149</v>
      </c>
      <c r="B203" s="375"/>
    </row>
    <row r="204" spans="1:2" ht="16.5" hidden="1" customHeight="1">
      <c r="A204" s="215" t="s">
        <v>150</v>
      </c>
      <c r="B204" s="375"/>
    </row>
    <row r="205" spans="1:2" ht="16.5" hidden="1" customHeight="1">
      <c r="A205" s="215" t="s">
        <v>157</v>
      </c>
      <c r="B205" s="375"/>
    </row>
    <row r="206" spans="1:2" ht="16.5" hidden="1" customHeight="1">
      <c r="A206" s="215" t="s">
        <v>262</v>
      </c>
      <c r="B206" s="375"/>
    </row>
    <row r="207" spans="1:2" ht="16.5" hidden="1" customHeight="1">
      <c r="A207" s="214" t="s">
        <v>263</v>
      </c>
      <c r="B207" s="375"/>
    </row>
    <row r="208" spans="1:2" ht="16.5" hidden="1" customHeight="1">
      <c r="A208" s="215" t="s">
        <v>148</v>
      </c>
      <c r="B208" s="375"/>
    </row>
    <row r="209" spans="1:2" ht="16.5" hidden="1" customHeight="1">
      <c r="A209" s="215" t="s">
        <v>149</v>
      </c>
      <c r="B209" s="375"/>
    </row>
    <row r="210" spans="1:2" ht="16.5" hidden="1" customHeight="1">
      <c r="A210" s="215" t="s">
        <v>150</v>
      </c>
      <c r="B210" s="375"/>
    </row>
    <row r="211" spans="1:2" ht="16.5" hidden="1" customHeight="1">
      <c r="A211" s="215" t="s">
        <v>264</v>
      </c>
      <c r="B211" s="375"/>
    </row>
    <row r="212" spans="1:2" ht="16.5" hidden="1" customHeight="1">
      <c r="A212" s="215" t="s">
        <v>265</v>
      </c>
      <c r="B212" s="375"/>
    </row>
    <row r="213" spans="1:2" ht="16.5" hidden="1" customHeight="1">
      <c r="A213" s="215" t="s">
        <v>157</v>
      </c>
      <c r="B213" s="375"/>
    </row>
    <row r="214" spans="1:2" ht="16.5" hidden="1" customHeight="1">
      <c r="A214" s="215" t="s">
        <v>266</v>
      </c>
      <c r="B214" s="375"/>
    </row>
    <row r="215" spans="1:2" ht="16.5" hidden="1" customHeight="1">
      <c r="A215" s="214" t="s">
        <v>267</v>
      </c>
      <c r="B215" s="375"/>
    </row>
    <row r="216" spans="1:2" ht="16.5" hidden="1" customHeight="1">
      <c r="A216" s="215" t="s">
        <v>148</v>
      </c>
      <c r="B216" s="375"/>
    </row>
    <row r="217" spans="1:2" ht="16.5" hidden="1" customHeight="1">
      <c r="A217" s="215" t="s">
        <v>149</v>
      </c>
      <c r="B217" s="375"/>
    </row>
    <row r="218" spans="1:2" ht="16.5" hidden="1" customHeight="1">
      <c r="A218" s="215" t="s">
        <v>150</v>
      </c>
      <c r="B218" s="375"/>
    </row>
    <row r="219" spans="1:2" ht="16.5" hidden="1" customHeight="1">
      <c r="A219" s="215" t="s">
        <v>157</v>
      </c>
      <c r="B219" s="375"/>
    </row>
    <row r="220" spans="1:2" ht="16.5" hidden="1" customHeight="1">
      <c r="A220" s="215" t="s">
        <v>268</v>
      </c>
      <c r="B220" s="375"/>
    </row>
    <row r="221" spans="1:2" ht="16.5" hidden="1" customHeight="1">
      <c r="A221" s="214" t="s">
        <v>269</v>
      </c>
      <c r="B221" s="375"/>
    </row>
    <row r="222" spans="1:2" ht="16.5" hidden="1" customHeight="1">
      <c r="A222" s="215" t="s">
        <v>148</v>
      </c>
      <c r="B222" s="375"/>
    </row>
    <row r="223" spans="1:2" ht="16.5" hidden="1" customHeight="1">
      <c r="A223" s="215" t="s">
        <v>149</v>
      </c>
      <c r="B223" s="375"/>
    </row>
    <row r="224" spans="1:2" ht="16.5" hidden="1" customHeight="1">
      <c r="A224" s="215" t="s">
        <v>150</v>
      </c>
      <c r="B224" s="375"/>
    </row>
    <row r="225" spans="1:2" ht="16.5" hidden="1" customHeight="1">
      <c r="A225" s="215" t="s">
        <v>157</v>
      </c>
      <c r="B225" s="375"/>
    </row>
    <row r="226" spans="1:2" ht="16.5" hidden="1" customHeight="1">
      <c r="A226" s="215" t="s">
        <v>269</v>
      </c>
      <c r="B226" s="375"/>
    </row>
    <row r="227" spans="1:2" ht="16.5" hidden="1" customHeight="1">
      <c r="A227" s="214" t="s">
        <v>270</v>
      </c>
      <c r="B227" s="375"/>
    </row>
    <row r="228" spans="1:2" ht="16.5" hidden="1" customHeight="1">
      <c r="A228" s="215" t="s">
        <v>148</v>
      </c>
      <c r="B228" s="375"/>
    </row>
    <row r="229" spans="1:2" ht="16.5" hidden="1" customHeight="1">
      <c r="A229" s="215" t="s">
        <v>149</v>
      </c>
      <c r="B229" s="375"/>
    </row>
    <row r="230" spans="1:2" ht="16.5" hidden="1" customHeight="1">
      <c r="A230" s="215" t="s">
        <v>150</v>
      </c>
      <c r="B230" s="375"/>
    </row>
    <row r="231" spans="1:2" ht="16.5" hidden="1" customHeight="1">
      <c r="A231" s="215" t="s">
        <v>157</v>
      </c>
      <c r="B231" s="375"/>
    </row>
    <row r="232" spans="1:2" ht="16.5" hidden="1" customHeight="1">
      <c r="A232" s="215" t="s">
        <v>271</v>
      </c>
      <c r="B232" s="375"/>
    </row>
    <row r="233" spans="1:2" ht="16.5" customHeight="1">
      <c r="A233" s="214" t="s">
        <v>272</v>
      </c>
      <c r="B233" s="375">
        <v>2.52</v>
      </c>
    </row>
    <row r="234" spans="1:2" ht="16.5" hidden="1" customHeight="1">
      <c r="A234" s="215" t="s">
        <v>148</v>
      </c>
      <c r="B234" s="375"/>
    </row>
    <row r="235" spans="1:2" ht="16.5" hidden="1" customHeight="1">
      <c r="A235" s="215" t="s">
        <v>149</v>
      </c>
      <c r="B235" s="375"/>
    </row>
    <row r="236" spans="1:2" ht="16.5" hidden="1" customHeight="1">
      <c r="A236" s="215" t="s">
        <v>150</v>
      </c>
      <c r="B236" s="375"/>
    </row>
    <row r="237" spans="1:2" ht="16.5" hidden="1" customHeight="1">
      <c r="A237" s="215" t="s">
        <v>273</v>
      </c>
      <c r="B237" s="375"/>
    </row>
    <row r="238" spans="1:2" ht="16.5" hidden="1" customHeight="1">
      <c r="A238" s="215" t="s">
        <v>274</v>
      </c>
      <c r="B238" s="375"/>
    </row>
    <row r="239" spans="1:2" ht="16.5" hidden="1" customHeight="1">
      <c r="A239" s="215" t="s">
        <v>275</v>
      </c>
      <c r="B239" s="375"/>
    </row>
    <row r="240" spans="1:2" ht="16.5" hidden="1" customHeight="1">
      <c r="A240" s="215" t="s">
        <v>276</v>
      </c>
      <c r="B240" s="375"/>
    </row>
    <row r="241" spans="1:2" ht="16.5" hidden="1" customHeight="1">
      <c r="A241" s="215" t="s">
        <v>190</v>
      </c>
      <c r="B241" s="375"/>
    </row>
    <row r="242" spans="1:2" ht="16.5" hidden="1" customHeight="1">
      <c r="A242" s="215" t="s">
        <v>277</v>
      </c>
      <c r="B242" s="375"/>
    </row>
    <row r="243" spans="1:2" ht="16.5" hidden="1" customHeight="1">
      <c r="A243" s="215" t="s">
        <v>278</v>
      </c>
      <c r="B243" s="375"/>
    </row>
    <row r="244" spans="1:2" ht="16.5" hidden="1" customHeight="1">
      <c r="A244" s="215" t="s">
        <v>279</v>
      </c>
      <c r="B244" s="375"/>
    </row>
    <row r="245" spans="1:2" ht="16.5" hidden="1" customHeight="1">
      <c r="A245" s="215" t="s">
        <v>280</v>
      </c>
      <c r="B245" s="375"/>
    </row>
    <row r="246" spans="1:2" ht="16.5" hidden="1" customHeight="1">
      <c r="A246" s="215" t="s">
        <v>281</v>
      </c>
      <c r="B246" s="375"/>
    </row>
    <row r="247" spans="1:2" ht="16.5" hidden="1" customHeight="1">
      <c r="A247" s="215" t="s">
        <v>282</v>
      </c>
      <c r="B247" s="375"/>
    </row>
    <row r="248" spans="1:2" ht="16.5" hidden="1" customHeight="1">
      <c r="A248" s="215" t="s">
        <v>157</v>
      </c>
      <c r="B248" s="375"/>
    </row>
    <row r="249" spans="1:2" ht="16.5" customHeight="1">
      <c r="A249" s="215" t="s">
        <v>283</v>
      </c>
      <c r="B249" s="375">
        <v>2.52</v>
      </c>
    </row>
    <row r="250" spans="1:2" ht="16.5" hidden="1" customHeight="1">
      <c r="A250" s="214" t="s">
        <v>284</v>
      </c>
      <c r="B250" s="375"/>
    </row>
    <row r="251" spans="1:2" ht="16.5" hidden="1" customHeight="1">
      <c r="A251" s="215" t="s">
        <v>285</v>
      </c>
      <c r="B251" s="375"/>
    </row>
    <row r="252" spans="1:2" ht="16.5" hidden="1" customHeight="1">
      <c r="A252" s="215" t="s">
        <v>284</v>
      </c>
      <c r="B252" s="375"/>
    </row>
    <row r="253" spans="1:2" ht="16.5" hidden="1" customHeight="1">
      <c r="A253" s="212" t="s">
        <v>75</v>
      </c>
      <c r="B253" s="375"/>
    </row>
    <row r="254" spans="1:2" ht="16.5" hidden="1" customHeight="1">
      <c r="A254" s="214" t="s">
        <v>286</v>
      </c>
      <c r="B254" s="375"/>
    </row>
    <row r="255" spans="1:2" ht="16.5" hidden="1" customHeight="1">
      <c r="A255" s="215" t="s">
        <v>148</v>
      </c>
      <c r="B255" s="375"/>
    </row>
    <row r="256" spans="1:2" ht="16.5" hidden="1" customHeight="1">
      <c r="A256" s="215" t="s">
        <v>149</v>
      </c>
      <c r="B256" s="375"/>
    </row>
    <row r="257" spans="1:2" ht="16.5" hidden="1" customHeight="1">
      <c r="A257" s="215" t="s">
        <v>150</v>
      </c>
      <c r="B257" s="375"/>
    </row>
    <row r="258" spans="1:2" ht="16.5" hidden="1" customHeight="1">
      <c r="A258" s="215" t="s">
        <v>256</v>
      </c>
      <c r="B258" s="375"/>
    </row>
    <row r="259" spans="1:2" ht="16.5" hidden="1" customHeight="1">
      <c r="A259" s="215" t="s">
        <v>157</v>
      </c>
      <c r="B259" s="375"/>
    </row>
    <row r="260" spans="1:2" ht="16.5" hidden="1" customHeight="1">
      <c r="A260" s="215" t="s">
        <v>287</v>
      </c>
      <c r="B260" s="375"/>
    </row>
    <row r="261" spans="1:2" ht="16.5" hidden="1" customHeight="1">
      <c r="A261" s="214" t="s">
        <v>288</v>
      </c>
      <c r="B261" s="375"/>
    </row>
    <row r="262" spans="1:2" ht="16.5" hidden="1" customHeight="1">
      <c r="A262" s="215" t="s">
        <v>289</v>
      </c>
      <c r="B262" s="375"/>
    </row>
    <row r="263" spans="1:2" ht="16.5" hidden="1" customHeight="1">
      <c r="A263" s="215" t="s">
        <v>290</v>
      </c>
      <c r="B263" s="375"/>
    </row>
    <row r="264" spans="1:2" ht="16.5" hidden="1" customHeight="1">
      <c r="A264" s="214" t="s">
        <v>291</v>
      </c>
      <c r="B264" s="375"/>
    </row>
    <row r="265" spans="1:2" ht="16.5" hidden="1" customHeight="1">
      <c r="A265" s="215" t="s">
        <v>292</v>
      </c>
      <c r="B265" s="375"/>
    </row>
    <row r="266" spans="1:2" ht="16.5" hidden="1" customHeight="1">
      <c r="A266" s="215" t="s">
        <v>291</v>
      </c>
      <c r="B266" s="375"/>
    </row>
    <row r="267" spans="1:2" ht="16.5" hidden="1" customHeight="1">
      <c r="A267" s="214" t="s">
        <v>293</v>
      </c>
      <c r="B267" s="375"/>
    </row>
    <row r="268" spans="1:2" ht="16.5" hidden="1" customHeight="1">
      <c r="A268" s="215" t="s">
        <v>294</v>
      </c>
      <c r="B268" s="375"/>
    </row>
    <row r="269" spans="1:2" ht="16.5" hidden="1" customHeight="1">
      <c r="A269" s="215" t="s">
        <v>295</v>
      </c>
      <c r="B269" s="375"/>
    </row>
    <row r="270" spans="1:2" ht="16.5" hidden="1" customHeight="1">
      <c r="A270" s="215" t="s">
        <v>296</v>
      </c>
      <c r="B270" s="375"/>
    </row>
    <row r="271" spans="1:2" ht="16.5" hidden="1" customHeight="1">
      <c r="A271" s="215" t="s">
        <v>297</v>
      </c>
      <c r="B271" s="375"/>
    </row>
    <row r="272" spans="1:2" ht="16.5" hidden="1" customHeight="1">
      <c r="A272" s="215" t="s">
        <v>298</v>
      </c>
      <c r="B272" s="375"/>
    </row>
    <row r="273" spans="1:2" ht="16.5" hidden="1" customHeight="1">
      <c r="A273" s="214" t="s">
        <v>299</v>
      </c>
      <c r="B273" s="375"/>
    </row>
    <row r="274" spans="1:2" ht="16.5" hidden="1" customHeight="1">
      <c r="A274" s="215" t="s">
        <v>300</v>
      </c>
      <c r="B274" s="375"/>
    </row>
    <row r="275" spans="1:2" ht="16.5" hidden="1" customHeight="1">
      <c r="A275" s="215" t="s">
        <v>301</v>
      </c>
      <c r="B275" s="375"/>
    </row>
    <row r="276" spans="1:2" ht="16.5" hidden="1" customHeight="1">
      <c r="A276" s="215" t="s">
        <v>302</v>
      </c>
      <c r="B276" s="375"/>
    </row>
    <row r="277" spans="1:2" ht="16.5" hidden="1" customHeight="1">
      <c r="A277" s="214" t="s">
        <v>303</v>
      </c>
      <c r="B277" s="375"/>
    </row>
    <row r="278" spans="1:2" ht="16.5" hidden="1" customHeight="1">
      <c r="A278" s="215" t="s">
        <v>303</v>
      </c>
      <c r="B278" s="375"/>
    </row>
    <row r="279" spans="1:2" ht="16.5" hidden="1" customHeight="1">
      <c r="A279" s="214" t="s">
        <v>304</v>
      </c>
      <c r="B279" s="375"/>
    </row>
    <row r="280" spans="1:2" ht="16.5" hidden="1" customHeight="1">
      <c r="A280" s="215" t="s">
        <v>305</v>
      </c>
      <c r="B280" s="375"/>
    </row>
    <row r="281" spans="1:2" ht="16.5" hidden="1" customHeight="1">
      <c r="A281" s="215" t="s">
        <v>306</v>
      </c>
      <c r="B281" s="375"/>
    </row>
    <row r="282" spans="1:2" ht="16.5" hidden="1" customHeight="1">
      <c r="A282" s="215" t="s">
        <v>307</v>
      </c>
      <c r="B282" s="375"/>
    </row>
    <row r="283" spans="1:2" ht="16.5" hidden="1" customHeight="1">
      <c r="A283" s="215" t="s">
        <v>54</v>
      </c>
      <c r="B283" s="375"/>
    </row>
    <row r="284" spans="1:2" ht="16.5" hidden="1" customHeight="1">
      <c r="A284" s="214" t="s">
        <v>308</v>
      </c>
      <c r="B284" s="375"/>
    </row>
    <row r="285" spans="1:2" ht="16.5" hidden="1" customHeight="1">
      <c r="A285" s="215" t="s">
        <v>148</v>
      </c>
      <c r="B285" s="375"/>
    </row>
    <row r="286" spans="1:2" ht="16.5" hidden="1" customHeight="1">
      <c r="A286" s="215" t="s">
        <v>149</v>
      </c>
      <c r="B286" s="375"/>
    </row>
    <row r="287" spans="1:2" ht="16.5" hidden="1" customHeight="1">
      <c r="A287" s="215" t="s">
        <v>150</v>
      </c>
      <c r="B287" s="375"/>
    </row>
    <row r="288" spans="1:2" ht="16.5" hidden="1" customHeight="1">
      <c r="A288" s="215" t="s">
        <v>157</v>
      </c>
      <c r="B288" s="375"/>
    </row>
    <row r="289" spans="1:2" ht="16.5" hidden="1" customHeight="1">
      <c r="A289" s="215" t="s">
        <v>309</v>
      </c>
      <c r="B289" s="375"/>
    </row>
    <row r="290" spans="1:2" ht="16.5" hidden="1" customHeight="1">
      <c r="A290" s="214" t="s">
        <v>310</v>
      </c>
      <c r="B290" s="375"/>
    </row>
    <row r="291" spans="1:2" ht="16.5" hidden="1" customHeight="1">
      <c r="A291" s="215" t="s">
        <v>310</v>
      </c>
      <c r="B291" s="375"/>
    </row>
    <row r="292" spans="1:2" ht="16.5" customHeight="1">
      <c r="A292" s="212" t="s">
        <v>77</v>
      </c>
      <c r="B292" s="375">
        <v>10.54</v>
      </c>
    </row>
    <row r="293" spans="1:2" ht="16.5" hidden="1" customHeight="1">
      <c r="A293" s="212" t="s">
        <v>79</v>
      </c>
      <c r="B293" s="375"/>
    </row>
    <row r="294" spans="1:2" ht="16.5" hidden="1" customHeight="1">
      <c r="A294" s="214" t="s">
        <v>311</v>
      </c>
      <c r="B294" s="375"/>
    </row>
    <row r="295" spans="1:2" ht="16.5" hidden="1" customHeight="1">
      <c r="A295" s="215" t="s">
        <v>148</v>
      </c>
      <c r="B295" s="375"/>
    </row>
    <row r="296" spans="1:2" ht="16.5" hidden="1" customHeight="1">
      <c r="A296" s="215" t="s">
        <v>149</v>
      </c>
      <c r="B296" s="375"/>
    </row>
    <row r="297" spans="1:2" ht="16.5" hidden="1" customHeight="1">
      <c r="A297" s="215" t="s">
        <v>150</v>
      </c>
      <c r="B297" s="375"/>
    </row>
    <row r="298" spans="1:2" ht="16.5" hidden="1" customHeight="1">
      <c r="A298" s="215" t="s">
        <v>190</v>
      </c>
      <c r="B298" s="375"/>
    </row>
    <row r="299" spans="1:2" ht="16.5" hidden="1" customHeight="1">
      <c r="A299" s="215" t="s">
        <v>312</v>
      </c>
      <c r="B299" s="375"/>
    </row>
    <row r="300" spans="1:2" ht="16.5" hidden="1" customHeight="1">
      <c r="A300" s="215" t="s">
        <v>313</v>
      </c>
      <c r="B300" s="375"/>
    </row>
    <row r="301" spans="1:2" ht="16.5" hidden="1" customHeight="1">
      <c r="A301" s="215" t="s">
        <v>157</v>
      </c>
      <c r="B301" s="375"/>
    </row>
    <row r="302" spans="1:2" ht="16.5" hidden="1" customHeight="1">
      <c r="A302" s="215" t="s">
        <v>314</v>
      </c>
      <c r="B302" s="375"/>
    </row>
    <row r="303" spans="1:2" ht="16.5" hidden="1" customHeight="1">
      <c r="A303" s="214" t="s">
        <v>315</v>
      </c>
      <c r="B303" s="375"/>
    </row>
    <row r="304" spans="1:2" ht="16.5" hidden="1" customHeight="1">
      <c r="A304" s="215" t="s">
        <v>148</v>
      </c>
      <c r="B304" s="375"/>
    </row>
    <row r="305" spans="1:2" ht="16.5" hidden="1" customHeight="1">
      <c r="A305" s="215" t="s">
        <v>149</v>
      </c>
      <c r="B305" s="375"/>
    </row>
    <row r="306" spans="1:2" ht="16.5" hidden="1" customHeight="1">
      <c r="A306" s="215" t="s">
        <v>150</v>
      </c>
      <c r="B306" s="375"/>
    </row>
    <row r="307" spans="1:2" ht="16.5" hidden="1" customHeight="1">
      <c r="A307" s="215" t="s">
        <v>316</v>
      </c>
      <c r="B307" s="375"/>
    </row>
    <row r="308" spans="1:2" ht="16.5" hidden="1" customHeight="1">
      <c r="A308" s="215" t="s">
        <v>317</v>
      </c>
      <c r="B308" s="375"/>
    </row>
    <row r="309" spans="1:2" ht="16.5" hidden="1" customHeight="1">
      <c r="A309" s="215" t="s">
        <v>157</v>
      </c>
      <c r="B309" s="375"/>
    </row>
    <row r="310" spans="1:2" ht="16.5" hidden="1" customHeight="1">
      <c r="A310" s="215" t="s">
        <v>318</v>
      </c>
      <c r="B310" s="375"/>
    </row>
    <row r="311" spans="1:2" ht="16.5" hidden="1" customHeight="1">
      <c r="A311" s="214" t="s">
        <v>319</v>
      </c>
      <c r="B311" s="375"/>
    </row>
    <row r="312" spans="1:2" ht="16.5" hidden="1" customHeight="1">
      <c r="A312" s="215" t="s">
        <v>148</v>
      </c>
      <c r="B312" s="375"/>
    </row>
    <row r="313" spans="1:2" ht="16.5" hidden="1" customHeight="1">
      <c r="A313" s="215" t="s">
        <v>149</v>
      </c>
      <c r="B313" s="375"/>
    </row>
    <row r="314" spans="1:2" ht="16.5" hidden="1" customHeight="1">
      <c r="A314" s="215" t="s">
        <v>150</v>
      </c>
      <c r="B314" s="375"/>
    </row>
    <row r="315" spans="1:2" ht="16.5" hidden="1" customHeight="1">
      <c r="A315" s="215" t="s">
        <v>320</v>
      </c>
      <c r="B315" s="375"/>
    </row>
    <row r="316" spans="1:2" ht="16.5" hidden="1" customHeight="1">
      <c r="A316" s="215" t="s">
        <v>321</v>
      </c>
      <c r="B316" s="375"/>
    </row>
    <row r="317" spans="1:2" ht="16.5" hidden="1" customHeight="1">
      <c r="A317" s="215" t="s">
        <v>322</v>
      </c>
      <c r="B317" s="375"/>
    </row>
    <row r="318" spans="1:2" ht="16.5" hidden="1" customHeight="1">
      <c r="A318" s="215" t="s">
        <v>157</v>
      </c>
      <c r="B318" s="375"/>
    </row>
    <row r="319" spans="1:2" ht="16.5" hidden="1" customHeight="1">
      <c r="A319" s="215" t="s">
        <v>323</v>
      </c>
      <c r="B319" s="375"/>
    </row>
    <row r="320" spans="1:2" ht="16.5" hidden="1" customHeight="1">
      <c r="A320" s="214" t="s">
        <v>324</v>
      </c>
      <c r="B320" s="375"/>
    </row>
    <row r="321" spans="1:2" ht="16.5" hidden="1" customHeight="1">
      <c r="A321" s="215" t="s">
        <v>148</v>
      </c>
      <c r="B321" s="375"/>
    </row>
    <row r="322" spans="1:2" ht="16.5" hidden="1" customHeight="1">
      <c r="A322" s="215" t="s">
        <v>149</v>
      </c>
      <c r="B322" s="375"/>
    </row>
    <row r="323" spans="1:2" ht="16.5" hidden="1" customHeight="1">
      <c r="A323" s="215" t="s">
        <v>150</v>
      </c>
      <c r="B323" s="375"/>
    </row>
    <row r="324" spans="1:2" ht="16.5" hidden="1" customHeight="1">
      <c r="A324" s="215" t="s">
        <v>325</v>
      </c>
      <c r="B324" s="375"/>
    </row>
    <row r="325" spans="1:2" ht="16.5" hidden="1" customHeight="1">
      <c r="A325" s="215" t="s">
        <v>326</v>
      </c>
      <c r="B325" s="375"/>
    </row>
    <row r="326" spans="1:2" ht="16.5" hidden="1" customHeight="1">
      <c r="A326" s="215" t="s">
        <v>327</v>
      </c>
      <c r="B326" s="375"/>
    </row>
    <row r="327" spans="1:2" ht="16.5" hidden="1" customHeight="1">
      <c r="A327" s="215" t="s">
        <v>328</v>
      </c>
      <c r="B327" s="375"/>
    </row>
    <row r="328" spans="1:2" ht="16.5" hidden="1" customHeight="1">
      <c r="A328" s="215" t="s">
        <v>329</v>
      </c>
      <c r="B328" s="375"/>
    </row>
    <row r="329" spans="1:2" ht="16.5" hidden="1" customHeight="1">
      <c r="A329" s="215" t="s">
        <v>330</v>
      </c>
      <c r="B329" s="375"/>
    </row>
    <row r="330" spans="1:2" ht="16.5" hidden="1" customHeight="1">
      <c r="A330" s="215" t="s">
        <v>331</v>
      </c>
      <c r="B330" s="375"/>
    </row>
    <row r="331" spans="1:2" ht="16.5" hidden="1" customHeight="1">
      <c r="A331" s="215" t="s">
        <v>332</v>
      </c>
      <c r="B331" s="375"/>
    </row>
    <row r="332" spans="1:2" ht="16.5" hidden="1" customHeight="1">
      <c r="A332" s="215" t="s">
        <v>333</v>
      </c>
      <c r="B332" s="375"/>
    </row>
    <row r="333" spans="1:2" ht="16.5" hidden="1" customHeight="1">
      <c r="A333" s="215" t="s">
        <v>190</v>
      </c>
      <c r="B333" s="375"/>
    </row>
    <row r="334" spans="1:2" ht="16.5" hidden="1" customHeight="1">
      <c r="A334" s="215" t="s">
        <v>157</v>
      </c>
      <c r="B334" s="375"/>
    </row>
    <row r="335" spans="1:2" ht="16.5" hidden="1" customHeight="1">
      <c r="A335" s="215" t="s">
        <v>334</v>
      </c>
      <c r="B335" s="375"/>
    </row>
    <row r="336" spans="1:2" ht="16.5" hidden="1" customHeight="1">
      <c r="A336" s="214" t="s">
        <v>335</v>
      </c>
      <c r="B336" s="375"/>
    </row>
    <row r="337" spans="1:2" ht="16.5" hidden="1" customHeight="1">
      <c r="A337" s="214" t="s">
        <v>336</v>
      </c>
      <c r="B337" s="375"/>
    </row>
    <row r="338" spans="1:2" ht="16.5" hidden="1" customHeight="1">
      <c r="A338" s="214" t="s">
        <v>337</v>
      </c>
      <c r="B338" s="375"/>
    </row>
    <row r="339" spans="1:2" ht="16.5" hidden="1" customHeight="1">
      <c r="A339" s="215" t="s">
        <v>337</v>
      </c>
      <c r="B339" s="375"/>
    </row>
    <row r="340" spans="1:2" ht="16.5" hidden="1" customHeight="1">
      <c r="A340" s="212" t="s">
        <v>81</v>
      </c>
      <c r="B340" s="375"/>
    </row>
    <row r="341" spans="1:2" ht="16.5" hidden="1" customHeight="1">
      <c r="A341" s="214" t="s">
        <v>338</v>
      </c>
      <c r="B341" s="375"/>
    </row>
    <row r="342" spans="1:2" ht="16.5" hidden="1" customHeight="1">
      <c r="A342" s="215" t="s">
        <v>148</v>
      </c>
      <c r="B342" s="375"/>
    </row>
    <row r="343" spans="1:2" ht="16.5" hidden="1" customHeight="1">
      <c r="A343" s="215" t="s">
        <v>149</v>
      </c>
      <c r="B343" s="375"/>
    </row>
    <row r="344" spans="1:2" ht="16.5" hidden="1" customHeight="1">
      <c r="A344" s="215" t="s">
        <v>150</v>
      </c>
      <c r="B344" s="375"/>
    </row>
    <row r="345" spans="1:2" ht="16.5" hidden="1" customHeight="1">
      <c r="A345" s="215" t="s">
        <v>339</v>
      </c>
      <c r="B345" s="375"/>
    </row>
    <row r="346" spans="1:2" ht="16.5" hidden="1" customHeight="1">
      <c r="A346" s="214" t="s">
        <v>340</v>
      </c>
      <c r="B346" s="375"/>
    </row>
    <row r="347" spans="1:2" ht="16.5" hidden="1" customHeight="1">
      <c r="A347" s="215" t="s">
        <v>341</v>
      </c>
      <c r="B347" s="375"/>
    </row>
    <row r="348" spans="1:2" ht="16.5" hidden="1" customHeight="1">
      <c r="A348" s="215" t="s">
        <v>342</v>
      </c>
      <c r="B348" s="375"/>
    </row>
    <row r="349" spans="1:2" ht="16.5" hidden="1" customHeight="1">
      <c r="A349" s="215" t="s">
        <v>343</v>
      </c>
      <c r="B349" s="375"/>
    </row>
    <row r="350" spans="1:2" ht="16.5" hidden="1" customHeight="1">
      <c r="A350" s="215" t="s">
        <v>344</v>
      </c>
      <c r="B350" s="375"/>
    </row>
    <row r="351" spans="1:2" ht="16.5" hidden="1" customHeight="1">
      <c r="A351" s="215" t="s">
        <v>345</v>
      </c>
      <c r="B351" s="375"/>
    </row>
    <row r="352" spans="1:2" ht="16.5" hidden="1" customHeight="1">
      <c r="A352" s="215" t="s">
        <v>346</v>
      </c>
      <c r="B352" s="375"/>
    </row>
    <row r="353" spans="1:2" ht="16.5" hidden="1" customHeight="1">
      <c r="A353" s="215" t="s">
        <v>347</v>
      </c>
      <c r="B353" s="375"/>
    </row>
    <row r="354" spans="1:2" ht="16.5" hidden="1" customHeight="1">
      <c r="A354" s="215" t="s">
        <v>348</v>
      </c>
      <c r="B354" s="375"/>
    </row>
    <row r="355" spans="1:2" ht="16.5" hidden="1" customHeight="1">
      <c r="A355" s="214" t="s">
        <v>349</v>
      </c>
      <c r="B355" s="375"/>
    </row>
    <row r="356" spans="1:2" ht="16.5" hidden="1" customHeight="1">
      <c r="A356" s="215" t="s">
        <v>350</v>
      </c>
      <c r="B356" s="375"/>
    </row>
    <row r="357" spans="1:2" ht="16.5" hidden="1" customHeight="1">
      <c r="A357" s="215" t="s">
        <v>351</v>
      </c>
      <c r="B357" s="375"/>
    </row>
    <row r="358" spans="1:2" ht="16.5" hidden="1" customHeight="1">
      <c r="A358" s="215" t="s">
        <v>352</v>
      </c>
      <c r="B358" s="375"/>
    </row>
    <row r="359" spans="1:2" ht="16.5" hidden="1" customHeight="1">
      <c r="A359" s="215" t="s">
        <v>353</v>
      </c>
      <c r="B359" s="375"/>
    </row>
    <row r="360" spans="1:2" ht="16.5" hidden="1" customHeight="1">
      <c r="A360" s="215" t="s">
        <v>354</v>
      </c>
      <c r="B360" s="375"/>
    </row>
    <row r="361" spans="1:2" ht="16.5" hidden="1" customHeight="1">
      <c r="A361" s="215" t="s">
        <v>355</v>
      </c>
      <c r="B361" s="375"/>
    </row>
    <row r="362" spans="1:2" ht="16.5" hidden="1" customHeight="1">
      <c r="A362" s="214" t="s">
        <v>356</v>
      </c>
      <c r="B362" s="375"/>
    </row>
    <row r="363" spans="1:2" ht="16.5" hidden="1" customHeight="1">
      <c r="A363" s="215" t="s">
        <v>357</v>
      </c>
      <c r="B363" s="375"/>
    </row>
    <row r="364" spans="1:2" ht="16.5" hidden="1" customHeight="1">
      <c r="A364" s="215" t="s">
        <v>358</v>
      </c>
      <c r="B364" s="375"/>
    </row>
    <row r="365" spans="1:2" ht="16.5" hidden="1" customHeight="1">
      <c r="A365" s="215" t="s">
        <v>359</v>
      </c>
      <c r="B365" s="375"/>
    </row>
    <row r="366" spans="1:2" ht="16.5" hidden="1" customHeight="1">
      <c r="A366" s="215" t="s">
        <v>360</v>
      </c>
      <c r="B366" s="375"/>
    </row>
    <row r="367" spans="1:2" ht="16.5" hidden="1" customHeight="1">
      <c r="A367" s="215" t="s">
        <v>361</v>
      </c>
      <c r="B367" s="375"/>
    </row>
    <row r="368" spans="1:2" ht="16.5" hidden="1" customHeight="1">
      <c r="A368" s="214" t="s">
        <v>362</v>
      </c>
      <c r="B368" s="375"/>
    </row>
    <row r="369" spans="1:2" ht="16.5" hidden="1" customHeight="1">
      <c r="A369" s="215" t="s">
        <v>363</v>
      </c>
      <c r="B369" s="375"/>
    </row>
    <row r="370" spans="1:2" ht="16.5" hidden="1" customHeight="1">
      <c r="A370" s="215" t="s">
        <v>364</v>
      </c>
      <c r="B370" s="375"/>
    </row>
    <row r="371" spans="1:2" ht="16.5" hidden="1" customHeight="1">
      <c r="A371" s="215" t="s">
        <v>365</v>
      </c>
      <c r="B371" s="375"/>
    </row>
    <row r="372" spans="1:2" ht="16.5" hidden="1" customHeight="1">
      <c r="A372" s="214" t="s">
        <v>366</v>
      </c>
      <c r="B372" s="375"/>
    </row>
    <row r="373" spans="1:2" ht="16.5" hidden="1" customHeight="1">
      <c r="A373" s="215" t="s">
        <v>367</v>
      </c>
      <c r="B373" s="375"/>
    </row>
    <row r="374" spans="1:2" ht="16.5" hidden="1" customHeight="1">
      <c r="A374" s="215" t="s">
        <v>368</v>
      </c>
      <c r="B374" s="375"/>
    </row>
    <row r="375" spans="1:2" ht="16.5" hidden="1" customHeight="1">
      <c r="A375" s="215" t="s">
        <v>369</v>
      </c>
      <c r="B375" s="375"/>
    </row>
    <row r="376" spans="1:2" ht="16.5" hidden="1" customHeight="1">
      <c r="A376" s="214" t="s">
        <v>370</v>
      </c>
      <c r="B376" s="375"/>
    </row>
    <row r="377" spans="1:2" ht="16.5" hidden="1" customHeight="1">
      <c r="A377" s="215" t="s">
        <v>371</v>
      </c>
      <c r="B377" s="375"/>
    </row>
    <row r="378" spans="1:2" ht="16.5" hidden="1" customHeight="1">
      <c r="A378" s="215" t="s">
        <v>372</v>
      </c>
      <c r="B378" s="375"/>
    </row>
    <row r="379" spans="1:2" ht="16.5" hidden="1" customHeight="1">
      <c r="A379" s="215" t="s">
        <v>373</v>
      </c>
      <c r="B379" s="375"/>
    </row>
    <row r="380" spans="1:2" ht="16.5" hidden="1" customHeight="1">
      <c r="A380" s="214" t="s">
        <v>374</v>
      </c>
      <c r="B380" s="375"/>
    </row>
    <row r="381" spans="1:2" ht="16.5" hidden="1" customHeight="1">
      <c r="A381" s="215" t="s">
        <v>375</v>
      </c>
      <c r="B381" s="375"/>
    </row>
    <row r="382" spans="1:2" ht="16.5" hidden="1" customHeight="1">
      <c r="A382" s="215" t="s">
        <v>376</v>
      </c>
      <c r="B382" s="375"/>
    </row>
    <row r="383" spans="1:2" ht="16.5" hidden="1" customHeight="1">
      <c r="A383" s="215" t="s">
        <v>377</v>
      </c>
      <c r="B383" s="375"/>
    </row>
    <row r="384" spans="1:2" ht="16.5" hidden="1" customHeight="1">
      <c r="A384" s="215" t="s">
        <v>378</v>
      </c>
      <c r="B384" s="375"/>
    </row>
    <row r="385" spans="1:2" ht="16.5" hidden="1" customHeight="1">
      <c r="A385" s="215" t="s">
        <v>379</v>
      </c>
      <c r="B385" s="375"/>
    </row>
    <row r="386" spans="1:2" ht="16.5" hidden="1" customHeight="1">
      <c r="A386" s="214" t="s">
        <v>380</v>
      </c>
      <c r="B386" s="375"/>
    </row>
    <row r="387" spans="1:2" ht="16.5" hidden="1" customHeight="1">
      <c r="A387" s="215" t="s">
        <v>381</v>
      </c>
      <c r="B387" s="375"/>
    </row>
    <row r="388" spans="1:2" ht="16.5" hidden="1" customHeight="1">
      <c r="A388" s="215" t="s">
        <v>382</v>
      </c>
      <c r="B388" s="375"/>
    </row>
    <row r="389" spans="1:2" ht="16.5" hidden="1" customHeight="1">
      <c r="A389" s="215" t="s">
        <v>383</v>
      </c>
      <c r="B389" s="375"/>
    </row>
    <row r="390" spans="1:2" ht="16.5" hidden="1" customHeight="1">
      <c r="A390" s="215" t="s">
        <v>384</v>
      </c>
      <c r="B390" s="375"/>
    </row>
    <row r="391" spans="1:2" ht="16.5" hidden="1" customHeight="1">
      <c r="A391" s="215" t="s">
        <v>385</v>
      </c>
      <c r="B391" s="375"/>
    </row>
    <row r="392" spans="1:2" ht="16.5" hidden="1" customHeight="1">
      <c r="A392" s="215" t="s">
        <v>386</v>
      </c>
      <c r="B392" s="375"/>
    </row>
    <row r="393" spans="1:2" ht="16.5" hidden="1" customHeight="1">
      <c r="A393" s="214" t="s">
        <v>387</v>
      </c>
      <c r="B393" s="375"/>
    </row>
    <row r="394" spans="1:2" ht="16.5" hidden="1" customHeight="1">
      <c r="A394" s="215" t="s">
        <v>387</v>
      </c>
      <c r="B394" s="375"/>
    </row>
    <row r="395" spans="1:2" ht="16.5" hidden="1" customHeight="1">
      <c r="A395" s="212" t="s">
        <v>83</v>
      </c>
      <c r="B395" s="375"/>
    </row>
    <row r="396" spans="1:2" ht="16.5" hidden="1" customHeight="1">
      <c r="A396" s="214" t="s">
        <v>388</v>
      </c>
      <c r="B396" s="375"/>
    </row>
    <row r="397" spans="1:2" ht="16.5" hidden="1" customHeight="1">
      <c r="A397" s="215" t="s">
        <v>148</v>
      </c>
      <c r="B397" s="375"/>
    </row>
    <row r="398" spans="1:2" ht="16.5" hidden="1" customHeight="1">
      <c r="A398" s="215" t="s">
        <v>149</v>
      </c>
      <c r="B398" s="375"/>
    </row>
    <row r="399" spans="1:2" ht="16.5" hidden="1" customHeight="1">
      <c r="A399" s="215" t="s">
        <v>150</v>
      </c>
      <c r="B399" s="375"/>
    </row>
    <row r="400" spans="1:2" ht="16.5" hidden="1" customHeight="1">
      <c r="A400" s="215" t="s">
        <v>389</v>
      </c>
      <c r="B400" s="375"/>
    </row>
    <row r="401" spans="1:2" ht="16.5" hidden="1" customHeight="1">
      <c r="A401" s="214" t="s">
        <v>390</v>
      </c>
      <c r="B401" s="375"/>
    </row>
    <row r="402" spans="1:2" ht="16.5" hidden="1" customHeight="1">
      <c r="A402" s="215" t="s">
        <v>391</v>
      </c>
      <c r="B402" s="375"/>
    </row>
    <row r="403" spans="1:2" ht="16.5" hidden="1" customHeight="1">
      <c r="A403" s="215" t="s">
        <v>392</v>
      </c>
      <c r="B403" s="375"/>
    </row>
    <row r="404" spans="1:2" ht="16.5" hidden="1" customHeight="1">
      <c r="A404" s="215" t="s">
        <v>393</v>
      </c>
      <c r="B404" s="375"/>
    </row>
    <row r="405" spans="1:2" ht="16.5" hidden="1" customHeight="1">
      <c r="A405" s="215" t="s">
        <v>394</v>
      </c>
      <c r="B405" s="375"/>
    </row>
    <row r="406" spans="1:2" ht="16.5" hidden="1" customHeight="1">
      <c r="A406" s="215" t="s">
        <v>395</v>
      </c>
      <c r="B406" s="375"/>
    </row>
    <row r="407" spans="1:2" ht="16.5" hidden="1" customHeight="1">
      <c r="A407" s="215" t="s">
        <v>396</v>
      </c>
      <c r="B407" s="375"/>
    </row>
    <row r="408" spans="1:2" ht="16.5" hidden="1" customHeight="1">
      <c r="A408" s="215" t="s">
        <v>397</v>
      </c>
      <c r="B408" s="375"/>
    </row>
    <row r="409" spans="1:2" ht="16.5" hidden="1" customHeight="1">
      <c r="A409" s="215" t="s">
        <v>398</v>
      </c>
      <c r="B409" s="375"/>
    </row>
    <row r="410" spans="1:2" ht="16.5" hidden="1" customHeight="1">
      <c r="A410" s="214" t="s">
        <v>399</v>
      </c>
      <c r="B410" s="375"/>
    </row>
    <row r="411" spans="1:2" ht="16.5" hidden="1" customHeight="1">
      <c r="A411" s="215" t="s">
        <v>391</v>
      </c>
      <c r="B411" s="375"/>
    </row>
    <row r="412" spans="1:2" ht="16.5" hidden="1" customHeight="1">
      <c r="A412" s="215" t="s">
        <v>400</v>
      </c>
      <c r="B412" s="375"/>
    </row>
    <row r="413" spans="1:2" ht="16.5" hidden="1" customHeight="1">
      <c r="A413" s="215" t="s">
        <v>401</v>
      </c>
      <c r="B413" s="375"/>
    </row>
    <row r="414" spans="1:2" ht="16.5" hidden="1" customHeight="1">
      <c r="A414" s="215" t="s">
        <v>402</v>
      </c>
      <c r="B414" s="375"/>
    </row>
    <row r="415" spans="1:2" ht="16.5" hidden="1" customHeight="1">
      <c r="A415" s="215" t="s">
        <v>403</v>
      </c>
      <c r="B415" s="375"/>
    </row>
    <row r="416" spans="1:2" ht="16.5" hidden="1" customHeight="1">
      <c r="A416" s="214" t="s">
        <v>404</v>
      </c>
      <c r="B416" s="375"/>
    </row>
    <row r="417" spans="1:2" ht="16.5" hidden="1" customHeight="1">
      <c r="A417" s="215" t="s">
        <v>391</v>
      </c>
      <c r="B417" s="375"/>
    </row>
    <row r="418" spans="1:2" ht="16.5" hidden="1" customHeight="1">
      <c r="A418" s="215" t="s">
        <v>405</v>
      </c>
      <c r="B418" s="375"/>
    </row>
    <row r="419" spans="1:2" ht="16.5" hidden="1" customHeight="1">
      <c r="A419" s="215" t="s">
        <v>406</v>
      </c>
      <c r="B419" s="375"/>
    </row>
    <row r="420" spans="1:2" ht="16.5" hidden="1" customHeight="1">
      <c r="A420" s="215" t="s">
        <v>407</v>
      </c>
      <c r="B420" s="375"/>
    </row>
    <row r="421" spans="1:2" ht="16.5" hidden="1" customHeight="1">
      <c r="A421" s="215" t="s">
        <v>408</v>
      </c>
      <c r="B421" s="375"/>
    </row>
    <row r="422" spans="1:2" ht="16.5" hidden="1" customHeight="1">
      <c r="A422" s="214" t="s">
        <v>409</v>
      </c>
      <c r="B422" s="375"/>
    </row>
    <row r="423" spans="1:2" ht="16.5" hidden="1" customHeight="1">
      <c r="A423" s="215" t="s">
        <v>391</v>
      </c>
      <c r="B423" s="375"/>
    </row>
    <row r="424" spans="1:2" ht="16.5" hidden="1" customHeight="1">
      <c r="A424" s="215" t="s">
        <v>410</v>
      </c>
      <c r="B424" s="375"/>
    </row>
    <row r="425" spans="1:2" ht="16.5" hidden="1" customHeight="1">
      <c r="A425" s="215" t="s">
        <v>411</v>
      </c>
      <c r="B425" s="375"/>
    </row>
    <row r="426" spans="1:2" ht="16.5" hidden="1" customHeight="1">
      <c r="A426" s="215" t="s">
        <v>412</v>
      </c>
      <c r="B426" s="375"/>
    </row>
    <row r="427" spans="1:2" ht="16.5" hidden="1" customHeight="1">
      <c r="A427" s="214" t="s">
        <v>413</v>
      </c>
      <c r="B427" s="375"/>
    </row>
    <row r="428" spans="1:2" ht="16.5" hidden="1" customHeight="1">
      <c r="A428" s="215" t="s">
        <v>414</v>
      </c>
      <c r="B428" s="375"/>
    </row>
    <row r="429" spans="1:2" ht="16.5" hidden="1" customHeight="1">
      <c r="A429" s="215" t="s">
        <v>415</v>
      </c>
      <c r="B429" s="375"/>
    </row>
    <row r="430" spans="1:2" ht="16.5" hidden="1" customHeight="1">
      <c r="A430" s="215" t="s">
        <v>416</v>
      </c>
      <c r="B430" s="375"/>
    </row>
    <row r="431" spans="1:2" ht="16.5" hidden="1" customHeight="1">
      <c r="A431" s="215" t="s">
        <v>417</v>
      </c>
      <c r="B431" s="375"/>
    </row>
    <row r="432" spans="1:2" ht="16.5" hidden="1" customHeight="1">
      <c r="A432" s="214" t="s">
        <v>418</v>
      </c>
      <c r="B432" s="375"/>
    </row>
    <row r="433" spans="1:2" ht="16.5" hidden="1" customHeight="1">
      <c r="A433" s="215" t="s">
        <v>391</v>
      </c>
      <c r="B433" s="375"/>
    </row>
    <row r="434" spans="1:2" ht="16.5" hidden="1" customHeight="1">
      <c r="A434" s="215" t="s">
        <v>419</v>
      </c>
      <c r="B434" s="375"/>
    </row>
    <row r="435" spans="1:2" ht="16.5" hidden="1" customHeight="1">
      <c r="A435" s="215" t="s">
        <v>420</v>
      </c>
      <c r="B435" s="375"/>
    </row>
    <row r="436" spans="1:2" ht="16.5" hidden="1" customHeight="1">
      <c r="A436" s="215" t="s">
        <v>421</v>
      </c>
      <c r="B436" s="375"/>
    </row>
    <row r="437" spans="1:2" ht="16.5" hidden="1" customHeight="1">
      <c r="A437" s="215" t="s">
        <v>422</v>
      </c>
      <c r="B437" s="375"/>
    </row>
    <row r="438" spans="1:2" ht="16.5" hidden="1" customHeight="1">
      <c r="A438" s="215" t="s">
        <v>423</v>
      </c>
      <c r="B438" s="375"/>
    </row>
    <row r="439" spans="1:2" ht="16.5" hidden="1" customHeight="1">
      <c r="A439" s="214" t="s">
        <v>424</v>
      </c>
      <c r="B439" s="375"/>
    </row>
    <row r="440" spans="1:2" ht="16.5" hidden="1" customHeight="1">
      <c r="A440" s="215" t="s">
        <v>425</v>
      </c>
      <c r="B440" s="375"/>
    </row>
    <row r="441" spans="1:2" ht="16.5" hidden="1" customHeight="1">
      <c r="A441" s="215" t="s">
        <v>426</v>
      </c>
      <c r="B441" s="375"/>
    </row>
    <row r="442" spans="1:2" ht="16.5" hidden="1" customHeight="1">
      <c r="A442" s="215" t="s">
        <v>427</v>
      </c>
      <c r="B442" s="375"/>
    </row>
    <row r="443" spans="1:2" ht="16.5" hidden="1" customHeight="1">
      <c r="A443" s="214" t="s">
        <v>428</v>
      </c>
      <c r="B443" s="375"/>
    </row>
    <row r="444" spans="1:2" ht="16.5" hidden="1" customHeight="1">
      <c r="A444" s="215" t="s">
        <v>429</v>
      </c>
      <c r="B444" s="375"/>
    </row>
    <row r="445" spans="1:2" ht="16.5" hidden="1" customHeight="1">
      <c r="A445" s="215" t="s">
        <v>430</v>
      </c>
      <c r="B445" s="375"/>
    </row>
    <row r="446" spans="1:2" ht="16.5" hidden="1" customHeight="1">
      <c r="A446" s="214" t="s">
        <v>431</v>
      </c>
      <c r="B446" s="375"/>
    </row>
    <row r="447" spans="1:2" ht="16.5" hidden="1" customHeight="1">
      <c r="A447" s="215" t="s">
        <v>432</v>
      </c>
      <c r="B447" s="375"/>
    </row>
    <row r="448" spans="1:2" ht="16.5" hidden="1" customHeight="1">
      <c r="A448" s="215" t="s">
        <v>433</v>
      </c>
      <c r="B448" s="375"/>
    </row>
    <row r="449" spans="1:2" ht="16.5" hidden="1" customHeight="1">
      <c r="A449" s="215" t="s">
        <v>434</v>
      </c>
      <c r="B449" s="375"/>
    </row>
    <row r="450" spans="1:2" ht="16.5" hidden="1" customHeight="1">
      <c r="A450" s="215" t="s">
        <v>435</v>
      </c>
      <c r="B450" s="375"/>
    </row>
    <row r="451" spans="1:2" ht="16.5" hidden="1" customHeight="1">
      <c r="A451" s="215" t="s">
        <v>436</v>
      </c>
      <c r="B451" s="375"/>
    </row>
    <row r="452" spans="1:2" ht="16.5" hidden="1" customHeight="1">
      <c r="A452" s="215" t="s">
        <v>437</v>
      </c>
      <c r="B452" s="375"/>
    </row>
    <row r="453" spans="1:2" ht="16.5" hidden="1" customHeight="1">
      <c r="A453" s="214" t="s">
        <v>438</v>
      </c>
      <c r="B453" s="375"/>
    </row>
    <row r="454" spans="1:2" ht="16.5" hidden="1" customHeight="1">
      <c r="A454" s="215" t="s">
        <v>439</v>
      </c>
      <c r="B454" s="375"/>
    </row>
    <row r="455" spans="1:2" ht="16.5" hidden="1" customHeight="1">
      <c r="A455" s="215" t="s">
        <v>440</v>
      </c>
      <c r="B455" s="375"/>
    </row>
    <row r="456" spans="1:2" ht="16.5" hidden="1" customHeight="1">
      <c r="A456" s="215" t="s">
        <v>441</v>
      </c>
      <c r="B456" s="375"/>
    </row>
    <row r="457" spans="1:2" ht="16.5" hidden="1" customHeight="1">
      <c r="A457" s="215" t="s">
        <v>438</v>
      </c>
      <c r="B457" s="375"/>
    </row>
    <row r="458" spans="1:2" ht="16.5" customHeight="1">
      <c r="A458" s="212" t="s">
        <v>85</v>
      </c>
      <c r="B458" s="375">
        <v>149.87</v>
      </c>
    </row>
    <row r="459" spans="1:2" ht="16.5" customHeight="1">
      <c r="A459" s="214" t="s">
        <v>442</v>
      </c>
      <c r="B459" s="375">
        <v>149.87</v>
      </c>
    </row>
    <row r="460" spans="1:2" ht="16.5" hidden="1" customHeight="1">
      <c r="A460" s="215" t="s">
        <v>148</v>
      </c>
      <c r="B460" s="375"/>
    </row>
    <row r="461" spans="1:2" ht="16.5" hidden="1" customHeight="1">
      <c r="A461" s="215" t="s">
        <v>149</v>
      </c>
      <c r="B461" s="375"/>
    </row>
    <row r="462" spans="1:2" ht="16.5" hidden="1" customHeight="1">
      <c r="A462" s="215" t="s">
        <v>150</v>
      </c>
      <c r="B462" s="375"/>
    </row>
    <row r="463" spans="1:2" ht="16.5" hidden="1" customHeight="1">
      <c r="A463" s="215" t="s">
        <v>443</v>
      </c>
      <c r="B463" s="375"/>
    </row>
    <row r="464" spans="1:2" ht="16.5" hidden="1" customHeight="1">
      <c r="A464" s="215" t="s">
        <v>444</v>
      </c>
      <c r="B464" s="375"/>
    </row>
    <row r="465" spans="1:2" ht="16.5" hidden="1" customHeight="1">
      <c r="A465" s="215" t="s">
        <v>445</v>
      </c>
      <c r="B465" s="375"/>
    </row>
    <row r="466" spans="1:2" ht="16.5" hidden="1" customHeight="1">
      <c r="A466" s="215" t="s">
        <v>446</v>
      </c>
      <c r="B466" s="375"/>
    </row>
    <row r="467" spans="1:2" ht="16.5" hidden="1" customHeight="1">
      <c r="A467" s="215" t="s">
        <v>447</v>
      </c>
      <c r="B467" s="375"/>
    </row>
    <row r="468" spans="1:2" ht="16.5" customHeight="1">
      <c r="A468" s="215" t="s">
        <v>448</v>
      </c>
      <c r="B468" s="375">
        <v>116.34</v>
      </c>
    </row>
    <row r="469" spans="1:2" ht="16.5" hidden="1" customHeight="1">
      <c r="A469" s="215" t="s">
        <v>449</v>
      </c>
      <c r="B469" s="375"/>
    </row>
    <row r="470" spans="1:2" ht="16.5" hidden="1" customHeight="1">
      <c r="A470" s="215" t="s">
        <v>450</v>
      </c>
      <c r="B470" s="375"/>
    </row>
    <row r="471" spans="1:2" ht="16.5" customHeight="1">
      <c r="A471" s="215" t="s">
        <v>451</v>
      </c>
      <c r="B471" s="375">
        <v>33.53</v>
      </c>
    </row>
    <row r="472" spans="1:2" ht="16.5" hidden="1" customHeight="1">
      <c r="A472" s="215" t="s">
        <v>452</v>
      </c>
      <c r="B472" s="375"/>
    </row>
    <row r="473" spans="1:2" ht="16.5" hidden="1" customHeight="1">
      <c r="A473" s="215" t="s">
        <v>453</v>
      </c>
      <c r="B473" s="375"/>
    </row>
    <row r="474" spans="1:2" ht="16.5" hidden="1" customHeight="1">
      <c r="A474" s="215" t="s">
        <v>454</v>
      </c>
      <c r="B474" s="375"/>
    </row>
    <row r="475" spans="1:2" ht="16.5" hidden="1" customHeight="1">
      <c r="A475" s="214" t="s">
        <v>455</v>
      </c>
      <c r="B475" s="375"/>
    </row>
    <row r="476" spans="1:2" ht="16.5" hidden="1" customHeight="1">
      <c r="A476" s="215" t="s">
        <v>148</v>
      </c>
      <c r="B476" s="375"/>
    </row>
    <row r="477" spans="1:2" ht="16.5" hidden="1" customHeight="1">
      <c r="A477" s="215" t="s">
        <v>149</v>
      </c>
      <c r="B477" s="375"/>
    </row>
    <row r="478" spans="1:2" ht="16.5" hidden="1" customHeight="1">
      <c r="A478" s="215" t="s">
        <v>150</v>
      </c>
      <c r="B478" s="375"/>
    </row>
    <row r="479" spans="1:2" ht="16.5" hidden="1" customHeight="1">
      <c r="A479" s="215" t="s">
        <v>456</v>
      </c>
      <c r="B479" s="375"/>
    </row>
    <row r="480" spans="1:2" ht="16.5" hidden="1" customHeight="1">
      <c r="A480" s="215" t="s">
        <v>457</v>
      </c>
      <c r="B480" s="375"/>
    </row>
    <row r="481" spans="1:2" ht="16.5" hidden="1" customHeight="1">
      <c r="A481" s="215" t="s">
        <v>458</v>
      </c>
      <c r="B481" s="375"/>
    </row>
    <row r="482" spans="1:2" ht="16.5" hidden="1" customHeight="1">
      <c r="A482" s="215" t="s">
        <v>459</v>
      </c>
      <c r="B482" s="375"/>
    </row>
    <row r="483" spans="1:2" ht="16.5" hidden="1" customHeight="1">
      <c r="A483" s="214" t="s">
        <v>460</v>
      </c>
      <c r="B483" s="375"/>
    </row>
    <row r="484" spans="1:2" ht="16.5" hidden="1" customHeight="1">
      <c r="A484" s="215" t="s">
        <v>148</v>
      </c>
      <c r="B484" s="375"/>
    </row>
    <row r="485" spans="1:2" ht="16.5" hidden="1" customHeight="1">
      <c r="A485" s="215" t="s">
        <v>149</v>
      </c>
      <c r="B485" s="375"/>
    </row>
    <row r="486" spans="1:2" ht="16.5" hidden="1" customHeight="1">
      <c r="A486" s="215" t="s">
        <v>150</v>
      </c>
      <c r="B486" s="375"/>
    </row>
    <row r="487" spans="1:2" ht="16.5" hidden="1" customHeight="1">
      <c r="A487" s="215" t="s">
        <v>461</v>
      </c>
      <c r="B487" s="375"/>
    </row>
    <row r="488" spans="1:2" ht="16.5" hidden="1" customHeight="1">
      <c r="A488" s="215" t="s">
        <v>462</v>
      </c>
      <c r="B488" s="375"/>
    </row>
    <row r="489" spans="1:2" ht="16.5" hidden="1" customHeight="1">
      <c r="A489" s="215" t="s">
        <v>463</v>
      </c>
      <c r="B489" s="375"/>
    </row>
    <row r="490" spans="1:2" ht="16.5" hidden="1" customHeight="1">
      <c r="A490" s="215" t="s">
        <v>464</v>
      </c>
      <c r="B490" s="375"/>
    </row>
    <row r="491" spans="1:2" ht="16.5" hidden="1" customHeight="1">
      <c r="A491" s="215" t="s">
        <v>465</v>
      </c>
      <c r="B491" s="375"/>
    </row>
    <row r="492" spans="1:2" ht="16.5" hidden="1" customHeight="1">
      <c r="A492" s="215" t="s">
        <v>466</v>
      </c>
      <c r="B492" s="375"/>
    </row>
    <row r="493" spans="1:2" ht="16.5" hidden="1" customHeight="1">
      <c r="A493" s="215" t="s">
        <v>467</v>
      </c>
      <c r="B493" s="375"/>
    </row>
    <row r="494" spans="1:2" ht="16.5" hidden="1" customHeight="1">
      <c r="A494" s="214" t="s">
        <v>468</v>
      </c>
      <c r="B494" s="375"/>
    </row>
    <row r="495" spans="1:2" ht="16.5" hidden="1" customHeight="1">
      <c r="A495" s="215" t="s">
        <v>148</v>
      </c>
      <c r="B495" s="375"/>
    </row>
    <row r="496" spans="1:2" ht="16.5" hidden="1" customHeight="1">
      <c r="A496" s="215" t="s">
        <v>149</v>
      </c>
      <c r="B496" s="375"/>
    </row>
    <row r="497" spans="1:2" ht="16.5" hidden="1" customHeight="1">
      <c r="A497" s="215" t="s">
        <v>150</v>
      </c>
      <c r="B497" s="375"/>
    </row>
    <row r="498" spans="1:2" ht="16.5" hidden="1" customHeight="1">
      <c r="A498" s="215" t="s">
        <v>469</v>
      </c>
      <c r="B498" s="375"/>
    </row>
    <row r="499" spans="1:2" ht="16.5" hidden="1" customHeight="1">
      <c r="A499" s="215" t="s">
        <v>470</v>
      </c>
      <c r="B499" s="375"/>
    </row>
    <row r="500" spans="1:2" ht="16.5" hidden="1" customHeight="1">
      <c r="A500" s="215" t="s">
        <v>471</v>
      </c>
      <c r="B500" s="375"/>
    </row>
    <row r="501" spans="1:2" ht="16.5" hidden="1" customHeight="1">
      <c r="A501" s="215" t="s">
        <v>472</v>
      </c>
      <c r="B501" s="375"/>
    </row>
    <row r="502" spans="1:2" ht="16.5" hidden="1" customHeight="1">
      <c r="A502" s="215" t="s">
        <v>473</v>
      </c>
      <c r="B502" s="375"/>
    </row>
    <row r="503" spans="1:2" ht="16.5" hidden="1" customHeight="1">
      <c r="A503" s="214" t="s">
        <v>474</v>
      </c>
      <c r="B503" s="375"/>
    </row>
    <row r="504" spans="1:2" ht="16.5" hidden="1" customHeight="1">
      <c r="A504" s="215" t="s">
        <v>475</v>
      </c>
      <c r="B504" s="375"/>
    </row>
    <row r="505" spans="1:2" ht="16.5" hidden="1" customHeight="1">
      <c r="A505" s="215" t="s">
        <v>476</v>
      </c>
      <c r="B505" s="375"/>
    </row>
    <row r="506" spans="1:2" ht="16.5" hidden="1" customHeight="1">
      <c r="A506" s="215" t="s">
        <v>477</v>
      </c>
      <c r="B506" s="375"/>
    </row>
    <row r="507" spans="1:2" ht="16.5" hidden="1" customHeight="1">
      <c r="A507" s="215" t="s">
        <v>478</v>
      </c>
      <c r="B507" s="375"/>
    </row>
    <row r="508" spans="1:2" ht="16.5" hidden="1" customHeight="1">
      <c r="A508" s="214" t="s">
        <v>479</v>
      </c>
      <c r="B508" s="375"/>
    </row>
    <row r="509" spans="1:2" ht="16.5" hidden="1" customHeight="1">
      <c r="A509" s="215" t="s">
        <v>148</v>
      </c>
      <c r="B509" s="375"/>
    </row>
    <row r="510" spans="1:2" ht="16.5" hidden="1" customHeight="1">
      <c r="A510" s="215" t="s">
        <v>149</v>
      </c>
      <c r="B510" s="375"/>
    </row>
    <row r="511" spans="1:2" ht="16.5" hidden="1" customHeight="1">
      <c r="A511" s="215" t="s">
        <v>150</v>
      </c>
      <c r="B511" s="375"/>
    </row>
    <row r="512" spans="1:2" ht="16.5" hidden="1" customHeight="1">
      <c r="A512" s="215" t="s">
        <v>480</v>
      </c>
      <c r="B512" s="375"/>
    </row>
    <row r="513" spans="1:2" ht="16.5" hidden="1" customHeight="1">
      <c r="A513" s="215" t="s">
        <v>481</v>
      </c>
      <c r="B513" s="375"/>
    </row>
    <row r="514" spans="1:2" ht="16.5" hidden="1" customHeight="1">
      <c r="A514" s="215" t="s">
        <v>482</v>
      </c>
      <c r="B514" s="375"/>
    </row>
    <row r="515" spans="1:2" ht="16.5" hidden="1" customHeight="1">
      <c r="A515" s="214" t="s">
        <v>483</v>
      </c>
      <c r="B515" s="375"/>
    </row>
    <row r="516" spans="1:2" ht="16.5" hidden="1" customHeight="1">
      <c r="A516" s="215" t="s">
        <v>484</v>
      </c>
      <c r="B516" s="375"/>
    </row>
    <row r="517" spans="1:2" ht="16.5" hidden="1" customHeight="1">
      <c r="A517" s="215" t="s">
        <v>485</v>
      </c>
      <c r="B517" s="375"/>
    </row>
    <row r="518" spans="1:2" ht="16.5" hidden="1" customHeight="1">
      <c r="A518" s="215" t="s">
        <v>486</v>
      </c>
      <c r="B518" s="375"/>
    </row>
    <row r="519" spans="1:2" ht="16.5" hidden="1" customHeight="1">
      <c r="A519" s="215" t="s">
        <v>487</v>
      </c>
      <c r="B519" s="375"/>
    </row>
    <row r="520" spans="1:2" ht="16.5" hidden="1" customHeight="1">
      <c r="A520" s="215" t="s">
        <v>488</v>
      </c>
      <c r="B520" s="375"/>
    </row>
    <row r="521" spans="1:2" ht="16.5" hidden="1" customHeight="1">
      <c r="A521" s="214" t="s">
        <v>489</v>
      </c>
      <c r="B521" s="375"/>
    </row>
    <row r="522" spans="1:2" ht="16.5" hidden="1" customHeight="1">
      <c r="A522" s="215" t="s">
        <v>490</v>
      </c>
      <c r="B522" s="375"/>
    </row>
    <row r="523" spans="1:2" ht="16.5" hidden="1" customHeight="1">
      <c r="A523" s="215" t="s">
        <v>491</v>
      </c>
      <c r="B523" s="375"/>
    </row>
    <row r="524" spans="1:2" ht="16.5" hidden="1" customHeight="1">
      <c r="A524" s="214" t="s">
        <v>492</v>
      </c>
      <c r="B524" s="375"/>
    </row>
    <row r="525" spans="1:2" ht="16.5" hidden="1" customHeight="1">
      <c r="A525" s="215" t="s">
        <v>493</v>
      </c>
      <c r="B525" s="375"/>
    </row>
    <row r="526" spans="1:2" ht="16.5" hidden="1" customHeight="1">
      <c r="A526" s="215" t="s">
        <v>494</v>
      </c>
      <c r="B526" s="375"/>
    </row>
    <row r="527" spans="1:2" ht="16.5" hidden="1" customHeight="1">
      <c r="A527" s="215" t="s">
        <v>492</v>
      </c>
      <c r="B527" s="375"/>
    </row>
    <row r="528" spans="1:2" ht="16.5" customHeight="1">
      <c r="A528" s="212" t="s">
        <v>87</v>
      </c>
      <c r="B528" s="375">
        <v>894.91</v>
      </c>
    </row>
    <row r="529" spans="1:2" ht="16.5" customHeight="1">
      <c r="A529" s="214" t="s">
        <v>495</v>
      </c>
      <c r="B529" s="375">
        <v>60.03</v>
      </c>
    </row>
    <row r="530" spans="1:2" ht="16.5" hidden="1" customHeight="1">
      <c r="A530" s="215" t="s">
        <v>148</v>
      </c>
      <c r="B530" s="375"/>
    </row>
    <row r="531" spans="1:2" ht="16.5" hidden="1" customHeight="1">
      <c r="A531" s="215" t="s">
        <v>149</v>
      </c>
      <c r="B531" s="375"/>
    </row>
    <row r="532" spans="1:2" ht="16.5" hidden="1" customHeight="1">
      <c r="A532" s="215" t="s">
        <v>150</v>
      </c>
      <c r="B532" s="375"/>
    </row>
    <row r="533" spans="1:2" ht="16.5" hidden="1" customHeight="1">
      <c r="A533" s="215" t="s">
        <v>496</v>
      </c>
      <c r="B533" s="375"/>
    </row>
    <row r="534" spans="1:2" ht="16.5" hidden="1" customHeight="1">
      <c r="A534" s="215" t="s">
        <v>497</v>
      </c>
      <c r="B534" s="375"/>
    </row>
    <row r="535" spans="1:2" ht="16.5" hidden="1" customHeight="1">
      <c r="A535" s="215" t="s">
        <v>498</v>
      </c>
      <c r="B535" s="375"/>
    </row>
    <row r="536" spans="1:2" ht="16.5" hidden="1" customHeight="1">
      <c r="A536" s="215" t="s">
        <v>499</v>
      </c>
      <c r="B536" s="375"/>
    </row>
    <row r="537" spans="1:2" ht="16.5" hidden="1" customHeight="1">
      <c r="A537" s="215" t="s">
        <v>190</v>
      </c>
      <c r="B537" s="375"/>
    </row>
    <row r="538" spans="1:2" ht="16.5" customHeight="1">
      <c r="A538" s="215" t="s">
        <v>500</v>
      </c>
      <c r="B538" s="375">
        <v>55.93</v>
      </c>
    </row>
    <row r="539" spans="1:2" ht="16.5" hidden="1" customHeight="1">
      <c r="A539" s="215" t="s">
        <v>501</v>
      </c>
      <c r="B539" s="375"/>
    </row>
    <row r="540" spans="1:2" ht="16.5" hidden="1" customHeight="1">
      <c r="A540" s="215" t="s">
        <v>502</v>
      </c>
      <c r="B540" s="375"/>
    </row>
    <row r="541" spans="1:2" ht="16.5" hidden="1" customHeight="1">
      <c r="A541" s="215" t="s">
        <v>503</v>
      </c>
      <c r="B541" s="375"/>
    </row>
    <row r="542" spans="1:2" ht="16.5" customHeight="1">
      <c r="A542" s="215" t="s">
        <v>504</v>
      </c>
      <c r="B542" s="375">
        <v>4.0999999999999996</v>
      </c>
    </row>
    <row r="543" spans="1:2" ht="16.5" customHeight="1">
      <c r="A543" s="214" t="s">
        <v>505</v>
      </c>
      <c r="B543" s="375">
        <v>112.29</v>
      </c>
    </row>
    <row r="544" spans="1:2" ht="16.5" hidden="1" customHeight="1">
      <c r="A544" s="215" t="s">
        <v>148</v>
      </c>
      <c r="B544" s="375"/>
    </row>
    <row r="545" spans="1:2" ht="16.5" hidden="1" customHeight="1">
      <c r="A545" s="215" t="s">
        <v>149</v>
      </c>
      <c r="B545" s="375"/>
    </row>
    <row r="546" spans="1:2" ht="16.5" hidden="1" customHeight="1">
      <c r="A546" s="215" t="s">
        <v>150</v>
      </c>
      <c r="B546" s="375"/>
    </row>
    <row r="547" spans="1:2" ht="16.5" hidden="1" customHeight="1">
      <c r="A547" s="215" t="s">
        <v>506</v>
      </c>
      <c r="B547" s="375"/>
    </row>
    <row r="548" spans="1:2" ht="16.5" hidden="1" customHeight="1">
      <c r="A548" s="215" t="s">
        <v>507</v>
      </c>
      <c r="B548" s="375"/>
    </row>
    <row r="549" spans="1:2" ht="16.5" customHeight="1">
      <c r="A549" s="215" t="s">
        <v>508</v>
      </c>
      <c r="B549" s="375">
        <v>112.29</v>
      </c>
    </row>
    <row r="550" spans="1:2" ht="16.5" hidden="1" customHeight="1">
      <c r="A550" s="215" t="s">
        <v>509</v>
      </c>
      <c r="B550" s="375"/>
    </row>
    <row r="551" spans="1:2" ht="16.5" hidden="1" customHeight="1">
      <c r="A551" s="214" t="s">
        <v>510</v>
      </c>
      <c r="B551" s="375"/>
    </row>
    <row r="552" spans="1:2" ht="16.5" hidden="1" customHeight="1">
      <c r="A552" s="215" t="s">
        <v>511</v>
      </c>
      <c r="B552" s="375"/>
    </row>
    <row r="553" spans="1:2" ht="16.5" hidden="1" customHeight="1">
      <c r="A553" s="215" t="s">
        <v>512</v>
      </c>
      <c r="B553" s="375"/>
    </row>
    <row r="554" spans="1:2" ht="16.5" customHeight="1">
      <c r="A554" s="214" t="s">
        <v>513</v>
      </c>
      <c r="B554" s="375">
        <v>259.47000000000003</v>
      </c>
    </row>
    <row r="555" spans="1:2" ht="16.5" hidden="1" customHeight="1">
      <c r="A555" s="215" t="s">
        <v>514</v>
      </c>
      <c r="B555" s="375"/>
    </row>
    <row r="556" spans="1:2" ht="16.5" hidden="1" customHeight="1">
      <c r="A556" s="215" t="s">
        <v>515</v>
      </c>
      <c r="B556" s="375"/>
    </row>
    <row r="557" spans="1:2" ht="16.5" hidden="1" customHeight="1">
      <c r="A557" s="215" t="s">
        <v>516</v>
      </c>
      <c r="B557" s="375"/>
    </row>
    <row r="558" spans="1:2" ht="16.5" hidden="1" customHeight="1">
      <c r="A558" s="215" t="s">
        <v>517</v>
      </c>
      <c r="B558" s="375"/>
    </row>
    <row r="559" spans="1:2" ht="16.5" customHeight="1">
      <c r="A559" s="215" t="s">
        <v>518</v>
      </c>
      <c r="B559" s="375">
        <v>89.6</v>
      </c>
    </row>
    <row r="560" spans="1:2" ht="16.5" customHeight="1">
      <c r="A560" s="215" t="s">
        <v>519</v>
      </c>
      <c r="B560" s="375">
        <v>43.51</v>
      </c>
    </row>
    <row r="561" spans="1:2" ht="16.5" hidden="1" customHeight="1">
      <c r="A561" s="215" t="s">
        <v>520</v>
      </c>
      <c r="B561" s="375"/>
    </row>
    <row r="562" spans="1:2" ht="16.5" customHeight="1">
      <c r="A562" s="215" t="s">
        <v>521</v>
      </c>
      <c r="B562" s="375">
        <v>126.36</v>
      </c>
    </row>
    <row r="563" spans="1:2" ht="16.5" hidden="1" customHeight="1">
      <c r="A563" s="214" t="s">
        <v>522</v>
      </c>
      <c r="B563" s="375"/>
    </row>
    <row r="564" spans="1:2" ht="16.5" hidden="1" customHeight="1">
      <c r="A564" s="215" t="s">
        <v>523</v>
      </c>
      <c r="B564" s="375"/>
    </row>
    <row r="565" spans="1:2" ht="16.5" hidden="1" customHeight="1">
      <c r="A565" s="215" t="s">
        <v>524</v>
      </c>
      <c r="B565" s="375"/>
    </row>
    <row r="566" spans="1:2" ht="16.5" hidden="1" customHeight="1">
      <c r="A566" s="215" t="s">
        <v>525</v>
      </c>
      <c r="B566" s="375"/>
    </row>
    <row r="567" spans="1:2" ht="16.5" hidden="1" customHeight="1">
      <c r="A567" s="214" t="s">
        <v>526</v>
      </c>
      <c r="B567" s="375"/>
    </row>
    <row r="568" spans="1:2" ht="16.5" hidden="1" customHeight="1">
      <c r="A568" s="215" t="s">
        <v>527</v>
      </c>
      <c r="B568" s="375"/>
    </row>
    <row r="569" spans="1:2" ht="16.5" hidden="1" customHeight="1">
      <c r="A569" s="215" t="s">
        <v>528</v>
      </c>
      <c r="B569" s="375"/>
    </row>
    <row r="570" spans="1:2" ht="16.5" hidden="1" customHeight="1">
      <c r="A570" s="215" t="s">
        <v>529</v>
      </c>
      <c r="B570" s="375"/>
    </row>
    <row r="571" spans="1:2" ht="16.5" hidden="1" customHeight="1">
      <c r="A571" s="215" t="s">
        <v>530</v>
      </c>
      <c r="B571" s="375"/>
    </row>
    <row r="572" spans="1:2" ht="16.5" hidden="1" customHeight="1">
      <c r="A572" s="215" t="s">
        <v>531</v>
      </c>
      <c r="B572" s="375"/>
    </row>
    <row r="573" spans="1:2" ht="16.5" hidden="1" customHeight="1">
      <c r="A573" s="215" t="s">
        <v>532</v>
      </c>
      <c r="B573" s="375"/>
    </row>
    <row r="574" spans="1:2" ht="16.5" hidden="1" customHeight="1">
      <c r="A574" s="215" t="s">
        <v>533</v>
      </c>
      <c r="B574" s="375"/>
    </row>
    <row r="575" spans="1:2" ht="16.5" hidden="1" customHeight="1">
      <c r="A575" s="215" t="s">
        <v>534</v>
      </c>
      <c r="B575" s="375"/>
    </row>
    <row r="576" spans="1:2" ht="16.5" hidden="1" customHeight="1">
      <c r="A576" s="215" t="s">
        <v>535</v>
      </c>
      <c r="B576" s="375"/>
    </row>
    <row r="577" spans="1:2" ht="16.5" customHeight="1">
      <c r="A577" s="214" t="s">
        <v>536</v>
      </c>
      <c r="B577" s="375">
        <v>222.14</v>
      </c>
    </row>
    <row r="578" spans="1:2" ht="16.5" customHeight="1">
      <c r="A578" s="215" t="s">
        <v>537</v>
      </c>
      <c r="B578" s="375">
        <v>2.54</v>
      </c>
    </row>
    <row r="579" spans="1:2" ht="16.5" customHeight="1">
      <c r="A579" s="215" t="s">
        <v>538</v>
      </c>
      <c r="B579" s="375">
        <v>84.87</v>
      </c>
    </row>
    <row r="580" spans="1:2" ht="16.5" customHeight="1">
      <c r="A580" s="215" t="s">
        <v>539</v>
      </c>
      <c r="B580" s="375">
        <v>99.66</v>
      </c>
    </row>
    <row r="581" spans="1:2" ht="16.5" hidden="1" customHeight="1">
      <c r="A581" s="215" t="s">
        <v>540</v>
      </c>
      <c r="B581" s="375"/>
    </row>
    <row r="582" spans="1:2" ht="16.5" hidden="1" customHeight="1">
      <c r="A582" s="215" t="s">
        <v>541</v>
      </c>
      <c r="B582" s="375"/>
    </row>
    <row r="583" spans="1:2" ht="16.5" customHeight="1">
      <c r="A583" s="215" t="s">
        <v>542</v>
      </c>
      <c r="B583" s="375">
        <v>13.46</v>
      </c>
    </row>
    <row r="584" spans="1:2" ht="16.5" customHeight="1">
      <c r="A584" s="215" t="s">
        <v>543</v>
      </c>
      <c r="B584" s="375">
        <v>21.62</v>
      </c>
    </row>
    <row r="585" spans="1:2" ht="16.5" hidden="1" customHeight="1">
      <c r="A585" s="214" t="s">
        <v>544</v>
      </c>
      <c r="B585" s="375"/>
    </row>
    <row r="586" spans="1:2" ht="16.5" hidden="1" customHeight="1">
      <c r="A586" s="215" t="s">
        <v>545</v>
      </c>
      <c r="B586" s="375"/>
    </row>
    <row r="587" spans="1:2" ht="16.5" hidden="1" customHeight="1">
      <c r="A587" s="215" t="s">
        <v>546</v>
      </c>
      <c r="B587" s="375"/>
    </row>
    <row r="588" spans="1:2" ht="16.5" hidden="1" customHeight="1">
      <c r="A588" s="215" t="s">
        <v>547</v>
      </c>
      <c r="B588" s="375"/>
    </row>
    <row r="589" spans="1:2" ht="16.5" hidden="1" customHeight="1">
      <c r="A589" s="215" t="s">
        <v>548</v>
      </c>
      <c r="B589" s="375"/>
    </row>
    <row r="590" spans="1:2" ht="16.5" hidden="1" customHeight="1">
      <c r="A590" s="215" t="s">
        <v>549</v>
      </c>
      <c r="B590" s="375"/>
    </row>
    <row r="591" spans="1:2" ht="16.5" hidden="1" customHeight="1">
      <c r="A591" s="215" t="s">
        <v>550</v>
      </c>
      <c r="B591" s="375"/>
    </row>
    <row r="592" spans="1:2" ht="16.5" customHeight="1">
      <c r="A592" s="214" t="s">
        <v>551</v>
      </c>
      <c r="B592" s="375">
        <v>0.24</v>
      </c>
    </row>
    <row r="593" spans="1:2" ht="16.5" hidden="1" customHeight="1">
      <c r="A593" s="215" t="s">
        <v>552</v>
      </c>
      <c r="B593" s="375"/>
    </row>
    <row r="594" spans="1:2" ht="16.5" customHeight="1">
      <c r="A594" s="215" t="s">
        <v>553</v>
      </c>
      <c r="B594" s="375">
        <v>0.24</v>
      </c>
    </row>
    <row r="595" spans="1:2" ht="16.5" hidden="1" customHeight="1">
      <c r="A595" s="215" t="s">
        <v>554</v>
      </c>
      <c r="B595" s="375"/>
    </row>
    <row r="596" spans="1:2" ht="16.5" hidden="1" customHeight="1">
      <c r="A596" s="215" t="s">
        <v>555</v>
      </c>
      <c r="B596" s="375"/>
    </row>
    <row r="597" spans="1:2" ht="16.5" hidden="1" customHeight="1">
      <c r="A597" s="215" t="s">
        <v>556</v>
      </c>
      <c r="B597" s="375"/>
    </row>
    <row r="598" spans="1:2" ht="16.5" hidden="1" customHeight="1">
      <c r="A598" s="215" t="s">
        <v>557</v>
      </c>
      <c r="B598" s="375"/>
    </row>
    <row r="599" spans="1:2" ht="16.5" customHeight="1">
      <c r="A599" s="214" t="s">
        <v>558</v>
      </c>
      <c r="B599" s="375">
        <v>4.4000000000000004</v>
      </c>
    </row>
    <row r="600" spans="1:2" ht="16.5" hidden="1" customHeight="1">
      <c r="A600" s="215" t="s">
        <v>148</v>
      </c>
      <c r="B600" s="375"/>
    </row>
    <row r="601" spans="1:2" ht="16.5" hidden="1" customHeight="1">
      <c r="A601" s="215" t="s">
        <v>149</v>
      </c>
      <c r="B601" s="375"/>
    </row>
    <row r="602" spans="1:2" ht="16.5" hidden="1" customHeight="1">
      <c r="A602" s="215" t="s">
        <v>150</v>
      </c>
      <c r="B602" s="375"/>
    </row>
    <row r="603" spans="1:2" ht="16.5" customHeight="1">
      <c r="A603" s="215" t="s">
        <v>559</v>
      </c>
      <c r="B603" s="375">
        <v>1.2</v>
      </c>
    </row>
    <row r="604" spans="1:2" ht="16.5" hidden="1" customHeight="1">
      <c r="A604" s="215" t="s">
        <v>560</v>
      </c>
      <c r="B604" s="375"/>
    </row>
    <row r="605" spans="1:2" ht="16.5" hidden="1" customHeight="1">
      <c r="A605" s="215" t="s">
        <v>561</v>
      </c>
      <c r="B605" s="375"/>
    </row>
    <row r="606" spans="1:2" ht="16.5" customHeight="1">
      <c r="A606" s="215" t="s">
        <v>562</v>
      </c>
      <c r="B606" s="375">
        <v>2.6</v>
      </c>
    </row>
    <row r="607" spans="1:2" ht="16.5" customHeight="1">
      <c r="A607" s="215" t="s">
        <v>563</v>
      </c>
      <c r="B607" s="375">
        <v>0.6</v>
      </c>
    </row>
    <row r="608" spans="1:2" ht="16.5" hidden="1" customHeight="1">
      <c r="A608" s="214" t="s">
        <v>564</v>
      </c>
      <c r="B608" s="375"/>
    </row>
    <row r="609" spans="1:2" ht="16.5" hidden="1" customHeight="1">
      <c r="A609" s="215" t="s">
        <v>148</v>
      </c>
      <c r="B609" s="375"/>
    </row>
    <row r="610" spans="1:2" ht="16.5" hidden="1" customHeight="1">
      <c r="A610" s="215" t="s">
        <v>149</v>
      </c>
      <c r="B610" s="375"/>
    </row>
    <row r="611" spans="1:2" ht="16.5" hidden="1" customHeight="1">
      <c r="A611" s="215" t="s">
        <v>150</v>
      </c>
      <c r="B611" s="375"/>
    </row>
    <row r="612" spans="1:2" ht="16.5" hidden="1" customHeight="1">
      <c r="A612" s="215" t="s">
        <v>565</v>
      </c>
      <c r="B612" s="375"/>
    </row>
    <row r="613" spans="1:2" ht="16.5" hidden="1" customHeight="1">
      <c r="A613" s="214" t="s">
        <v>566</v>
      </c>
      <c r="B613" s="375"/>
    </row>
    <row r="614" spans="1:2" ht="16.5" hidden="1" customHeight="1">
      <c r="A614" s="215" t="s">
        <v>567</v>
      </c>
      <c r="B614" s="375"/>
    </row>
    <row r="615" spans="1:2" ht="16.5" hidden="1" customHeight="1">
      <c r="A615" s="215" t="s">
        <v>568</v>
      </c>
      <c r="B615" s="375"/>
    </row>
    <row r="616" spans="1:2" ht="16.5" customHeight="1">
      <c r="A616" s="214" t="s">
        <v>569</v>
      </c>
      <c r="B616" s="375">
        <v>78.650000000000006</v>
      </c>
    </row>
    <row r="617" spans="1:2" ht="16.5" customHeight="1">
      <c r="A617" s="215" t="s">
        <v>570</v>
      </c>
      <c r="B617" s="375">
        <v>78.650000000000006</v>
      </c>
    </row>
    <row r="618" spans="1:2" ht="16.5" hidden="1" customHeight="1">
      <c r="A618" s="215" t="s">
        <v>571</v>
      </c>
      <c r="B618" s="375"/>
    </row>
    <row r="619" spans="1:2" ht="16.5" customHeight="1">
      <c r="A619" s="214" t="s">
        <v>572</v>
      </c>
      <c r="B619" s="375">
        <v>91.09</v>
      </c>
    </row>
    <row r="620" spans="1:2" ht="16.5" customHeight="1">
      <c r="A620" s="215" t="s">
        <v>573</v>
      </c>
      <c r="B620" s="375">
        <v>41.53</v>
      </c>
    </row>
    <row r="621" spans="1:2" ht="16.5" customHeight="1">
      <c r="A621" s="215" t="s">
        <v>574</v>
      </c>
      <c r="B621" s="375">
        <v>49.55</v>
      </c>
    </row>
    <row r="622" spans="1:2" ht="16.5" hidden="1" customHeight="1">
      <c r="A622" s="214" t="s">
        <v>575</v>
      </c>
      <c r="B622" s="375"/>
    </row>
    <row r="623" spans="1:2" ht="16.5" hidden="1" customHeight="1">
      <c r="A623" s="215" t="s">
        <v>576</v>
      </c>
      <c r="B623" s="375"/>
    </row>
    <row r="624" spans="1:2" ht="16.5" hidden="1" customHeight="1">
      <c r="A624" s="215" t="s">
        <v>577</v>
      </c>
      <c r="B624" s="375"/>
    </row>
    <row r="625" spans="1:2" ht="16.5" hidden="1" customHeight="1">
      <c r="A625" s="215" t="s">
        <v>578</v>
      </c>
      <c r="B625" s="375"/>
    </row>
    <row r="626" spans="1:2" ht="16.5" hidden="1" customHeight="1">
      <c r="A626" s="214" t="s">
        <v>579</v>
      </c>
      <c r="B626" s="375"/>
    </row>
    <row r="627" spans="1:2" ht="16.5" hidden="1" customHeight="1">
      <c r="A627" s="215" t="s">
        <v>576</v>
      </c>
      <c r="B627" s="375"/>
    </row>
    <row r="628" spans="1:2" ht="16.5" hidden="1" customHeight="1">
      <c r="A628" s="215" t="s">
        <v>577</v>
      </c>
      <c r="B628" s="375"/>
    </row>
    <row r="629" spans="1:2" ht="16.5" hidden="1" customHeight="1">
      <c r="A629" s="215" t="s">
        <v>580</v>
      </c>
      <c r="B629" s="375"/>
    </row>
    <row r="630" spans="1:2" ht="16.5" hidden="1" customHeight="1">
      <c r="A630" s="214" t="s">
        <v>581</v>
      </c>
      <c r="B630" s="375"/>
    </row>
    <row r="631" spans="1:2" ht="16.5" hidden="1" customHeight="1">
      <c r="A631" s="215" t="s">
        <v>582</v>
      </c>
      <c r="B631" s="375"/>
    </row>
    <row r="632" spans="1:2" ht="16.5" hidden="1" customHeight="1">
      <c r="A632" s="215" t="s">
        <v>583</v>
      </c>
      <c r="B632" s="375"/>
    </row>
    <row r="633" spans="1:2" ht="16.5" customHeight="1">
      <c r="A633" s="214" t="s">
        <v>584</v>
      </c>
      <c r="B633" s="375">
        <v>33.479999999999997</v>
      </c>
    </row>
    <row r="634" spans="1:2" ht="16.5" customHeight="1">
      <c r="A634" s="215" t="s">
        <v>585</v>
      </c>
      <c r="B634" s="375">
        <v>25.09</v>
      </c>
    </row>
    <row r="635" spans="1:2" ht="16.5" customHeight="1">
      <c r="A635" s="215" t="s">
        <v>586</v>
      </c>
      <c r="B635" s="375">
        <v>8.39</v>
      </c>
    </row>
    <row r="636" spans="1:2" ht="16.5" hidden="1" customHeight="1">
      <c r="A636" s="214" t="s">
        <v>587</v>
      </c>
      <c r="B636" s="375"/>
    </row>
    <row r="637" spans="1:2" ht="16.5" hidden="1" customHeight="1">
      <c r="A637" s="215" t="s">
        <v>588</v>
      </c>
      <c r="B637" s="375"/>
    </row>
    <row r="638" spans="1:2" ht="16.5" hidden="1" customHeight="1">
      <c r="A638" s="215" t="s">
        <v>589</v>
      </c>
      <c r="B638" s="375"/>
    </row>
    <row r="639" spans="1:2" ht="16.5" hidden="1" customHeight="1">
      <c r="A639" s="215" t="s">
        <v>590</v>
      </c>
      <c r="B639" s="375"/>
    </row>
    <row r="640" spans="1:2" ht="16.5" hidden="1" customHeight="1">
      <c r="A640" s="214" t="s">
        <v>591</v>
      </c>
      <c r="B640" s="375"/>
    </row>
    <row r="641" spans="1:2" ht="16.5" hidden="1" customHeight="1">
      <c r="A641" s="215" t="s">
        <v>592</v>
      </c>
      <c r="B641" s="375"/>
    </row>
    <row r="642" spans="1:2" ht="16.5" hidden="1" customHeight="1">
      <c r="A642" s="215" t="s">
        <v>593</v>
      </c>
      <c r="B642" s="375"/>
    </row>
    <row r="643" spans="1:2" ht="16.5" hidden="1" customHeight="1">
      <c r="A643" s="215" t="s">
        <v>594</v>
      </c>
      <c r="B643" s="375"/>
    </row>
    <row r="644" spans="1:2" ht="16.5" hidden="1" customHeight="1">
      <c r="A644" s="215" t="s">
        <v>595</v>
      </c>
      <c r="B644" s="375"/>
    </row>
    <row r="645" spans="1:2" ht="16.5" customHeight="1">
      <c r="A645" s="214" t="s">
        <v>596</v>
      </c>
      <c r="B645" s="375">
        <v>29.8</v>
      </c>
    </row>
    <row r="646" spans="1:2" ht="16.5" hidden="1" customHeight="1">
      <c r="A646" s="215" t="s">
        <v>148</v>
      </c>
      <c r="B646" s="375"/>
    </row>
    <row r="647" spans="1:2" ht="16.5" hidden="1" customHeight="1">
      <c r="A647" s="215" t="s">
        <v>149</v>
      </c>
      <c r="B647" s="375"/>
    </row>
    <row r="648" spans="1:2" ht="16.5" hidden="1" customHeight="1">
      <c r="A648" s="215" t="s">
        <v>150</v>
      </c>
      <c r="B648" s="375"/>
    </row>
    <row r="649" spans="1:2" ht="16.5" hidden="1" customHeight="1">
      <c r="A649" s="215" t="s">
        <v>597</v>
      </c>
      <c r="B649" s="375"/>
    </row>
    <row r="650" spans="1:2" ht="16.5" hidden="1" customHeight="1">
      <c r="A650" s="215" t="s">
        <v>598</v>
      </c>
      <c r="B650" s="375"/>
    </row>
    <row r="651" spans="1:2" ht="16.5" customHeight="1">
      <c r="A651" s="215" t="s">
        <v>157</v>
      </c>
      <c r="B651" s="375">
        <v>29.87</v>
      </c>
    </row>
    <row r="652" spans="1:2" ht="16.5" hidden="1" customHeight="1">
      <c r="A652" s="215" t="s">
        <v>599</v>
      </c>
      <c r="B652" s="375"/>
    </row>
    <row r="653" spans="1:2" ht="16.5" hidden="1" customHeight="1">
      <c r="A653" s="214" t="s">
        <v>600</v>
      </c>
      <c r="B653" s="375"/>
    </row>
    <row r="654" spans="1:2" ht="16.5" hidden="1" customHeight="1">
      <c r="A654" s="215" t="s">
        <v>577</v>
      </c>
      <c r="B654" s="375"/>
    </row>
    <row r="655" spans="1:2" ht="16.5" hidden="1" customHeight="1">
      <c r="A655" s="215" t="s">
        <v>601</v>
      </c>
      <c r="B655" s="375"/>
    </row>
    <row r="656" spans="1:2" ht="16.5" customHeight="1">
      <c r="A656" s="214" t="s">
        <v>602</v>
      </c>
      <c r="B656" s="375">
        <v>3.24</v>
      </c>
    </row>
    <row r="657" spans="1:2" ht="16.5" customHeight="1">
      <c r="A657" s="215" t="s">
        <v>602</v>
      </c>
      <c r="B657" s="375">
        <v>3.24</v>
      </c>
    </row>
    <row r="658" spans="1:2" ht="16.5" customHeight="1">
      <c r="A658" s="212" t="s">
        <v>89</v>
      </c>
      <c r="B658" s="375">
        <v>192.6</v>
      </c>
    </row>
    <row r="659" spans="1:2" ht="16.5" customHeight="1">
      <c r="A659" s="214" t="s">
        <v>603</v>
      </c>
      <c r="B659" s="375">
        <v>18.46</v>
      </c>
    </row>
    <row r="660" spans="1:2" ht="16.5" customHeight="1">
      <c r="A660" s="215" t="s">
        <v>148</v>
      </c>
      <c r="B660" s="375">
        <v>18.46</v>
      </c>
    </row>
    <row r="661" spans="1:2" ht="16.5" hidden="1" customHeight="1">
      <c r="A661" s="215" t="s">
        <v>149</v>
      </c>
      <c r="B661" s="375"/>
    </row>
    <row r="662" spans="1:2" ht="16.5" hidden="1" customHeight="1">
      <c r="A662" s="215" t="s">
        <v>150</v>
      </c>
      <c r="B662" s="375"/>
    </row>
    <row r="663" spans="1:2" ht="16.5" hidden="1" customHeight="1">
      <c r="A663" s="215" t="s">
        <v>604</v>
      </c>
      <c r="B663" s="375"/>
    </row>
    <row r="664" spans="1:2" ht="16.5" hidden="1" customHeight="1">
      <c r="A664" s="214" t="s">
        <v>605</v>
      </c>
      <c r="B664" s="375"/>
    </row>
    <row r="665" spans="1:2" ht="16.5" hidden="1" customHeight="1">
      <c r="A665" s="215" t="s">
        <v>606</v>
      </c>
      <c r="B665" s="375"/>
    </row>
    <row r="666" spans="1:2" ht="16.5" hidden="1" customHeight="1">
      <c r="A666" s="215" t="s">
        <v>607</v>
      </c>
      <c r="B666" s="375"/>
    </row>
    <row r="667" spans="1:2" ht="16.5" hidden="1" customHeight="1">
      <c r="A667" s="215" t="s">
        <v>608</v>
      </c>
      <c r="B667" s="375"/>
    </row>
    <row r="668" spans="1:2" ht="16.5" hidden="1" customHeight="1">
      <c r="A668" s="215" t="s">
        <v>609</v>
      </c>
      <c r="B668" s="375"/>
    </row>
    <row r="669" spans="1:2" ht="16.5" hidden="1" customHeight="1">
      <c r="A669" s="215" t="s">
        <v>610</v>
      </c>
      <c r="B669" s="375"/>
    </row>
    <row r="670" spans="1:2" ht="16.5" hidden="1" customHeight="1">
      <c r="A670" s="215" t="s">
        <v>611</v>
      </c>
      <c r="B670" s="375"/>
    </row>
    <row r="671" spans="1:2" ht="16.5" hidden="1" customHeight="1">
      <c r="A671" s="215" t="s">
        <v>612</v>
      </c>
      <c r="B671" s="375"/>
    </row>
    <row r="672" spans="1:2" ht="16.5" hidden="1" customHeight="1">
      <c r="A672" s="215" t="s">
        <v>613</v>
      </c>
      <c r="B672" s="375"/>
    </row>
    <row r="673" spans="1:2" ht="16.5" hidden="1" customHeight="1">
      <c r="A673" s="215" t="s">
        <v>614</v>
      </c>
      <c r="B673" s="375"/>
    </row>
    <row r="674" spans="1:2" ht="16.5" hidden="1" customHeight="1">
      <c r="A674" s="215" t="s">
        <v>615</v>
      </c>
      <c r="B674" s="375"/>
    </row>
    <row r="675" spans="1:2" ht="16.5" hidden="1" customHeight="1">
      <c r="A675" s="215" t="s">
        <v>616</v>
      </c>
      <c r="B675" s="375"/>
    </row>
    <row r="676" spans="1:2" ht="16.5" hidden="1" customHeight="1">
      <c r="A676" s="215" t="s">
        <v>617</v>
      </c>
      <c r="B676" s="375"/>
    </row>
    <row r="677" spans="1:2" ht="16.5" hidden="1" customHeight="1">
      <c r="A677" s="214" t="s">
        <v>618</v>
      </c>
      <c r="B677" s="375"/>
    </row>
    <row r="678" spans="1:2" ht="16.5" hidden="1" customHeight="1">
      <c r="A678" s="215" t="s">
        <v>619</v>
      </c>
      <c r="B678" s="375"/>
    </row>
    <row r="679" spans="1:2" ht="16.5" hidden="1" customHeight="1">
      <c r="A679" s="215" t="s">
        <v>620</v>
      </c>
      <c r="B679" s="375"/>
    </row>
    <row r="680" spans="1:2" ht="16.5" hidden="1" customHeight="1">
      <c r="A680" s="215" t="s">
        <v>621</v>
      </c>
      <c r="B680" s="375"/>
    </row>
    <row r="681" spans="1:2" ht="16.5" customHeight="1">
      <c r="A681" s="214" t="s">
        <v>622</v>
      </c>
      <c r="B681" s="375">
        <v>60.16</v>
      </c>
    </row>
    <row r="682" spans="1:2" ht="16.5" hidden="1" customHeight="1">
      <c r="A682" s="215" t="s">
        <v>623</v>
      </c>
      <c r="B682" s="375"/>
    </row>
    <row r="683" spans="1:2" ht="16.5" hidden="1" customHeight="1">
      <c r="A683" s="215" t="s">
        <v>624</v>
      </c>
      <c r="B683" s="375"/>
    </row>
    <row r="684" spans="1:2" ht="16.5" hidden="1" customHeight="1">
      <c r="A684" s="215" t="s">
        <v>625</v>
      </c>
      <c r="B684" s="375"/>
    </row>
    <row r="685" spans="1:2" ht="16.5" hidden="1" customHeight="1">
      <c r="A685" s="215" t="s">
        <v>626</v>
      </c>
      <c r="B685" s="375"/>
    </row>
    <row r="686" spans="1:2" ht="16.5" hidden="1" customHeight="1">
      <c r="A686" s="215" t="s">
        <v>627</v>
      </c>
      <c r="B686" s="375"/>
    </row>
    <row r="687" spans="1:2" ht="16.5" hidden="1" customHeight="1">
      <c r="A687" s="215" t="s">
        <v>628</v>
      </c>
      <c r="B687" s="375"/>
    </row>
    <row r="688" spans="1:2" ht="16.5" hidden="1" customHeight="1">
      <c r="A688" s="215" t="s">
        <v>629</v>
      </c>
      <c r="B688" s="375"/>
    </row>
    <row r="689" spans="1:2" ht="16.5" hidden="1" customHeight="1">
      <c r="A689" s="215" t="s">
        <v>630</v>
      </c>
      <c r="B689" s="375"/>
    </row>
    <row r="690" spans="1:2" ht="16.5" hidden="1" customHeight="1">
      <c r="A690" s="215" t="s">
        <v>631</v>
      </c>
      <c r="B690" s="375"/>
    </row>
    <row r="691" spans="1:2" ht="16.5" customHeight="1">
      <c r="A691" s="215" t="s">
        <v>632</v>
      </c>
      <c r="B691" s="375">
        <v>60.16</v>
      </c>
    </row>
    <row r="692" spans="1:2" ht="16.5" hidden="1" customHeight="1">
      <c r="A692" s="215" t="s">
        <v>633</v>
      </c>
      <c r="B692" s="375"/>
    </row>
    <row r="693" spans="1:2" ht="16.5" hidden="1" customHeight="1">
      <c r="A693" s="214" t="s">
        <v>634</v>
      </c>
      <c r="B693" s="375"/>
    </row>
    <row r="694" spans="1:2" ht="16.5" hidden="1" customHeight="1">
      <c r="A694" s="215" t="s">
        <v>635</v>
      </c>
      <c r="B694" s="375"/>
    </row>
    <row r="695" spans="1:2" ht="16.5" hidden="1" customHeight="1">
      <c r="A695" s="215" t="s">
        <v>636</v>
      </c>
      <c r="B695" s="375"/>
    </row>
    <row r="696" spans="1:2" ht="16.5" hidden="1" customHeight="1">
      <c r="A696" s="214" t="s">
        <v>637</v>
      </c>
      <c r="B696" s="375"/>
    </row>
    <row r="697" spans="1:2" ht="16.5" hidden="1" customHeight="1">
      <c r="A697" s="215" t="s">
        <v>638</v>
      </c>
      <c r="B697" s="375"/>
    </row>
    <row r="698" spans="1:2" ht="16.5" hidden="1" customHeight="1">
      <c r="A698" s="215" t="s">
        <v>639</v>
      </c>
      <c r="B698" s="375"/>
    </row>
    <row r="699" spans="1:2" ht="16.5" hidden="1" customHeight="1">
      <c r="A699" s="215" t="s">
        <v>640</v>
      </c>
      <c r="B699" s="375"/>
    </row>
    <row r="700" spans="1:2" ht="16.5" customHeight="1">
      <c r="A700" s="214" t="s">
        <v>641</v>
      </c>
      <c r="B700" s="375">
        <v>78.989999999999995</v>
      </c>
    </row>
    <row r="701" spans="1:2" ht="16.5" customHeight="1">
      <c r="A701" s="215" t="s">
        <v>642</v>
      </c>
      <c r="B701" s="375">
        <v>23.39</v>
      </c>
    </row>
    <row r="702" spans="1:2" ht="16.5" customHeight="1">
      <c r="A702" s="215" t="s">
        <v>643</v>
      </c>
      <c r="B702" s="375">
        <v>24.24</v>
      </c>
    </row>
    <row r="703" spans="1:2" ht="16.5" customHeight="1">
      <c r="A703" s="215" t="s">
        <v>644</v>
      </c>
      <c r="B703" s="375">
        <v>28.28</v>
      </c>
    </row>
    <row r="704" spans="1:2" ht="16.5" customHeight="1">
      <c r="A704" s="215" t="s">
        <v>645</v>
      </c>
      <c r="B704" s="375">
        <v>3.08</v>
      </c>
    </row>
    <row r="705" spans="1:2" ht="16.5" hidden="1" customHeight="1">
      <c r="A705" s="214" t="s">
        <v>646</v>
      </c>
      <c r="B705" s="375"/>
    </row>
    <row r="706" spans="1:2" ht="16.5" hidden="1" customHeight="1">
      <c r="A706" s="215" t="s">
        <v>647</v>
      </c>
      <c r="B706" s="375"/>
    </row>
    <row r="707" spans="1:2" ht="16.5" hidden="1" customHeight="1">
      <c r="A707" s="215" t="s">
        <v>648</v>
      </c>
      <c r="B707" s="375"/>
    </row>
    <row r="708" spans="1:2" ht="16.5" hidden="1" customHeight="1">
      <c r="A708" s="215" t="s">
        <v>649</v>
      </c>
      <c r="B708" s="375"/>
    </row>
    <row r="709" spans="1:2" ht="16.5" hidden="1" customHeight="1">
      <c r="A709" s="214" t="s">
        <v>650</v>
      </c>
      <c r="B709" s="375"/>
    </row>
    <row r="710" spans="1:2" ht="16.5" hidden="1" customHeight="1">
      <c r="A710" s="215" t="s">
        <v>651</v>
      </c>
      <c r="B710" s="375"/>
    </row>
    <row r="711" spans="1:2" ht="16.5" hidden="1" customHeight="1">
      <c r="A711" s="215" t="s">
        <v>652</v>
      </c>
      <c r="B711" s="375"/>
    </row>
    <row r="712" spans="1:2" ht="16.5" hidden="1" customHeight="1">
      <c r="A712" s="215" t="s">
        <v>653</v>
      </c>
      <c r="B712" s="375"/>
    </row>
    <row r="713" spans="1:2" ht="16.5" customHeight="1">
      <c r="A713" s="214" t="s">
        <v>654</v>
      </c>
      <c r="B713" s="375">
        <v>15.57</v>
      </c>
    </row>
    <row r="714" spans="1:2" ht="16.5" customHeight="1">
      <c r="A714" s="215" t="s">
        <v>655</v>
      </c>
      <c r="B714" s="375">
        <v>15.57</v>
      </c>
    </row>
    <row r="715" spans="1:2" ht="16.5" hidden="1" customHeight="1">
      <c r="A715" s="215" t="s">
        <v>656</v>
      </c>
      <c r="B715" s="375"/>
    </row>
    <row r="716" spans="1:2" ht="16.5" hidden="1" customHeight="1">
      <c r="A716" s="214" t="s">
        <v>657</v>
      </c>
      <c r="B716" s="375"/>
    </row>
    <row r="717" spans="1:2" ht="16.5" hidden="1" customHeight="1">
      <c r="A717" s="215" t="s">
        <v>148</v>
      </c>
      <c r="B717" s="375"/>
    </row>
    <row r="718" spans="1:2" ht="16.5" hidden="1" customHeight="1">
      <c r="A718" s="215" t="s">
        <v>149</v>
      </c>
      <c r="B718" s="375"/>
    </row>
    <row r="719" spans="1:2" ht="16.5" hidden="1" customHeight="1">
      <c r="A719" s="215" t="s">
        <v>150</v>
      </c>
      <c r="B719" s="375"/>
    </row>
    <row r="720" spans="1:2" ht="16.5" hidden="1" customHeight="1">
      <c r="A720" s="215" t="s">
        <v>190</v>
      </c>
      <c r="B720" s="375"/>
    </row>
    <row r="721" spans="1:2" ht="16.5" hidden="1" customHeight="1">
      <c r="A721" s="215" t="s">
        <v>658</v>
      </c>
      <c r="B721" s="375"/>
    </row>
    <row r="722" spans="1:2" ht="16.5" hidden="1" customHeight="1">
      <c r="A722" s="215" t="s">
        <v>659</v>
      </c>
      <c r="B722" s="375"/>
    </row>
    <row r="723" spans="1:2" ht="16.5" hidden="1" customHeight="1">
      <c r="A723" s="215" t="s">
        <v>157</v>
      </c>
      <c r="B723" s="375"/>
    </row>
    <row r="724" spans="1:2" ht="16.5" hidden="1" customHeight="1">
      <c r="A724" s="215" t="s">
        <v>660</v>
      </c>
      <c r="B724" s="375"/>
    </row>
    <row r="725" spans="1:2" ht="16.5" hidden="1" customHeight="1">
      <c r="A725" s="214" t="s">
        <v>661</v>
      </c>
      <c r="B725" s="375"/>
    </row>
    <row r="726" spans="1:2" ht="16.5" hidden="1" customHeight="1">
      <c r="A726" s="215" t="s">
        <v>661</v>
      </c>
      <c r="B726" s="375"/>
    </row>
    <row r="727" spans="1:2" ht="16.5" customHeight="1">
      <c r="A727" s="214" t="s">
        <v>662</v>
      </c>
      <c r="B727" s="375">
        <v>19.420000000000002</v>
      </c>
    </row>
    <row r="728" spans="1:2" ht="16.5" customHeight="1">
      <c r="A728" s="215" t="s">
        <v>662</v>
      </c>
      <c r="B728" s="375">
        <v>19.420000000000002</v>
      </c>
    </row>
    <row r="729" spans="1:2" ht="16.5" customHeight="1">
      <c r="A729" s="212" t="s">
        <v>91</v>
      </c>
      <c r="B729" s="375">
        <v>2</v>
      </c>
    </row>
    <row r="730" spans="1:2" ht="16.5" hidden="1" customHeight="1">
      <c r="A730" s="214" t="s">
        <v>663</v>
      </c>
      <c r="B730" s="375"/>
    </row>
    <row r="731" spans="1:2" ht="16.5" hidden="1" customHeight="1">
      <c r="A731" s="215" t="s">
        <v>148</v>
      </c>
      <c r="B731" s="375"/>
    </row>
    <row r="732" spans="1:2" ht="16.5" hidden="1" customHeight="1">
      <c r="A732" s="215" t="s">
        <v>149</v>
      </c>
      <c r="B732" s="375"/>
    </row>
    <row r="733" spans="1:2" ht="16.5" hidden="1" customHeight="1">
      <c r="A733" s="215" t="s">
        <v>150</v>
      </c>
      <c r="B733" s="375"/>
    </row>
    <row r="734" spans="1:2" ht="16.5" hidden="1" customHeight="1">
      <c r="A734" s="215" t="s">
        <v>664</v>
      </c>
      <c r="B734" s="375"/>
    </row>
    <row r="735" spans="1:2" ht="16.5" hidden="1" customHeight="1">
      <c r="A735" s="215" t="s">
        <v>665</v>
      </c>
      <c r="B735" s="375"/>
    </row>
    <row r="736" spans="1:2" ht="16.5" hidden="1" customHeight="1">
      <c r="A736" s="215" t="s">
        <v>666</v>
      </c>
      <c r="B736" s="375"/>
    </row>
    <row r="737" spans="1:2" ht="16.5" hidden="1" customHeight="1">
      <c r="A737" s="215" t="s">
        <v>667</v>
      </c>
      <c r="B737" s="375"/>
    </row>
    <row r="738" spans="1:2" ht="16.5" hidden="1" customHeight="1">
      <c r="A738" s="215" t="s">
        <v>668</v>
      </c>
      <c r="B738" s="375"/>
    </row>
    <row r="739" spans="1:2" ht="16.5" hidden="1" customHeight="1">
      <c r="A739" s="214" t="s">
        <v>669</v>
      </c>
      <c r="B739" s="375"/>
    </row>
    <row r="740" spans="1:2" ht="16.5" hidden="1" customHeight="1">
      <c r="A740" s="215" t="s">
        <v>670</v>
      </c>
      <c r="B740" s="375"/>
    </row>
    <row r="741" spans="1:2" ht="16.5" hidden="1" customHeight="1">
      <c r="A741" s="215" t="s">
        <v>671</v>
      </c>
      <c r="B741" s="375"/>
    </row>
    <row r="742" spans="1:2" ht="16.5" hidden="1" customHeight="1">
      <c r="A742" s="215" t="s">
        <v>672</v>
      </c>
      <c r="B742" s="375"/>
    </row>
    <row r="743" spans="1:2" ht="16.5" customHeight="1">
      <c r="A743" s="214" t="s">
        <v>673</v>
      </c>
      <c r="B743" s="375">
        <v>0.5</v>
      </c>
    </row>
    <row r="744" spans="1:2" ht="16.5" hidden="1" customHeight="1">
      <c r="A744" s="215" t="s">
        <v>674</v>
      </c>
      <c r="B744" s="375"/>
    </row>
    <row r="745" spans="1:2" ht="16.5" hidden="1" customHeight="1">
      <c r="A745" s="215" t="s">
        <v>675</v>
      </c>
      <c r="B745" s="375"/>
    </row>
    <row r="746" spans="1:2" ht="16.5" hidden="1" customHeight="1">
      <c r="A746" s="215" t="s">
        <v>676</v>
      </c>
      <c r="B746" s="375"/>
    </row>
    <row r="747" spans="1:2" ht="16.5" customHeight="1">
      <c r="A747" s="215" t="s">
        <v>677</v>
      </c>
      <c r="B747" s="375">
        <v>0.5</v>
      </c>
    </row>
    <row r="748" spans="1:2" ht="16.5" hidden="1" customHeight="1">
      <c r="A748" s="215" t="s">
        <v>678</v>
      </c>
      <c r="B748" s="375"/>
    </row>
    <row r="749" spans="1:2" ht="16.5" hidden="1" customHeight="1">
      <c r="A749" s="215" t="s">
        <v>679</v>
      </c>
      <c r="B749" s="375"/>
    </row>
    <row r="750" spans="1:2" ht="16.5" hidden="1" customHeight="1">
      <c r="A750" s="215" t="s">
        <v>680</v>
      </c>
      <c r="B750" s="375"/>
    </row>
    <row r="751" spans="1:2" ht="16.5" hidden="1" customHeight="1">
      <c r="A751" s="214" t="s">
        <v>681</v>
      </c>
      <c r="B751" s="375"/>
    </row>
    <row r="752" spans="1:2" ht="16.5" hidden="1" customHeight="1">
      <c r="A752" s="215" t="s">
        <v>682</v>
      </c>
      <c r="B752" s="375"/>
    </row>
    <row r="753" spans="1:2" ht="16.5" hidden="1" customHeight="1">
      <c r="A753" s="215" t="s">
        <v>683</v>
      </c>
      <c r="B753" s="375"/>
    </row>
    <row r="754" spans="1:2" ht="16.5" hidden="1" customHeight="1">
      <c r="A754" s="215" t="s">
        <v>684</v>
      </c>
      <c r="B754" s="375"/>
    </row>
    <row r="755" spans="1:2" ht="16.5" hidden="1" customHeight="1">
      <c r="A755" s="215" t="s">
        <v>685</v>
      </c>
      <c r="B755" s="375"/>
    </row>
    <row r="756" spans="1:2" ht="16.5" hidden="1" customHeight="1">
      <c r="A756" s="215" t="s">
        <v>686</v>
      </c>
      <c r="B756" s="375"/>
    </row>
    <row r="757" spans="1:2" ht="16.5" hidden="1" customHeight="1">
      <c r="A757" s="214" t="s">
        <v>687</v>
      </c>
      <c r="B757" s="375"/>
    </row>
    <row r="758" spans="1:2" ht="16.5" hidden="1" customHeight="1">
      <c r="A758" s="215" t="s">
        <v>688</v>
      </c>
      <c r="B758" s="375"/>
    </row>
    <row r="759" spans="1:2" ht="16.5" hidden="1" customHeight="1">
      <c r="A759" s="215" t="s">
        <v>689</v>
      </c>
      <c r="B759" s="375"/>
    </row>
    <row r="760" spans="1:2" ht="16.5" hidden="1" customHeight="1">
      <c r="A760" s="215" t="s">
        <v>690</v>
      </c>
      <c r="B760" s="375"/>
    </row>
    <row r="761" spans="1:2" ht="16.5" hidden="1" customHeight="1">
      <c r="A761" s="215" t="s">
        <v>691</v>
      </c>
      <c r="B761" s="375"/>
    </row>
    <row r="762" spans="1:2" ht="16.5" hidden="1" customHeight="1">
      <c r="A762" s="215" t="s">
        <v>692</v>
      </c>
      <c r="B762" s="375"/>
    </row>
    <row r="763" spans="1:2" ht="16.5" hidden="1" customHeight="1">
      <c r="A763" s="215" t="s">
        <v>693</v>
      </c>
      <c r="B763" s="375"/>
    </row>
    <row r="764" spans="1:2" ht="16.5" hidden="1" customHeight="1">
      <c r="A764" s="214" t="s">
        <v>694</v>
      </c>
      <c r="B764" s="375"/>
    </row>
    <row r="765" spans="1:2" ht="16.5" hidden="1" customHeight="1">
      <c r="A765" s="215" t="s">
        <v>695</v>
      </c>
      <c r="B765" s="375"/>
    </row>
    <row r="766" spans="1:2" ht="16.5" hidden="1" customHeight="1">
      <c r="A766" s="215" t="s">
        <v>696</v>
      </c>
      <c r="B766" s="375"/>
    </row>
    <row r="767" spans="1:2" ht="16.5" hidden="1" customHeight="1">
      <c r="A767" s="215" t="s">
        <v>697</v>
      </c>
      <c r="B767" s="375"/>
    </row>
    <row r="768" spans="1:2" ht="16.5" hidden="1" customHeight="1">
      <c r="A768" s="215" t="s">
        <v>698</v>
      </c>
      <c r="B768" s="375"/>
    </row>
    <row r="769" spans="1:2" ht="16.5" hidden="1" customHeight="1">
      <c r="A769" s="215" t="s">
        <v>699</v>
      </c>
      <c r="B769" s="375"/>
    </row>
    <row r="770" spans="1:2" ht="16.5" hidden="1" customHeight="1">
      <c r="A770" s="214" t="s">
        <v>700</v>
      </c>
      <c r="B770" s="375"/>
    </row>
    <row r="771" spans="1:2" ht="16.5" hidden="1" customHeight="1">
      <c r="A771" s="215" t="s">
        <v>701</v>
      </c>
      <c r="B771" s="375"/>
    </row>
    <row r="772" spans="1:2" ht="16.5" hidden="1" customHeight="1">
      <c r="A772" s="215" t="s">
        <v>702</v>
      </c>
      <c r="B772" s="375"/>
    </row>
    <row r="773" spans="1:2" ht="16.5" hidden="1" customHeight="1">
      <c r="A773" s="214" t="s">
        <v>703</v>
      </c>
      <c r="B773" s="375"/>
    </row>
    <row r="774" spans="1:2" ht="16.5" hidden="1" customHeight="1">
      <c r="A774" s="215" t="s">
        <v>704</v>
      </c>
      <c r="B774" s="375"/>
    </row>
    <row r="775" spans="1:2" ht="16.5" hidden="1" customHeight="1">
      <c r="A775" s="215" t="s">
        <v>705</v>
      </c>
      <c r="B775" s="375"/>
    </row>
    <row r="776" spans="1:2" ht="16.5" hidden="1" customHeight="1">
      <c r="A776" s="214" t="s">
        <v>706</v>
      </c>
      <c r="B776" s="375"/>
    </row>
    <row r="777" spans="1:2" ht="16.5" hidden="1" customHeight="1">
      <c r="A777" s="215" t="s">
        <v>706</v>
      </c>
      <c r="B777" s="375"/>
    </row>
    <row r="778" spans="1:2" ht="16.5" hidden="1" customHeight="1">
      <c r="A778" s="214" t="s">
        <v>707</v>
      </c>
      <c r="B778" s="375"/>
    </row>
    <row r="779" spans="1:2" ht="16.5" hidden="1" customHeight="1">
      <c r="A779" s="215" t="s">
        <v>707</v>
      </c>
      <c r="B779" s="375"/>
    </row>
    <row r="780" spans="1:2" ht="16.5" hidden="1" customHeight="1">
      <c r="A780" s="214" t="s">
        <v>708</v>
      </c>
      <c r="B780" s="375"/>
    </row>
    <row r="781" spans="1:2" ht="16.5" hidden="1" customHeight="1">
      <c r="A781" s="215" t="s">
        <v>709</v>
      </c>
      <c r="B781" s="375"/>
    </row>
    <row r="782" spans="1:2" ht="16.5" hidden="1" customHeight="1">
      <c r="A782" s="215" t="s">
        <v>710</v>
      </c>
      <c r="B782" s="375"/>
    </row>
    <row r="783" spans="1:2" ht="16.5" hidden="1" customHeight="1">
      <c r="A783" s="215" t="s">
        <v>711</v>
      </c>
      <c r="B783" s="375"/>
    </row>
    <row r="784" spans="1:2" ht="16.5" hidden="1" customHeight="1">
      <c r="A784" s="215" t="s">
        <v>712</v>
      </c>
      <c r="B784" s="375"/>
    </row>
    <row r="785" spans="1:2" ht="16.5" hidden="1" customHeight="1">
      <c r="A785" s="215" t="s">
        <v>713</v>
      </c>
      <c r="B785" s="375"/>
    </row>
    <row r="786" spans="1:2" ht="16.5" hidden="1" customHeight="1">
      <c r="A786" s="214" t="s">
        <v>714</v>
      </c>
      <c r="B786" s="375"/>
    </row>
    <row r="787" spans="1:2" ht="16.5" hidden="1" customHeight="1">
      <c r="A787" s="215" t="s">
        <v>714</v>
      </c>
      <c r="B787" s="375"/>
    </row>
    <row r="788" spans="1:2" ht="16.5" hidden="1" customHeight="1">
      <c r="A788" s="214" t="s">
        <v>715</v>
      </c>
      <c r="B788" s="375"/>
    </row>
    <row r="789" spans="1:2" ht="16.5" hidden="1" customHeight="1">
      <c r="A789" s="215" t="s">
        <v>715</v>
      </c>
      <c r="B789" s="375"/>
    </row>
    <row r="790" spans="1:2" ht="16.5" hidden="1" customHeight="1">
      <c r="A790" s="214" t="s">
        <v>716</v>
      </c>
      <c r="B790" s="375"/>
    </row>
    <row r="791" spans="1:2" ht="16.5" hidden="1" customHeight="1">
      <c r="A791" s="215" t="s">
        <v>148</v>
      </c>
      <c r="B791" s="375"/>
    </row>
    <row r="792" spans="1:2" ht="16.5" hidden="1" customHeight="1">
      <c r="A792" s="215" t="s">
        <v>149</v>
      </c>
      <c r="B792" s="375"/>
    </row>
    <row r="793" spans="1:2" ht="16.5" hidden="1" customHeight="1">
      <c r="A793" s="215" t="s">
        <v>150</v>
      </c>
      <c r="B793" s="375"/>
    </row>
    <row r="794" spans="1:2" ht="16.5" hidden="1" customHeight="1">
      <c r="A794" s="215" t="s">
        <v>717</v>
      </c>
      <c r="B794" s="375"/>
    </row>
    <row r="795" spans="1:2" ht="16.5" hidden="1" customHeight="1">
      <c r="A795" s="215" t="s">
        <v>718</v>
      </c>
      <c r="B795" s="375"/>
    </row>
    <row r="796" spans="1:2" ht="16.5" hidden="1" customHeight="1">
      <c r="A796" s="215" t="s">
        <v>719</v>
      </c>
      <c r="B796" s="375"/>
    </row>
    <row r="797" spans="1:2" ht="16.5" hidden="1" customHeight="1">
      <c r="A797" s="215" t="s">
        <v>720</v>
      </c>
      <c r="B797" s="375"/>
    </row>
    <row r="798" spans="1:2" ht="16.5" hidden="1" customHeight="1">
      <c r="A798" s="215" t="s">
        <v>721</v>
      </c>
      <c r="B798" s="375"/>
    </row>
    <row r="799" spans="1:2" ht="16.5" hidden="1" customHeight="1">
      <c r="A799" s="215" t="s">
        <v>722</v>
      </c>
      <c r="B799" s="375"/>
    </row>
    <row r="800" spans="1:2" ht="16.5" hidden="1" customHeight="1">
      <c r="A800" s="215" t="s">
        <v>723</v>
      </c>
      <c r="B800" s="375"/>
    </row>
    <row r="801" spans="1:2" ht="16.5" hidden="1" customHeight="1">
      <c r="A801" s="215" t="s">
        <v>190</v>
      </c>
      <c r="B801" s="375"/>
    </row>
    <row r="802" spans="1:2" ht="16.5" hidden="1" customHeight="1">
      <c r="A802" s="215" t="s">
        <v>724</v>
      </c>
      <c r="B802" s="375"/>
    </row>
    <row r="803" spans="1:2" ht="16.5" hidden="1" customHeight="1">
      <c r="A803" s="215" t="s">
        <v>157</v>
      </c>
      <c r="B803" s="375"/>
    </row>
    <row r="804" spans="1:2" ht="16.5" hidden="1" customHeight="1">
      <c r="A804" s="215" t="s">
        <v>725</v>
      </c>
      <c r="B804" s="375"/>
    </row>
    <row r="805" spans="1:2" ht="16.5" hidden="1" customHeight="1">
      <c r="A805" s="214" t="s">
        <v>726</v>
      </c>
      <c r="B805" s="375"/>
    </row>
    <row r="806" spans="1:2" ht="16.5" hidden="1" customHeight="1">
      <c r="A806" s="215" t="s">
        <v>727</v>
      </c>
      <c r="B806" s="375"/>
    </row>
    <row r="807" spans="1:2" ht="16.5" hidden="1" customHeight="1">
      <c r="A807" s="215" t="s">
        <v>728</v>
      </c>
      <c r="B807" s="375"/>
    </row>
    <row r="808" spans="1:2" ht="16.5" hidden="1" customHeight="1">
      <c r="A808" s="215" t="s">
        <v>729</v>
      </c>
      <c r="B808" s="375"/>
    </row>
    <row r="809" spans="1:2" ht="16.5" hidden="1" customHeight="1">
      <c r="A809" s="215" t="s">
        <v>730</v>
      </c>
      <c r="B809" s="375"/>
    </row>
    <row r="810" spans="1:2" ht="16.5" hidden="1" customHeight="1">
      <c r="A810" s="214" t="s">
        <v>731</v>
      </c>
      <c r="B810" s="375"/>
    </row>
    <row r="811" spans="1:2" ht="16.5" hidden="1" customHeight="1">
      <c r="A811" s="215" t="s">
        <v>732</v>
      </c>
      <c r="B811" s="375"/>
    </row>
    <row r="812" spans="1:2" ht="16.5" hidden="1" customHeight="1">
      <c r="A812" s="215" t="s">
        <v>733</v>
      </c>
      <c r="B812" s="375"/>
    </row>
    <row r="813" spans="1:2" ht="16.5" hidden="1" customHeight="1">
      <c r="A813" s="215" t="s">
        <v>734</v>
      </c>
      <c r="B813" s="375"/>
    </row>
    <row r="814" spans="1:2" ht="16.5" hidden="1" customHeight="1">
      <c r="A814" s="215" t="s">
        <v>735</v>
      </c>
      <c r="B814" s="375"/>
    </row>
    <row r="815" spans="1:2" ht="16.5" customHeight="1">
      <c r="A815" s="214" t="s">
        <v>736</v>
      </c>
      <c r="B815" s="375">
        <v>1.5</v>
      </c>
    </row>
    <row r="816" spans="1:2" ht="16.5" customHeight="1">
      <c r="A816" s="215" t="s">
        <v>736</v>
      </c>
      <c r="B816" s="375">
        <v>1.5</v>
      </c>
    </row>
    <row r="817" spans="1:2" ht="16.5" customHeight="1">
      <c r="A817" s="212" t="s">
        <v>93</v>
      </c>
      <c r="B817" s="375">
        <v>144.03</v>
      </c>
    </row>
    <row r="818" spans="1:2" ht="16.5" customHeight="1">
      <c r="A818" s="214" t="s">
        <v>737</v>
      </c>
      <c r="B818" s="375">
        <v>26.33</v>
      </c>
    </row>
    <row r="819" spans="1:2" ht="16.5" customHeight="1">
      <c r="A819" s="215" t="s">
        <v>148</v>
      </c>
      <c r="B819" s="375">
        <v>12.25</v>
      </c>
    </row>
    <row r="820" spans="1:2" ht="16.5" hidden="1" customHeight="1">
      <c r="A820" s="215" t="s">
        <v>149</v>
      </c>
      <c r="B820" s="375"/>
    </row>
    <row r="821" spans="1:2" ht="16.5" hidden="1" customHeight="1">
      <c r="A821" s="215" t="s">
        <v>150</v>
      </c>
      <c r="B821" s="375"/>
    </row>
    <row r="822" spans="1:2" ht="16.5" customHeight="1">
      <c r="A822" s="215" t="s">
        <v>738</v>
      </c>
      <c r="B822" s="375">
        <v>14.08</v>
      </c>
    </row>
    <row r="823" spans="1:2" ht="16.5" hidden="1" customHeight="1">
      <c r="A823" s="215" t="s">
        <v>739</v>
      </c>
      <c r="B823" s="375"/>
    </row>
    <row r="824" spans="1:2" ht="16.5" hidden="1" customHeight="1">
      <c r="A824" s="215" t="s">
        <v>740</v>
      </c>
      <c r="B824" s="375"/>
    </row>
    <row r="825" spans="1:2" ht="16.5" hidden="1" customHeight="1">
      <c r="A825" s="215" t="s">
        <v>741</v>
      </c>
      <c r="B825" s="375"/>
    </row>
    <row r="826" spans="1:2" ht="16.5" hidden="1" customHeight="1">
      <c r="A826" s="215" t="s">
        <v>742</v>
      </c>
      <c r="B826" s="375"/>
    </row>
    <row r="827" spans="1:2" ht="16.5" hidden="1" customHeight="1">
      <c r="A827" s="215" t="s">
        <v>743</v>
      </c>
      <c r="B827" s="375"/>
    </row>
    <row r="828" spans="1:2" ht="16.5" hidden="1" customHeight="1">
      <c r="A828" s="215" t="s">
        <v>744</v>
      </c>
      <c r="B828" s="375"/>
    </row>
    <row r="829" spans="1:2" ht="16.5" customHeight="1">
      <c r="A829" s="214" t="s">
        <v>745</v>
      </c>
      <c r="B829" s="375">
        <v>22.34</v>
      </c>
    </row>
    <row r="830" spans="1:2" ht="16.5" customHeight="1">
      <c r="A830" s="215" t="s">
        <v>745</v>
      </c>
      <c r="B830" s="375">
        <v>22.34</v>
      </c>
    </row>
    <row r="831" spans="1:2" ht="16.5" customHeight="1">
      <c r="A831" s="214" t="s">
        <v>746</v>
      </c>
      <c r="B831" s="375">
        <v>12.38</v>
      </c>
    </row>
    <row r="832" spans="1:2" ht="16.5" customHeight="1">
      <c r="A832" s="215" t="s">
        <v>747</v>
      </c>
      <c r="B832" s="375">
        <v>12.38</v>
      </c>
    </row>
    <row r="833" spans="1:2" ht="16.5" hidden="1" customHeight="1">
      <c r="A833" s="215" t="s">
        <v>748</v>
      </c>
      <c r="B833" s="375"/>
    </row>
    <row r="834" spans="1:2" ht="16.5" customHeight="1">
      <c r="A834" s="214" t="s">
        <v>749</v>
      </c>
      <c r="B834" s="375">
        <v>82.98</v>
      </c>
    </row>
    <row r="835" spans="1:2" ht="16.5" customHeight="1">
      <c r="A835" s="215" t="s">
        <v>749</v>
      </c>
      <c r="B835" s="375">
        <v>83.98</v>
      </c>
    </row>
    <row r="836" spans="1:2" ht="16.5" hidden="1" customHeight="1">
      <c r="A836" s="214" t="s">
        <v>750</v>
      </c>
      <c r="B836" s="375"/>
    </row>
    <row r="837" spans="1:2" ht="16.5" hidden="1" customHeight="1">
      <c r="A837" s="215" t="s">
        <v>750</v>
      </c>
      <c r="B837" s="375"/>
    </row>
    <row r="838" spans="1:2" ht="16.5" hidden="1" customHeight="1">
      <c r="A838" s="214" t="s">
        <v>751</v>
      </c>
      <c r="B838" s="375"/>
    </row>
    <row r="839" spans="1:2" ht="16.5" hidden="1" customHeight="1">
      <c r="A839" s="215" t="s">
        <v>752</v>
      </c>
      <c r="B839" s="375"/>
    </row>
    <row r="840" spans="1:2" ht="16.5" hidden="1" customHeight="1">
      <c r="A840" s="215" t="s">
        <v>753</v>
      </c>
      <c r="B840" s="375"/>
    </row>
    <row r="841" spans="1:2" ht="16.5" hidden="1" customHeight="1">
      <c r="A841" s="215" t="s">
        <v>754</v>
      </c>
      <c r="B841" s="375"/>
    </row>
    <row r="842" spans="1:2" ht="16.5" hidden="1" customHeight="1">
      <c r="A842" s="215" t="s">
        <v>755</v>
      </c>
      <c r="B842" s="375"/>
    </row>
    <row r="843" spans="1:2" ht="16.5" hidden="1" customHeight="1">
      <c r="A843" s="215" t="s">
        <v>756</v>
      </c>
      <c r="B843" s="375"/>
    </row>
    <row r="844" spans="1:2" ht="16.5" hidden="1" customHeight="1">
      <c r="A844" s="215" t="s">
        <v>757</v>
      </c>
      <c r="B844" s="375"/>
    </row>
    <row r="845" spans="1:2" ht="16.5" hidden="1" customHeight="1">
      <c r="A845" s="215" t="s">
        <v>758</v>
      </c>
      <c r="B845" s="375"/>
    </row>
    <row r="846" spans="1:2" ht="16.5" hidden="1" customHeight="1">
      <c r="A846" s="215" t="s">
        <v>759</v>
      </c>
      <c r="B846" s="375"/>
    </row>
    <row r="847" spans="1:2" ht="16.5" hidden="1" customHeight="1">
      <c r="A847" s="215" t="s">
        <v>760</v>
      </c>
      <c r="B847" s="375"/>
    </row>
    <row r="848" spans="1:2" ht="16.5" hidden="1" customHeight="1">
      <c r="A848" s="215" t="s">
        <v>761</v>
      </c>
      <c r="B848" s="375"/>
    </row>
    <row r="849" spans="1:2" ht="16.5" hidden="1" customHeight="1">
      <c r="A849" s="215" t="s">
        <v>762</v>
      </c>
      <c r="B849" s="375"/>
    </row>
    <row r="850" spans="1:2" ht="16.5" hidden="1" customHeight="1">
      <c r="A850" s="215" t="s">
        <v>763</v>
      </c>
      <c r="B850" s="375"/>
    </row>
    <row r="851" spans="1:2" ht="16.5" hidden="1" customHeight="1">
      <c r="A851" s="214" t="s">
        <v>764</v>
      </c>
      <c r="B851" s="375"/>
    </row>
    <row r="852" spans="1:2" ht="16.5" hidden="1" customHeight="1">
      <c r="A852" s="215" t="s">
        <v>752</v>
      </c>
      <c r="B852" s="375"/>
    </row>
    <row r="853" spans="1:2" ht="16.5" hidden="1" customHeight="1">
      <c r="A853" s="215" t="s">
        <v>753</v>
      </c>
      <c r="B853" s="375"/>
    </row>
    <row r="854" spans="1:2" ht="16.5" hidden="1" customHeight="1">
      <c r="A854" s="215" t="s">
        <v>765</v>
      </c>
      <c r="B854" s="375"/>
    </row>
    <row r="855" spans="1:2" ht="16.5" hidden="1" customHeight="1">
      <c r="A855" s="214" t="s">
        <v>766</v>
      </c>
      <c r="B855" s="375"/>
    </row>
    <row r="856" spans="1:2" ht="16.5" hidden="1" customHeight="1">
      <c r="A856" s="214" t="s">
        <v>767</v>
      </c>
      <c r="B856" s="375"/>
    </row>
    <row r="857" spans="1:2" ht="16.5" hidden="1" customHeight="1">
      <c r="A857" s="215" t="s">
        <v>768</v>
      </c>
      <c r="B857" s="375"/>
    </row>
    <row r="858" spans="1:2" ht="16.5" hidden="1" customHeight="1">
      <c r="A858" s="215" t="s">
        <v>769</v>
      </c>
      <c r="B858" s="375"/>
    </row>
    <row r="859" spans="1:2" ht="16.5" hidden="1" customHeight="1">
      <c r="A859" s="215" t="s">
        <v>770</v>
      </c>
      <c r="B859" s="375"/>
    </row>
    <row r="860" spans="1:2" ht="16.5" hidden="1" customHeight="1">
      <c r="A860" s="215" t="s">
        <v>771</v>
      </c>
      <c r="B860" s="375"/>
    </row>
    <row r="861" spans="1:2" ht="16.5" hidden="1" customHeight="1">
      <c r="A861" s="215" t="s">
        <v>772</v>
      </c>
      <c r="B861" s="375"/>
    </row>
    <row r="862" spans="1:2" ht="16.5" hidden="1" customHeight="1">
      <c r="A862" s="214" t="s">
        <v>773</v>
      </c>
      <c r="B862" s="375"/>
    </row>
    <row r="863" spans="1:2" ht="16.5" hidden="1" customHeight="1">
      <c r="A863" s="215" t="s">
        <v>774</v>
      </c>
      <c r="B863" s="375"/>
    </row>
    <row r="864" spans="1:2" ht="16.5" hidden="1" customHeight="1">
      <c r="A864" s="215" t="s">
        <v>775</v>
      </c>
      <c r="B864" s="375"/>
    </row>
    <row r="865" spans="1:2" ht="16.5" hidden="1" customHeight="1">
      <c r="A865" s="215" t="s">
        <v>776</v>
      </c>
      <c r="B865" s="375"/>
    </row>
    <row r="866" spans="1:2" ht="16.5" hidden="1" customHeight="1">
      <c r="A866" s="214" t="s">
        <v>777</v>
      </c>
      <c r="B866" s="375"/>
    </row>
    <row r="867" spans="1:2" ht="16.5" hidden="1" customHeight="1">
      <c r="A867" s="215" t="s">
        <v>752</v>
      </c>
      <c r="B867" s="375"/>
    </row>
    <row r="868" spans="1:2" ht="16.5" hidden="1" customHeight="1">
      <c r="A868" s="215" t="s">
        <v>753</v>
      </c>
      <c r="B868" s="375"/>
    </row>
    <row r="869" spans="1:2" ht="16.5" hidden="1" customHeight="1">
      <c r="A869" s="215" t="s">
        <v>778</v>
      </c>
      <c r="B869" s="375"/>
    </row>
    <row r="870" spans="1:2" ht="16.5" hidden="1" customHeight="1">
      <c r="A870" s="214" t="s">
        <v>779</v>
      </c>
      <c r="B870" s="375"/>
    </row>
    <row r="871" spans="1:2" ht="16.5" hidden="1" customHeight="1">
      <c r="A871" s="215" t="s">
        <v>752</v>
      </c>
      <c r="B871" s="375"/>
    </row>
    <row r="872" spans="1:2" ht="16.5" hidden="1" customHeight="1">
      <c r="A872" s="215" t="s">
        <v>753</v>
      </c>
      <c r="B872" s="375"/>
    </row>
    <row r="873" spans="1:2" ht="16.5" hidden="1" customHeight="1">
      <c r="A873" s="215" t="s">
        <v>780</v>
      </c>
      <c r="B873" s="375"/>
    </row>
    <row r="874" spans="1:2" ht="16.5" hidden="1" customHeight="1">
      <c r="A874" s="214" t="s">
        <v>781</v>
      </c>
      <c r="B874" s="375"/>
    </row>
    <row r="875" spans="1:2" ht="16.5" hidden="1" customHeight="1">
      <c r="A875" s="215" t="s">
        <v>768</v>
      </c>
      <c r="B875" s="375"/>
    </row>
    <row r="876" spans="1:2" ht="16.5" hidden="1" customHeight="1">
      <c r="A876" s="215" t="s">
        <v>769</v>
      </c>
      <c r="B876" s="375"/>
    </row>
    <row r="877" spans="1:2" ht="16.5" hidden="1" customHeight="1">
      <c r="A877" s="215" t="s">
        <v>770</v>
      </c>
      <c r="B877" s="375"/>
    </row>
    <row r="878" spans="1:2" ht="16.5" hidden="1" customHeight="1">
      <c r="A878" s="215" t="s">
        <v>771</v>
      </c>
      <c r="B878" s="375"/>
    </row>
    <row r="879" spans="1:2" ht="16.5" hidden="1" customHeight="1">
      <c r="A879" s="215" t="s">
        <v>782</v>
      </c>
      <c r="B879" s="375"/>
    </row>
    <row r="880" spans="1:2" ht="16.5" hidden="1" customHeight="1">
      <c r="A880" s="214" t="s">
        <v>783</v>
      </c>
      <c r="B880" s="375"/>
    </row>
    <row r="881" spans="1:2" ht="16.5" hidden="1" customHeight="1">
      <c r="A881" s="215" t="s">
        <v>774</v>
      </c>
      <c r="B881" s="375"/>
    </row>
    <row r="882" spans="1:2" ht="16.5" hidden="1" customHeight="1">
      <c r="A882" s="215" t="s">
        <v>784</v>
      </c>
      <c r="B882" s="375"/>
    </row>
    <row r="883" spans="1:2" ht="16.5" hidden="1" customHeight="1">
      <c r="A883" s="214" t="s">
        <v>785</v>
      </c>
      <c r="B883" s="375"/>
    </row>
    <row r="884" spans="1:2" ht="16.5" hidden="1" customHeight="1">
      <c r="A884" s="215" t="s">
        <v>785</v>
      </c>
      <c r="B884" s="375"/>
    </row>
    <row r="885" spans="1:2" ht="16.5" customHeight="1">
      <c r="A885" s="212" t="s">
        <v>95</v>
      </c>
      <c r="B885" s="375">
        <v>774.48</v>
      </c>
    </row>
    <row r="886" spans="1:2" ht="16.5" customHeight="1">
      <c r="A886" s="214" t="s">
        <v>786</v>
      </c>
      <c r="B886" s="375">
        <v>262.08</v>
      </c>
    </row>
    <row r="887" spans="1:2" ht="16.5" hidden="1" customHeight="1">
      <c r="A887" s="215" t="s">
        <v>148</v>
      </c>
      <c r="B887" s="375"/>
    </row>
    <row r="888" spans="1:2" ht="16.5" hidden="1" customHeight="1">
      <c r="A888" s="215" t="s">
        <v>149</v>
      </c>
      <c r="B888" s="375"/>
    </row>
    <row r="889" spans="1:2" ht="16.5" hidden="1" customHeight="1">
      <c r="A889" s="215" t="s">
        <v>150</v>
      </c>
      <c r="B889" s="375"/>
    </row>
    <row r="890" spans="1:2" ht="16.5" customHeight="1">
      <c r="A890" s="215" t="s">
        <v>157</v>
      </c>
      <c r="B890" s="375">
        <v>262.08</v>
      </c>
    </row>
    <row r="891" spans="1:2" ht="16.5" hidden="1" customHeight="1">
      <c r="A891" s="215" t="s">
        <v>787</v>
      </c>
      <c r="B891" s="375"/>
    </row>
    <row r="892" spans="1:2" ht="16.5" hidden="1" customHeight="1">
      <c r="A892" s="215" t="s">
        <v>788</v>
      </c>
      <c r="B892" s="375"/>
    </row>
    <row r="893" spans="1:2" ht="16.5" hidden="1" customHeight="1">
      <c r="A893" s="215" t="s">
        <v>789</v>
      </c>
      <c r="B893" s="375"/>
    </row>
    <row r="894" spans="1:2" ht="16.5" hidden="1" customHeight="1">
      <c r="A894" s="215" t="s">
        <v>790</v>
      </c>
      <c r="B894" s="375"/>
    </row>
    <row r="895" spans="1:2" ht="16.5" hidden="1" customHeight="1">
      <c r="A895" s="215" t="s">
        <v>791</v>
      </c>
      <c r="B895" s="375"/>
    </row>
    <row r="896" spans="1:2" ht="16.5" hidden="1" customHeight="1">
      <c r="A896" s="215" t="s">
        <v>792</v>
      </c>
      <c r="B896" s="375"/>
    </row>
    <row r="897" spans="1:2" ht="16.5" hidden="1" customHeight="1">
      <c r="A897" s="215" t="s">
        <v>793</v>
      </c>
      <c r="B897" s="375"/>
    </row>
    <row r="898" spans="1:2" ht="16.5" hidden="1" customHeight="1">
      <c r="A898" s="215" t="s">
        <v>794</v>
      </c>
      <c r="B898" s="375"/>
    </row>
    <row r="899" spans="1:2" ht="16.5" hidden="1" customHeight="1">
      <c r="A899" s="215" t="s">
        <v>795</v>
      </c>
      <c r="B899" s="375"/>
    </row>
    <row r="900" spans="1:2" ht="16.5" hidden="1" customHeight="1">
      <c r="A900" s="215" t="s">
        <v>796</v>
      </c>
      <c r="B900" s="375"/>
    </row>
    <row r="901" spans="1:2" ht="16.5" hidden="1" customHeight="1">
      <c r="A901" s="215" t="s">
        <v>797</v>
      </c>
      <c r="B901" s="375"/>
    </row>
    <row r="902" spans="1:2" ht="16.5" hidden="1" customHeight="1">
      <c r="A902" s="215" t="s">
        <v>798</v>
      </c>
      <c r="B902" s="375"/>
    </row>
    <row r="903" spans="1:2" ht="16.5" hidden="1" customHeight="1">
      <c r="A903" s="215" t="s">
        <v>799</v>
      </c>
      <c r="B903" s="375"/>
    </row>
    <row r="904" spans="1:2" ht="16.5" hidden="1" customHeight="1">
      <c r="A904" s="215" t="s">
        <v>800</v>
      </c>
      <c r="B904" s="375"/>
    </row>
    <row r="905" spans="1:2" ht="16.5" hidden="1" customHeight="1">
      <c r="A905" s="215" t="s">
        <v>801</v>
      </c>
      <c r="B905" s="375"/>
    </row>
    <row r="906" spans="1:2" ht="16.5" hidden="1" customHeight="1">
      <c r="A906" s="215" t="s">
        <v>802</v>
      </c>
      <c r="B906" s="375"/>
    </row>
    <row r="907" spans="1:2" ht="16.5" hidden="1" customHeight="1">
      <c r="A907" s="215" t="s">
        <v>803</v>
      </c>
      <c r="B907" s="375"/>
    </row>
    <row r="908" spans="1:2" ht="16.5" hidden="1" customHeight="1">
      <c r="A908" s="215" t="s">
        <v>804</v>
      </c>
      <c r="B908" s="375"/>
    </row>
    <row r="909" spans="1:2" ht="16.5" hidden="1" customHeight="1">
      <c r="A909" s="215" t="s">
        <v>805</v>
      </c>
      <c r="B909" s="375"/>
    </row>
    <row r="910" spans="1:2" ht="16.5" hidden="1" customHeight="1">
      <c r="A910" s="215" t="s">
        <v>806</v>
      </c>
      <c r="B910" s="375"/>
    </row>
    <row r="911" spans="1:2" ht="16.5" hidden="1" customHeight="1">
      <c r="A911" s="214" t="s">
        <v>807</v>
      </c>
      <c r="B911" s="375"/>
    </row>
    <row r="912" spans="1:2" ht="16.5" hidden="1" customHeight="1">
      <c r="A912" s="215" t="s">
        <v>148</v>
      </c>
      <c r="B912" s="375"/>
    </row>
    <row r="913" spans="1:2" ht="16.5" hidden="1" customHeight="1">
      <c r="A913" s="215" t="s">
        <v>149</v>
      </c>
      <c r="B913" s="375"/>
    </row>
    <row r="914" spans="1:2" ht="16.5" hidden="1" customHeight="1">
      <c r="A914" s="215" t="s">
        <v>150</v>
      </c>
      <c r="B914" s="375"/>
    </row>
    <row r="915" spans="1:2" ht="16.5" hidden="1" customHeight="1">
      <c r="A915" s="215" t="s">
        <v>808</v>
      </c>
      <c r="B915" s="375"/>
    </row>
    <row r="916" spans="1:2" ht="16.5" hidden="1" customHeight="1">
      <c r="A916" s="215" t="s">
        <v>809</v>
      </c>
      <c r="B916" s="375"/>
    </row>
    <row r="917" spans="1:2" ht="16.5" hidden="1" customHeight="1">
      <c r="A917" s="215" t="s">
        <v>810</v>
      </c>
      <c r="B917" s="375"/>
    </row>
    <row r="918" spans="1:2" ht="16.5" hidden="1" customHeight="1">
      <c r="A918" s="215" t="s">
        <v>811</v>
      </c>
      <c r="B918" s="375"/>
    </row>
    <row r="919" spans="1:2" ht="16.5" hidden="1" customHeight="1">
      <c r="A919" s="215" t="s">
        <v>812</v>
      </c>
      <c r="B919" s="375"/>
    </row>
    <row r="920" spans="1:2" ht="16.5" hidden="1" customHeight="1">
      <c r="A920" s="215" t="s">
        <v>813</v>
      </c>
      <c r="B920" s="375"/>
    </row>
    <row r="921" spans="1:2" ht="16.5" hidden="1" customHeight="1">
      <c r="A921" s="215" t="s">
        <v>814</v>
      </c>
      <c r="B921" s="375"/>
    </row>
    <row r="922" spans="1:2" ht="16.5" hidden="1" customHeight="1">
      <c r="A922" s="215" t="s">
        <v>815</v>
      </c>
      <c r="B922" s="375"/>
    </row>
    <row r="923" spans="1:2" ht="16.5" hidden="1" customHeight="1">
      <c r="A923" s="215" t="s">
        <v>816</v>
      </c>
      <c r="B923" s="375"/>
    </row>
    <row r="924" spans="1:2" ht="16.5" hidden="1" customHeight="1">
      <c r="A924" s="215" t="s">
        <v>817</v>
      </c>
      <c r="B924" s="375"/>
    </row>
    <row r="925" spans="1:2" ht="16.5" hidden="1" customHeight="1">
      <c r="A925" s="215" t="s">
        <v>299</v>
      </c>
      <c r="B925" s="375"/>
    </row>
    <row r="926" spans="1:2" ht="16.5" hidden="1" customHeight="1">
      <c r="A926" s="215" t="s">
        <v>818</v>
      </c>
      <c r="B926" s="375"/>
    </row>
    <row r="927" spans="1:2" ht="16.5" hidden="1" customHeight="1">
      <c r="A927" s="215" t="s">
        <v>819</v>
      </c>
      <c r="B927" s="375"/>
    </row>
    <row r="928" spans="1:2" ht="16.5" hidden="1" customHeight="1">
      <c r="A928" s="215" t="s">
        <v>820</v>
      </c>
      <c r="B928" s="375"/>
    </row>
    <row r="929" spans="1:2" ht="16.5" hidden="1" customHeight="1">
      <c r="A929" s="215" t="s">
        <v>821</v>
      </c>
      <c r="B929" s="375"/>
    </row>
    <row r="930" spans="1:2" ht="16.5" hidden="1" customHeight="1">
      <c r="A930" s="215" t="s">
        <v>822</v>
      </c>
      <c r="B930" s="375"/>
    </row>
    <row r="931" spans="1:2" ht="16.5" hidden="1" customHeight="1">
      <c r="A931" s="215" t="s">
        <v>823</v>
      </c>
      <c r="B931" s="375"/>
    </row>
    <row r="932" spans="1:2" ht="16.5" hidden="1" customHeight="1">
      <c r="A932" s="215" t="s">
        <v>824</v>
      </c>
      <c r="B932" s="375"/>
    </row>
    <row r="933" spans="1:2" ht="16.5" hidden="1" customHeight="1">
      <c r="A933" s="215" t="s">
        <v>825</v>
      </c>
      <c r="B933" s="375"/>
    </row>
    <row r="934" spans="1:2" ht="16.5" hidden="1" customHeight="1">
      <c r="A934" s="215" t="s">
        <v>826</v>
      </c>
      <c r="B934" s="375"/>
    </row>
    <row r="935" spans="1:2" ht="16.5" hidden="1" customHeight="1">
      <c r="A935" s="215" t="s">
        <v>827</v>
      </c>
      <c r="B935" s="375"/>
    </row>
    <row r="936" spans="1:2" ht="16.5" customHeight="1">
      <c r="A936" s="214" t="s">
        <v>828</v>
      </c>
      <c r="B936" s="375">
        <v>21.25</v>
      </c>
    </row>
    <row r="937" spans="1:2" ht="16.5" hidden="1" customHeight="1">
      <c r="A937" s="215" t="s">
        <v>148</v>
      </c>
      <c r="B937" s="375"/>
    </row>
    <row r="938" spans="1:2" ht="16.5" hidden="1" customHeight="1">
      <c r="A938" s="215" t="s">
        <v>149</v>
      </c>
      <c r="B938" s="375"/>
    </row>
    <row r="939" spans="1:2" ht="16.5" hidden="1" customHeight="1">
      <c r="A939" s="215" t="s">
        <v>150</v>
      </c>
      <c r="B939" s="375"/>
    </row>
    <row r="940" spans="1:2" ht="16.5" hidden="1" customHeight="1">
      <c r="A940" s="215" t="s">
        <v>829</v>
      </c>
      <c r="B940" s="375"/>
    </row>
    <row r="941" spans="1:2" ht="16.5" hidden="1" customHeight="1">
      <c r="A941" s="215" t="s">
        <v>830</v>
      </c>
      <c r="B941" s="375"/>
    </row>
    <row r="942" spans="1:2" ht="16.5" hidden="1" customHeight="1">
      <c r="A942" s="215" t="s">
        <v>831</v>
      </c>
      <c r="B942" s="375"/>
    </row>
    <row r="943" spans="1:2" ht="16.5" hidden="1" customHeight="1">
      <c r="A943" s="215" t="s">
        <v>832</v>
      </c>
      <c r="B943" s="375"/>
    </row>
    <row r="944" spans="1:2" ht="16.5" hidden="1" customHeight="1">
      <c r="A944" s="215" t="s">
        <v>833</v>
      </c>
      <c r="B944" s="375"/>
    </row>
    <row r="945" spans="1:2" ht="16.5" hidden="1" customHeight="1">
      <c r="A945" s="215" t="s">
        <v>834</v>
      </c>
      <c r="B945" s="375"/>
    </row>
    <row r="946" spans="1:2" ht="16.5" hidden="1" customHeight="1">
      <c r="A946" s="215" t="s">
        <v>835</v>
      </c>
      <c r="B946" s="375"/>
    </row>
    <row r="947" spans="1:2" ht="16.5" hidden="1" customHeight="1">
      <c r="A947" s="215" t="s">
        <v>836</v>
      </c>
      <c r="B947" s="375"/>
    </row>
    <row r="948" spans="1:2" ht="16.5" hidden="1" customHeight="1">
      <c r="A948" s="215" t="s">
        <v>837</v>
      </c>
      <c r="B948" s="375"/>
    </row>
    <row r="949" spans="1:2" ht="16.5" hidden="1" customHeight="1">
      <c r="A949" s="215" t="s">
        <v>838</v>
      </c>
      <c r="B949" s="375"/>
    </row>
    <row r="950" spans="1:2" ht="16.5" customHeight="1">
      <c r="A950" s="215" t="s">
        <v>839</v>
      </c>
      <c r="B950" s="375">
        <v>15</v>
      </c>
    </row>
    <row r="951" spans="1:2" ht="16.5" hidden="1" customHeight="1">
      <c r="A951" s="215" t="s">
        <v>840</v>
      </c>
      <c r="B951" s="375"/>
    </row>
    <row r="952" spans="1:2" ht="16.5" hidden="1" customHeight="1">
      <c r="A952" s="215" t="s">
        <v>841</v>
      </c>
      <c r="B952" s="375"/>
    </row>
    <row r="953" spans="1:2" ht="16.5" hidden="1" customHeight="1">
      <c r="A953" s="215" t="s">
        <v>842</v>
      </c>
      <c r="B953" s="375"/>
    </row>
    <row r="954" spans="1:2" ht="16.5" hidden="1" customHeight="1">
      <c r="A954" s="215" t="s">
        <v>843</v>
      </c>
      <c r="B954" s="375"/>
    </row>
    <row r="955" spans="1:2" ht="16.5" hidden="1" customHeight="1">
      <c r="A955" s="215" t="s">
        <v>844</v>
      </c>
      <c r="B955" s="375"/>
    </row>
    <row r="956" spans="1:2" ht="16.5" hidden="1" customHeight="1">
      <c r="A956" s="215" t="s">
        <v>845</v>
      </c>
      <c r="B956" s="375"/>
    </row>
    <row r="957" spans="1:2" ht="16.5" hidden="1" customHeight="1">
      <c r="A957" s="215" t="s">
        <v>846</v>
      </c>
      <c r="B957" s="375"/>
    </row>
    <row r="958" spans="1:2" ht="16.5" hidden="1" customHeight="1">
      <c r="A958" s="215" t="s">
        <v>819</v>
      </c>
      <c r="B958" s="375"/>
    </row>
    <row r="959" spans="1:2" ht="16.5" hidden="1" customHeight="1">
      <c r="A959" s="215" t="s">
        <v>847</v>
      </c>
      <c r="B959" s="375"/>
    </row>
    <row r="960" spans="1:2" ht="16.5" hidden="1" customHeight="1">
      <c r="A960" s="215" t="s">
        <v>848</v>
      </c>
      <c r="B960" s="375"/>
    </row>
    <row r="961" spans="1:2" ht="16.5" customHeight="1">
      <c r="A961" s="215" t="s">
        <v>849</v>
      </c>
      <c r="B961" s="375">
        <v>6.25</v>
      </c>
    </row>
    <row r="962" spans="1:2" ht="16.5" hidden="1" customHeight="1">
      <c r="A962" s="214" t="s">
        <v>850</v>
      </c>
      <c r="B962" s="375"/>
    </row>
    <row r="963" spans="1:2" ht="16.5" hidden="1" customHeight="1">
      <c r="A963" s="215" t="s">
        <v>148</v>
      </c>
      <c r="B963" s="375"/>
    </row>
    <row r="964" spans="1:2" ht="16.5" hidden="1" customHeight="1">
      <c r="A964" s="215" t="s">
        <v>149</v>
      </c>
      <c r="B964" s="375"/>
    </row>
    <row r="965" spans="1:2" ht="16.5" hidden="1" customHeight="1">
      <c r="A965" s="215" t="s">
        <v>150</v>
      </c>
      <c r="B965" s="375"/>
    </row>
    <row r="966" spans="1:2" ht="16.5" hidden="1" customHeight="1">
      <c r="A966" s="215" t="s">
        <v>851</v>
      </c>
      <c r="B966" s="375"/>
    </row>
    <row r="967" spans="1:2" ht="16.5" hidden="1" customHeight="1">
      <c r="A967" s="215" t="s">
        <v>852</v>
      </c>
      <c r="B967" s="375"/>
    </row>
    <row r="968" spans="1:2" ht="16.5" hidden="1" customHeight="1">
      <c r="A968" s="215" t="s">
        <v>853</v>
      </c>
      <c r="B968" s="375"/>
    </row>
    <row r="969" spans="1:2" ht="16.5" hidden="1" customHeight="1">
      <c r="A969" s="215" t="s">
        <v>854</v>
      </c>
      <c r="B969" s="375"/>
    </row>
    <row r="970" spans="1:2" ht="16.5" hidden="1" customHeight="1">
      <c r="A970" s="215" t="s">
        <v>855</v>
      </c>
      <c r="B970" s="375"/>
    </row>
    <row r="971" spans="1:2" ht="16.5" hidden="1" customHeight="1">
      <c r="A971" s="215" t="s">
        <v>856</v>
      </c>
      <c r="B971" s="375"/>
    </row>
    <row r="972" spans="1:2" ht="16.5" hidden="1" customHeight="1">
      <c r="A972" s="215" t="s">
        <v>857</v>
      </c>
      <c r="B972" s="375"/>
    </row>
    <row r="973" spans="1:2" ht="16.5" customHeight="1">
      <c r="A973" s="214" t="s">
        <v>858</v>
      </c>
      <c r="B973" s="375">
        <v>146.75</v>
      </c>
    </row>
    <row r="974" spans="1:2" ht="16.5" hidden="1" customHeight="1">
      <c r="A974" s="215" t="s">
        <v>148</v>
      </c>
      <c r="B974" s="375"/>
    </row>
    <row r="975" spans="1:2" ht="16.5" hidden="1" customHeight="1">
      <c r="A975" s="215" t="s">
        <v>149</v>
      </c>
      <c r="B975" s="375"/>
    </row>
    <row r="976" spans="1:2" ht="16.5" hidden="1" customHeight="1">
      <c r="A976" s="215" t="s">
        <v>150</v>
      </c>
      <c r="B976" s="375"/>
    </row>
    <row r="977" spans="1:2" ht="16.5" customHeight="1">
      <c r="A977" s="215" t="s">
        <v>859</v>
      </c>
      <c r="B977" s="375">
        <v>146.75</v>
      </c>
    </row>
    <row r="978" spans="1:2" ht="16.5" hidden="1" customHeight="1">
      <c r="A978" s="215" t="s">
        <v>860</v>
      </c>
      <c r="B978" s="375"/>
    </row>
    <row r="979" spans="1:2" ht="16.5" hidden="1" customHeight="1">
      <c r="A979" s="215" t="s">
        <v>861</v>
      </c>
      <c r="B979" s="375"/>
    </row>
    <row r="980" spans="1:2" ht="16.5" hidden="1" customHeight="1">
      <c r="A980" s="215" t="s">
        <v>862</v>
      </c>
      <c r="B980" s="375"/>
    </row>
    <row r="981" spans="1:2" ht="16.5" hidden="1" customHeight="1">
      <c r="A981" s="215" t="s">
        <v>863</v>
      </c>
      <c r="B981" s="375"/>
    </row>
    <row r="982" spans="1:2" ht="16.5" hidden="1" customHeight="1">
      <c r="A982" s="215" t="s">
        <v>864</v>
      </c>
      <c r="B982" s="375"/>
    </row>
    <row r="983" spans="1:2" ht="16.5" hidden="1" customHeight="1">
      <c r="A983" s="215" t="s">
        <v>865</v>
      </c>
      <c r="B983" s="375"/>
    </row>
    <row r="984" spans="1:2" ht="16.5" hidden="1" customHeight="1">
      <c r="A984" s="214" t="s">
        <v>866</v>
      </c>
      <c r="B984" s="375"/>
    </row>
    <row r="985" spans="1:2" ht="16.5" hidden="1" customHeight="1">
      <c r="A985" s="215" t="s">
        <v>391</v>
      </c>
      <c r="B985" s="375"/>
    </row>
    <row r="986" spans="1:2" ht="16.5" hidden="1" customHeight="1">
      <c r="A986" s="215" t="s">
        <v>867</v>
      </c>
      <c r="B986" s="375"/>
    </row>
    <row r="987" spans="1:2" ht="16.5" hidden="1" customHeight="1">
      <c r="A987" s="215" t="s">
        <v>868</v>
      </c>
      <c r="B987" s="375"/>
    </row>
    <row r="988" spans="1:2" ht="16.5" hidden="1" customHeight="1">
      <c r="A988" s="215" t="s">
        <v>869</v>
      </c>
      <c r="B988" s="375"/>
    </row>
    <row r="989" spans="1:2" ht="16.5" hidden="1" customHeight="1">
      <c r="A989" s="215" t="s">
        <v>870</v>
      </c>
      <c r="B989" s="375"/>
    </row>
    <row r="990" spans="1:2" ht="16.5" customHeight="1">
      <c r="A990" s="214" t="s">
        <v>871</v>
      </c>
      <c r="B990" s="375">
        <v>344.4</v>
      </c>
    </row>
    <row r="991" spans="1:2" ht="16.5" customHeight="1">
      <c r="A991" s="215" t="s">
        <v>872</v>
      </c>
      <c r="B991" s="375">
        <v>132.30000000000001</v>
      </c>
    </row>
    <row r="992" spans="1:2" ht="16.5" hidden="1" customHeight="1">
      <c r="A992" s="215" t="s">
        <v>873</v>
      </c>
      <c r="B992" s="375"/>
    </row>
    <row r="993" spans="1:2" ht="16.5" customHeight="1">
      <c r="A993" s="215" t="s">
        <v>874</v>
      </c>
      <c r="B993" s="375">
        <v>212.1</v>
      </c>
    </row>
    <row r="994" spans="1:2" ht="16.5" hidden="1" customHeight="1">
      <c r="A994" s="215" t="s">
        <v>875</v>
      </c>
      <c r="B994" s="375"/>
    </row>
    <row r="995" spans="1:2" ht="16.5" hidden="1" customHeight="1">
      <c r="A995" s="215" t="s">
        <v>876</v>
      </c>
      <c r="B995" s="375"/>
    </row>
    <row r="996" spans="1:2" ht="16.5" hidden="1" customHeight="1">
      <c r="A996" s="215" t="s">
        <v>877</v>
      </c>
      <c r="B996" s="375"/>
    </row>
    <row r="997" spans="1:2" ht="16.5" hidden="1" customHeight="1">
      <c r="A997" s="214" t="s">
        <v>878</v>
      </c>
      <c r="B997" s="375"/>
    </row>
    <row r="998" spans="1:2" ht="16.5" hidden="1" customHeight="1">
      <c r="A998" s="215" t="s">
        <v>879</v>
      </c>
      <c r="B998" s="375"/>
    </row>
    <row r="999" spans="1:2" ht="16.5" hidden="1" customHeight="1">
      <c r="A999" s="215" t="s">
        <v>880</v>
      </c>
      <c r="B999" s="375"/>
    </row>
    <row r="1000" spans="1:2" ht="16.5" hidden="1" customHeight="1">
      <c r="A1000" s="215" t="s">
        <v>881</v>
      </c>
      <c r="B1000" s="375"/>
    </row>
    <row r="1001" spans="1:2" ht="16.5" hidden="1" customHeight="1">
      <c r="A1001" s="215" t="s">
        <v>882</v>
      </c>
      <c r="B1001" s="375"/>
    </row>
    <row r="1002" spans="1:2" ht="16.5" hidden="1" customHeight="1">
      <c r="A1002" s="215" t="s">
        <v>883</v>
      </c>
      <c r="B1002" s="375"/>
    </row>
    <row r="1003" spans="1:2" ht="16.5" hidden="1" customHeight="1">
      <c r="A1003" s="215" t="s">
        <v>884</v>
      </c>
      <c r="B1003" s="375"/>
    </row>
    <row r="1004" spans="1:2" ht="16.5" hidden="1" customHeight="1">
      <c r="A1004" s="214" t="s">
        <v>885</v>
      </c>
      <c r="B1004" s="375"/>
    </row>
    <row r="1005" spans="1:2" ht="16.5" hidden="1" customHeight="1">
      <c r="A1005" s="215" t="s">
        <v>886</v>
      </c>
      <c r="B1005" s="375"/>
    </row>
    <row r="1006" spans="1:2" ht="16.5" hidden="1" customHeight="1">
      <c r="A1006" s="215" t="s">
        <v>887</v>
      </c>
      <c r="B1006" s="375"/>
    </row>
    <row r="1007" spans="1:2" ht="16.5" hidden="1" customHeight="1">
      <c r="A1007" s="214" t="s">
        <v>888</v>
      </c>
      <c r="B1007" s="375"/>
    </row>
    <row r="1008" spans="1:2" ht="16.5" hidden="1" customHeight="1">
      <c r="A1008" s="215" t="s">
        <v>577</v>
      </c>
      <c r="B1008" s="375"/>
    </row>
    <row r="1009" spans="1:2" ht="16.5" hidden="1" customHeight="1">
      <c r="A1009" s="215" t="s">
        <v>889</v>
      </c>
      <c r="B1009" s="375"/>
    </row>
    <row r="1010" spans="1:2" ht="16.5" hidden="1" customHeight="1">
      <c r="A1010" s="215" t="s">
        <v>890</v>
      </c>
      <c r="B1010" s="375"/>
    </row>
    <row r="1011" spans="1:2" ht="16.5" hidden="1" customHeight="1">
      <c r="A1011" s="215" t="s">
        <v>891</v>
      </c>
      <c r="B1011" s="375"/>
    </row>
    <row r="1012" spans="1:2" ht="16.5" hidden="1" customHeight="1">
      <c r="A1012" s="214" t="s">
        <v>892</v>
      </c>
      <c r="B1012" s="375"/>
    </row>
    <row r="1013" spans="1:2" ht="16.5" hidden="1" customHeight="1">
      <c r="A1013" s="215" t="s">
        <v>577</v>
      </c>
      <c r="B1013" s="375"/>
    </row>
    <row r="1014" spans="1:2" ht="16.5" hidden="1" customHeight="1">
      <c r="A1014" s="215" t="s">
        <v>889</v>
      </c>
      <c r="B1014" s="375"/>
    </row>
    <row r="1015" spans="1:2" ht="16.5" hidden="1" customHeight="1">
      <c r="A1015" s="215" t="s">
        <v>893</v>
      </c>
      <c r="B1015" s="375"/>
    </row>
    <row r="1016" spans="1:2" ht="16.5" hidden="1" customHeight="1">
      <c r="A1016" s="215" t="s">
        <v>894</v>
      </c>
      <c r="B1016" s="375"/>
    </row>
    <row r="1017" spans="1:2" ht="16.5" hidden="1" customHeight="1">
      <c r="A1017" s="214" t="s">
        <v>895</v>
      </c>
      <c r="B1017" s="375"/>
    </row>
    <row r="1018" spans="1:2" ht="16.5" hidden="1" customHeight="1">
      <c r="A1018" s="215" t="s">
        <v>851</v>
      </c>
      <c r="B1018" s="375"/>
    </row>
    <row r="1019" spans="1:2" ht="16.5" hidden="1" customHeight="1">
      <c r="A1019" s="215" t="s">
        <v>896</v>
      </c>
      <c r="B1019" s="375"/>
    </row>
    <row r="1020" spans="1:2" ht="16.5" hidden="1" customHeight="1">
      <c r="A1020" s="215" t="s">
        <v>897</v>
      </c>
      <c r="B1020" s="375"/>
    </row>
    <row r="1021" spans="1:2" ht="16.5" hidden="1" customHeight="1">
      <c r="A1021" s="215" t="s">
        <v>898</v>
      </c>
      <c r="B1021" s="375"/>
    </row>
    <row r="1022" spans="1:2" ht="16.5" hidden="1" customHeight="1">
      <c r="A1022" s="214" t="s">
        <v>899</v>
      </c>
      <c r="B1022" s="375"/>
    </row>
    <row r="1023" spans="1:2" ht="16.5" hidden="1" customHeight="1">
      <c r="A1023" s="215" t="s">
        <v>577</v>
      </c>
      <c r="B1023" s="375"/>
    </row>
    <row r="1024" spans="1:2" ht="16.5" hidden="1" customHeight="1">
      <c r="A1024" s="215" t="s">
        <v>900</v>
      </c>
      <c r="B1024" s="375"/>
    </row>
    <row r="1025" spans="1:2" ht="16.5" hidden="1" customHeight="1">
      <c r="A1025" s="214" t="s">
        <v>901</v>
      </c>
      <c r="B1025" s="375"/>
    </row>
    <row r="1026" spans="1:2" ht="16.5" hidden="1" customHeight="1">
      <c r="A1026" s="215" t="s">
        <v>851</v>
      </c>
      <c r="B1026" s="375"/>
    </row>
    <row r="1027" spans="1:2" ht="16.5" hidden="1" customHeight="1">
      <c r="A1027" s="215" t="s">
        <v>896</v>
      </c>
      <c r="B1027" s="375"/>
    </row>
    <row r="1028" spans="1:2" ht="16.5" hidden="1" customHeight="1">
      <c r="A1028" s="215" t="s">
        <v>897</v>
      </c>
      <c r="B1028" s="375"/>
    </row>
    <row r="1029" spans="1:2" ht="16.5" hidden="1" customHeight="1">
      <c r="A1029" s="215" t="s">
        <v>902</v>
      </c>
      <c r="B1029" s="375"/>
    </row>
    <row r="1030" spans="1:2" ht="16.5" hidden="1" customHeight="1">
      <c r="A1030" s="214" t="s">
        <v>903</v>
      </c>
      <c r="B1030" s="375"/>
    </row>
    <row r="1031" spans="1:2" ht="16.5" hidden="1" customHeight="1">
      <c r="A1031" s="215" t="s">
        <v>904</v>
      </c>
      <c r="B1031" s="375"/>
    </row>
    <row r="1032" spans="1:2" ht="16.5" hidden="1" customHeight="1">
      <c r="A1032" s="215" t="s">
        <v>903</v>
      </c>
      <c r="B1032" s="375"/>
    </row>
    <row r="1033" spans="1:2" ht="16.5" customHeight="1">
      <c r="A1033" s="212" t="s">
        <v>97</v>
      </c>
      <c r="B1033" s="375">
        <v>236.68</v>
      </c>
    </row>
    <row r="1034" spans="1:2" ht="16.5" customHeight="1">
      <c r="A1034" s="214" t="s">
        <v>905</v>
      </c>
      <c r="B1034" s="375">
        <v>61.15</v>
      </c>
    </row>
    <row r="1035" spans="1:2" ht="16.5" hidden="1" customHeight="1">
      <c r="A1035" s="215" t="s">
        <v>148</v>
      </c>
      <c r="B1035" s="375"/>
    </row>
    <row r="1036" spans="1:2" ht="16.5" hidden="1" customHeight="1">
      <c r="A1036" s="215" t="s">
        <v>149</v>
      </c>
      <c r="B1036" s="375"/>
    </row>
    <row r="1037" spans="1:2" ht="16.5" hidden="1" customHeight="1">
      <c r="A1037" s="215" t="s">
        <v>150</v>
      </c>
      <c r="B1037" s="375"/>
    </row>
    <row r="1038" spans="1:2" ht="16.5" customHeight="1">
      <c r="A1038" s="215" t="s">
        <v>906</v>
      </c>
      <c r="B1038" s="375">
        <v>51.25</v>
      </c>
    </row>
    <row r="1039" spans="1:2" ht="16.5" customHeight="1">
      <c r="A1039" s="215" t="s">
        <v>907</v>
      </c>
      <c r="B1039" s="375">
        <v>9.9</v>
      </c>
    </row>
    <row r="1040" spans="1:2" ht="16.5" hidden="1" customHeight="1">
      <c r="A1040" s="215" t="s">
        <v>908</v>
      </c>
      <c r="B1040" s="375"/>
    </row>
    <row r="1041" spans="1:2" ht="16.5" hidden="1" customHeight="1">
      <c r="A1041" s="215" t="s">
        <v>909</v>
      </c>
      <c r="B1041" s="375"/>
    </row>
    <row r="1042" spans="1:2" ht="16.5" hidden="1" customHeight="1">
      <c r="A1042" s="215" t="s">
        <v>910</v>
      </c>
      <c r="B1042" s="375"/>
    </row>
    <row r="1043" spans="1:2" ht="16.5" hidden="1" customHeight="1">
      <c r="A1043" s="215" t="s">
        <v>911</v>
      </c>
      <c r="B1043" s="375"/>
    </row>
    <row r="1044" spans="1:2" ht="16.5" hidden="1" customHeight="1">
      <c r="A1044" s="215" t="s">
        <v>912</v>
      </c>
      <c r="B1044" s="375"/>
    </row>
    <row r="1045" spans="1:2" ht="16.5" hidden="1" customHeight="1">
      <c r="A1045" s="215" t="s">
        <v>913</v>
      </c>
      <c r="B1045" s="375"/>
    </row>
    <row r="1046" spans="1:2" ht="16.5" hidden="1" customHeight="1">
      <c r="A1046" s="215" t="s">
        <v>914</v>
      </c>
      <c r="B1046" s="375"/>
    </row>
    <row r="1047" spans="1:2" ht="16.5" hidden="1" customHeight="1">
      <c r="A1047" s="215" t="s">
        <v>915</v>
      </c>
      <c r="B1047" s="375"/>
    </row>
    <row r="1048" spans="1:2" ht="16.5" hidden="1" customHeight="1">
      <c r="A1048" s="215" t="s">
        <v>916</v>
      </c>
      <c r="B1048" s="375"/>
    </row>
    <row r="1049" spans="1:2" ht="16.5" hidden="1" customHeight="1">
      <c r="A1049" s="215" t="s">
        <v>917</v>
      </c>
      <c r="B1049" s="375"/>
    </row>
    <row r="1050" spans="1:2" ht="16.5" hidden="1" customHeight="1">
      <c r="A1050" s="215" t="s">
        <v>918</v>
      </c>
      <c r="B1050" s="375"/>
    </row>
    <row r="1051" spans="1:2" ht="16.5" hidden="1" customHeight="1">
      <c r="A1051" s="215" t="s">
        <v>919</v>
      </c>
      <c r="B1051" s="375"/>
    </row>
    <row r="1052" spans="1:2" ht="16.5" hidden="1" customHeight="1">
      <c r="A1052" s="215" t="s">
        <v>920</v>
      </c>
      <c r="B1052" s="375"/>
    </row>
    <row r="1053" spans="1:2" ht="16.5" hidden="1" customHeight="1">
      <c r="A1053" s="215" t="s">
        <v>921</v>
      </c>
      <c r="B1053" s="375"/>
    </row>
    <row r="1054" spans="1:2" ht="16.5" hidden="1" customHeight="1">
      <c r="A1054" s="215" t="s">
        <v>922</v>
      </c>
      <c r="B1054" s="375"/>
    </row>
    <row r="1055" spans="1:2" ht="16.5" hidden="1" customHeight="1">
      <c r="A1055" s="215" t="s">
        <v>923</v>
      </c>
      <c r="B1055" s="375"/>
    </row>
    <row r="1056" spans="1:2" ht="16.5" hidden="1" customHeight="1">
      <c r="A1056" s="215" t="s">
        <v>924</v>
      </c>
      <c r="B1056" s="375"/>
    </row>
    <row r="1057" spans="1:2" ht="16.5" hidden="1" customHeight="1">
      <c r="A1057" s="214" t="s">
        <v>925</v>
      </c>
      <c r="B1057" s="375"/>
    </row>
    <row r="1058" spans="1:2" ht="16.5" hidden="1" customHeight="1">
      <c r="A1058" s="215" t="s">
        <v>148</v>
      </c>
      <c r="B1058" s="375"/>
    </row>
    <row r="1059" spans="1:2" ht="16.5" hidden="1" customHeight="1">
      <c r="A1059" s="215" t="s">
        <v>149</v>
      </c>
      <c r="B1059" s="375"/>
    </row>
    <row r="1060" spans="1:2" ht="16.5" hidden="1" customHeight="1">
      <c r="A1060" s="215" t="s">
        <v>150</v>
      </c>
      <c r="B1060" s="375"/>
    </row>
    <row r="1061" spans="1:2" ht="16.5" hidden="1" customHeight="1">
      <c r="A1061" s="215" t="s">
        <v>926</v>
      </c>
      <c r="B1061" s="375"/>
    </row>
    <row r="1062" spans="1:2" ht="16.5" hidden="1" customHeight="1">
      <c r="A1062" s="215" t="s">
        <v>927</v>
      </c>
      <c r="B1062" s="375"/>
    </row>
    <row r="1063" spans="1:2" ht="16.5" hidden="1" customHeight="1">
      <c r="A1063" s="215" t="s">
        <v>928</v>
      </c>
      <c r="B1063" s="375"/>
    </row>
    <row r="1064" spans="1:2" ht="16.5" hidden="1" customHeight="1">
      <c r="A1064" s="215" t="s">
        <v>929</v>
      </c>
      <c r="B1064" s="375"/>
    </row>
    <row r="1065" spans="1:2" ht="16.5" hidden="1" customHeight="1">
      <c r="A1065" s="215" t="s">
        <v>930</v>
      </c>
      <c r="B1065" s="375"/>
    </row>
    <row r="1066" spans="1:2" ht="16.5" hidden="1" customHeight="1">
      <c r="A1066" s="215" t="s">
        <v>931</v>
      </c>
      <c r="B1066" s="375"/>
    </row>
    <row r="1067" spans="1:2" ht="16.5" hidden="1" customHeight="1">
      <c r="A1067" s="214" t="s">
        <v>932</v>
      </c>
      <c r="B1067" s="375"/>
    </row>
    <row r="1068" spans="1:2" ht="16.5" hidden="1" customHeight="1">
      <c r="A1068" s="215" t="s">
        <v>148</v>
      </c>
      <c r="B1068" s="375"/>
    </row>
    <row r="1069" spans="1:2" ht="16.5" hidden="1" customHeight="1">
      <c r="A1069" s="215" t="s">
        <v>149</v>
      </c>
      <c r="B1069" s="375"/>
    </row>
    <row r="1070" spans="1:2" ht="16.5" hidden="1" customHeight="1">
      <c r="A1070" s="215" t="s">
        <v>150</v>
      </c>
      <c r="B1070" s="375"/>
    </row>
    <row r="1071" spans="1:2" ht="16.5" hidden="1" customHeight="1">
      <c r="A1071" s="215" t="s">
        <v>933</v>
      </c>
      <c r="B1071" s="375"/>
    </row>
    <row r="1072" spans="1:2" ht="16.5" hidden="1" customHeight="1">
      <c r="A1072" s="215" t="s">
        <v>934</v>
      </c>
      <c r="B1072" s="375"/>
    </row>
    <row r="1073" spans="1:2" ht="16.5" hidden="1" customHeight="1">
      <c r="A1073" s="215" t="s">
        <v>935</v>
      </c>
      <c r="B1073" s="375"/>
    </row>
    <row r="1074" spans="1:2" ht="16.5" hidden="1" customHeight="1">
      <c r="A1074" s="215" t="s">
        <v>936</v>
      </c>
      <c r="B1074" s="375"/>
    </row>
    <row r="1075" spans="1:2" ht="16.5" hidden="1" customHeight="1">
      <c r="A1075" s="215" t="s">
        <v>937</v>
      </c>
      <c r="B1075" s="375"/>
    </row>
    <row r="1076" spans="1:2" ht="16.5" hidden="1" customHeight="1">
      <c r="A1076" s="215" t="s">
        <v>938</v>
      </c>
      <c r="B1076" s="375"/>
    </row>
    <row r="1077" spans="1:2" ht="16.5" hidden="1" customHeight="1">
      <c r="A1077" s="214" t="s">
        <v>939</v>
      </c>
      <c r="B1077" s="375"/>
    </row>
    <row r="1078" spans="1:2" ht="16.5" hidden="1" customHeight="1">
      <c r="A1078" s="215" t="s">
        <v>940</v>
      </c>
      <c r="B1078" s="375"/>
    </row>
    <row r="1079" spans="1:2" ht="16.5" hidden="1" customHeight="1">
      <c r="A1079" s="215" t="s">
        <v>941</v>
      </c>
      <c r="B1079" s="375"/>
    </row>
    <row r="1080" spans="1:2" ht="16.5" hidden="1" customHeight="1">
      <c r="A1080" s="215" t="s">
        <v>942</v>
      </c>
      <c r="B1080" s="375"/>
    </row>
    <row r="1081" spans="1:2" ht="16.5" hidden="1" customHeight="1">
      <c r="A1081" s="215" t="s">
        <v>943</v>
      </c>
      <c r="B1081" s="375"/>
    </row>
    <row r="1082" spans="1:2" ht="16.5" hidden="1" customHeight="1">
      <c r="A1082" s="214" t="s">
        <v>944</v>
      </c>
      <c r="B1082" s="375"/>
    </row>
    <row r="1083" spans="1:2" ht="16.5" hidden="1" customHeight="1">
      <c r="A1083" s="215" t="s">
        <v>148</v>
      </c>
      <c r="B1083" s="375"/>
    </row>
    <row r="1084" spans="1:2" ht="16.5" hidden="1" customHeight="1">
      <c r="A1084" s="215" t="s">
        <v>149</v>
      </c>
      <c r="B1084" s="375"/>
    </row>
    <row r="1085" spans="1:2" ht="16.5" hidden="1" customHeight="1">
      <c r="A1085" s="215" t="s">
        <v>150</v>
      </c>
      <c r="B1085" s="375"/>
    </row>
    <row r="1086" spans="1:2" ht="16.5" hidden="1" customHeight="1">
      <c r="A1086" s="215" t="s">
        <v>930</v>
      </c>
      <c r="B1086" s="375"/>
    </row>
    <row r="1087" spans="1:2" ht="16.5" hidden="1" customHeight="1">
      <c r="A1087" s="215" t="s">
        <v>945</v>
      </c>
      <c r="B1087" s="375"/>
    </row>
    <row r="1088" spans="1:2" ht="16.5" hidden="1" customHeight="1">
      <c r="A1088" s="215" t="s">
        <v>946</v>
      </c>
      <c r="B1088" s="375"/>
    </row>
    <row r="1089" spans="1:2" ht="16.5" customHeight="1">
      <c r="A1089" s="214" t="s">
        <v>947</v>
      </c>
      <c r="B1089" s="375">
        <v>175.53</v>
      </c>
    </row>
    <row r="1090" spans="1:2" ht="16.5" hidden="1" customHeight="1">
      <c r="A1090" s="215" t="s">
        <v>948</v>
      </c>
      <c r="B1090" s="375"/>
    </row>
    <row r="1091" spans="1:2" ht="16.5" customHeight="1">
      <c r="A1091" s="215" t="s">
        <v>949</v>
      </c>
      <c r="B1091" s="375">
        <v>175.53</v>
      </c>
    </row>
    <row r="1092" spans="1:2" ht="16.5" hidden="1" customHeight="1">
      <c r="A1092" s="215" t="s">
        <v>950</v>
      </c>
      <c r="B1092" s="375"/>
    </row>
    <row r="1093" spans="1:2" ht="16.5" hidden="1" customHeight="1">
      <c r="A1093" s="215" t="s">
        <v>951</v>
      </c>
      <c r="B1093" s="375"/>
    </row>
    <row r="1094" spans="1:2" ht="16.5" hidden="1" customHeight="1">
      <c r="A1094" s="214" t="s">
        <v>952</v>
      </c>
      <c r="B1094" s="375"/>
    </row>
    <row r="1095" spans="1:2" ht="16.5" hidden="1" customHeight="1">
      <c r="A1095" s="215" t="s">
        <v>906</v>
      </c>
      <c r="B1095" s="375"/>
    </row>
    <row r="1096" spans="1:2" ht="16.5" hidden="1" customHeight="1">
      <c r="A1096" s="215" t="s">
        <v>907</v>
      </c>
      <c r="B1096" s="375"/>
    </row>
    <row r="1097" spans="1:2" ht="16.5" hidden="1" customHeight="1">
      <c r="A1097" s="215" t="s">
        <v>953</v>
      </c>
      <c r="B1097" s="375"/>
    </row>
    <row r="1098" spans="1:2" ht="16.5" hidden="1" customHeight="1">
      <c r="A1098" s="215" t="s">
        <v>954</v>
      </c>
      <c r="B1098" s="375"/>
    </row>
    <row r="1099" spans="1:2" ht="16.5" hidden="1" customHeight="1">
      <c r="A1099" s="214" t="s">
        <v>955</v>
      </c>
      <c r="B1099" s="375"/>
    </row>
    <row r="1100" spans="1:2" ht="16.5" hidden="1" customHeight="1">
      <c r="A1100" s="215" t="s">
        <v>953</v>
      </c>
      <c r="B1100" s="375"/>
    </row>
    <row r="1101" spans="1:2" ht="16.5" hidden="1" customHeight="1">
      <c r="A1101" s="215" t="s">
        <v>956</v>
      </c>
      <c r="B1101" s="375"/>
    </row>
    <row r="1102" spans="1:2" ht="16.5" hidden="1" customHeight="1">
      <c r="A1102" s="215" t="s">
        <v>957</v>
      </c>
      <c r="B1102" s="375"/>
    </row>
    <row r="1103" spans="1:2" ht="16.5" hidden="1" customHeight="1">
      <c r="A1103" s="215" t="s">
        <v>958</v>
      </c>
      <c r="B1103" s="375"/>
    </row>
    <row r="1104" spans="1:2" ht="16.5" hidden="1" customHeight="1">
      <c r="A1104" s="214" t="s">
        <v>959</v>
      </c>
      <c r="B1104" s="375"/>
    </row>
    <row r="1105" spans="1:2" ht="16.5" hidden="1" customHeight="1">
      <c r="A1105" s="215" t="s">
        <v>913</v>
      </c>
      <c r="B1105" s="375"/>
    </row>
    <row r="1106" spans="1:2" ht="16.5" hidden="1" customHeight="1">
      <c r="A1106" s="215" t="s">
        <v>960</v>
      </c>
      <c r="B1106" s="375"/>
    </row>
    <row r="1107" spans="1:2" ht="16.5" hidden="1" customHeight="1">
      <c r="A1107" s="215" t="s">
        <v>961</v>
      </c>
      <c r="B1107" s="375"/>
    </row>
    <row r="1108" spans="1:2" ht="16.5" hidden="1" customHeight="1">
      <c r="A1108" s="215" t="s">
        <v>962</v>
      </c>
      <c r="B1108" s="375"/>
    </row>
    <row r="1109" spans="1:2" ht="16.5" hidden="1" customHeight="1">
      <c r="A1109" s="214" t="s">
        <v>963</v>
      </c>
      <c r="B1109" s="375"/>
    </row>
    <row r="1110" spans="1:2" ht="16.5" hidden="1" customHeight="1">
      <c r="A1110" s="215" t="s">
        <v>964</v>
      </c>
      <c r="B1110" s="375"/>
    </row>
    <row r="1111" spans="1:2" ht="16.5" hidden="1" customHeight="1">
      <c r="A1111" s="215" t="s">
        <v>965</v>
      </c>
      <c r="B1111" s="375"/>
    </row>
    <row r="1112" spans="1:2" ht="16.5" hidden="1" customHeight="1">
      <c r="A1112" s="215" t="s">
        <v>966</v>
      </c>
      <c r="B1112" s="375"/>
    </row>
    <row r="1113" spans="1:2" ht="16.5" hidden="1" customHeight="1">
      <c r="A1113" s="215" t="s">
        <v>967</v>
      </c>
      <c r="B1113" s="375"/>
    </row>
    <row r="1114" spans="1:2" ht="16.5" hidden="1" customHeight="1">
      <c r="A1114" s="215" t="s">
        <v>968</v>
      </c>
      <c r="B1114" s="375"/>
    </row>
    <row r="1115" spans="1:2" ht="16.5" hidden="1" customHeight="1">
      <c r="A1115" s="215" t="s">
        <v>969</v>
      </c>
      <c r="B1115" s="375"/>
    </row>
    <row r="1116" spans="1:2" ht="16.5" hidden="1" customHeight="1">
      <c r="A1116" s="215" t="s">
        <v>970</v>
      </c>
      <c r="B1116" s="375"/>
    </row>
    <row r="1117" spans="1:2" ht="16.5" hidden="1" customHeight="1">
      <c r="A1117" s="215" t="s">
        <v>971</v>
      </c>
      <c r="B1117" s="375"/>
    </row>
    <row r="1118" spans="1:2" ht="16.5" hidden="1" customHeight="1">
      <c r="A1118" s="214" t="s">
        <v>972</v>
      </c>
      <c r="B1118" s="375"/>
    </row>
    <row r="1119" spans="1:2" ht="16.5" hidden="1" customHeight="1">
      <c r="A1119" s="215" t="s">
        <v>973</v>
      </c>
      <c r="B1119" s="375"/>
    </row>
    <row r="1120" spans="1:2" ht="16.5" hidden="1" customHeight="1">
      <c r="A1120" s="215" t="s">
        <v>974</v>
      </c>
      <c r="B1120" s="375"/>
    </row>
    <row r="1121" spans="1:2" ht="16.5" hidden="1" customHeight="1">
      <c r="A1121" s="215" t="s">
        <v>975</v>
      </c>
      <c r="B1121" s="375"/>
    </row>
    <row r="1122" spans="1:2" ht="16.5" hidden="1" customHeight="1">
      <c r="A1122" s="215" t="s">
        <v>976</v>
      </c>
      <c r="B1122" s="375"/>
    </row>
    <row r="1123" spans="1:2" ht="16.5" hidden="1" customHeight="1">
      <c r="A1123" s="215" t="s">
        <v>977</v>
      </c>
      <c r="B1123" s="375"/>
    </row>
    <row r="1124" spans="1:2" ht="16.5" hidden="1" customHeight="1">
      <c r="A1124" s="215" t="s">
        <v>978</v>
      </c>
      <c r="B1124" s="375"/>
    </row>
    <row r="1125" spans="1:2" ht="16.5" hidden="1" customHeight="1">
      <c r="A1125" s="214" t="s">
        <v>979</v>
      </c>
      <c r="B1125" s="375"/>
    </row>
    <row r="1126" spans="1:2" ht="16.5" hidden="1" customHeight="1">
      <c r="A1126" s="215" t="s">
        <v>980</v>
      </c>
      <c r="B1126" s="375"/>
    </row>
    <row r="1127" spans="1:2" ht="16.5" hidden="1" customHeight="1">
      <c r="A1127" s="215" t="s">
        <v>934</v>
      </c>
      <c r="B1127" s="375"/>
    </row>
    <row r="1128" spans="1:2" ht="16.5" hidden="1" customHeight="1">
      <c r="A1128" s="215" t="s">
        <v>981</v>
      </c>
      <c r="B1128" s="375"/>
    </row>
    <row r="1129" spans="1:2" ht="16.5" hidden="1" customHeight="1">
      <c r="A1129" s="215" t="s">
        <v>982</v>
      </c>
      <c r="B1129" s="375"/>
    </row>
    <row r="1130" spans="1:2" ht="16.5" hidden="1" customHeight="1">
      <c r="A1130" s="215" t="s">
        <v>983</v>
      </c>
      <c r="B1130" s="375"/>
    </row>
    <row r="1131" spans="1:2" ht="16.5" hidden="1" customHeight="1">
      <c r="A1131" s="215" t="s">
        <v>984</v>
      </c>
      <c r="B1131" s="375"/>
    </row>
    <row r="1132" spans="1:2" ht="16.5" hidden="1" customHeight="1">
      <c r="A1132" s="215" t="s">
        <v>985</v>
      </c>
      <c r="B1132" s="375"/>
    </row>
    <row r="1133" spans="1:2" ht="16.5" hidden="1" customHeight="1">
      <c r="A1133" s="215" t="s">
        <v>986</v>
      </c>
      <c r="B1133" s="375"/>
    </row>
    <row r="1134" spans="1:2" ht="16.5" hidden="1" customHeight="1">
      <c r="A1134" s="214" t="s">
        <v>987</v>
      </c>
      <c r="B1134" s="375"/>
    </row>
    <row r="1135" spans="1:2" ht="16.5" hidden="1" customHeight="1">
      <c r="A1135" s="215" t="s">
        <v>906</v>
      </c>
      <c r="B1135" s="375"/>
    </row>
    <row r="1136" spans="1:2" ht="16.5" hidden="1" customHeight="1">
      <c r="A1136" s="215" t="s">
        <v>988</v>
      </c>
      <c r="B1136" s="375"/>
    </row>
    <row r="1137" spans="1:2" ht="16.5" hidden="1" customHeight="1">
      <c r="A1137" s="214" t="s">
        <v>989</v>
      </c>
      <c r="B1137" s="375"/>
    </row>
    <row r="1138" spans="1:2" ht="16.5" hidden="1" customHeight="1">
      <c r="A1138" s="215" t="s">
        <v>906</v>
      </c>
      <c r="B1138" s="375"/>
    </row>
    <row r="1139" spans="1:2" ht="16.5" hidden="1" customHeight="1">
      <c r="A1139" s="215" t="s">
        <v>990</v>
      </c>
      <c r="B1139" s="375"/>
    </row>
    <row r="1140" spans="1:2" ht="16.5" hidden="1" customHeight="1">
      <c r="A1140" s="214" t="s">
        <v>991</v>
      </c>
      <c r="B1140" s="375"/>
    </row>
    <row r="1141" spans="1:2" ht="16.5" hidden="1" customHeight="1">
      <c r="A1141" s="214" t="s">
        <v>992</v>
      </c>
      <c r="B1141" s="375"/>
    </row>
    <row r="1142" spans="1:2" ht="16.5" hidden="1" customHeight="1">
      <c r="A1142" s="215" t="s">
        <v>913</v>
      </c>
      <c r="B1142" s="375"/>
    </row>
    <row r="1143" spans="1:2" ht="16.5" hidden="1" customHeight="1">
      <c r="A1143" s="215" t="s">
        <v>961</v>
      </c>
      <c r="B1143" s="375"/>
    </row>
    <row r="1144" spans="1:2" ht="16.5" hidden="1" customHeight="1">
      <c r="A1144" s="215" t="s">
        <v>993</v>
      </c>
      <c r="B1144" s="375"/>
    </row>
    <row r="1145" spans="1:2" ht="16.5" hidden="1" customHeight="1">
      <c r="A1145" s="214" t="s">
        <v>994</v>
      </c>
      <c r="B1145" s="375"/>
    </row>
    <row r="1146" spans="1:2" ht="16.5" hidden="1" customHeight="1">
      <c r="A1146" s="215" t="s">
        <v>995</v>
      </c>
      <c r="B1146" s="375"/>
    </row>
    <row r="1147" spans="1:2" ht="16.5" hidden="1" customHeight="1">
      <c r="A1147" s="215" t="s">
        <v>994</v>
      </c>
      <c r="B1147" s="375"/>
    </row>
    <row r="1148" spans="1:2" ht="16.5" hidden="1" customHeight="1">
      <c r="A1148" s="212" t="s">
        <v>99</v>
      </c>
      <c r="B1148" s="375"/>
    </row>
    <row r="1149" spans="1:2" ht="16.5" hidden="1" customHeight="1">
      <c r="A1149" s="214" t="s">
        <v>996</v>
      </c>
      <c r="B1149" s="375"/>
    </row>
    <row r="1150" spans="1:2" ht="16.5" hidden="1" customHeight="1">
      <c r="A1150" s="215" t="s">
        <v>148</v>
      </c>
      <c r="B1150" s="375"/>
    </row>
    <row r="1151" spans="1:2" ht="16.5" hidden="1" customHeight="1">
      <c r="A1151" s="215" t="s">
        <v>149</v>
      </c>
      <c r="B1151" s="375"/>
    </row>
    <row r="1152" spans="1:2" ht="16.5" hidden="1" customHeight="1">
      <c r="A1152" s="215" t="s">
        <v>150</v>
      </c>
      <c r="B1152" s="375"/>
    </row>
    <row r="1153" spans="1:2" ht="16.5" hidden="1" customHeight="1">
      <c r="A1153" s="215" t="s">
        <v>997</v>
      </c>
      <c r="B1153" s="375"/>
    </row>
    <row r="1154" spans="1:2" ht="16.5" hidden="1" customHeight="1">
      <c r="A1154" s="215" t="s">
        <v>998</v>
      </c>
      <c r="B1154" s="375"/>
    </row>
    <row r="1155" spans="1:2" ht="16.5" hidden="1" customHeight="1">
      <c r="A1155" s="215" t="s">
        <v>999</v>
      </c>
      <c r="B1155" s="375"/>
    </row>
    <row r="1156" spans="1:2" ht="16.5" hidden="1" customHeight="1">
      <c r="A1156" s="215" t="s">
        <v>1000</v>
      </c>
      <c r="B1156" s="375"/>
    </row>
    <row r="1157" spans="1:2" ht="16.5" hidden="1" customHeight="1">
      <c r="A1157" s="215" t="s">
        <v>1001</v>
      </c>
      <c r="B1157" s="375"/>
    </row>
    <row r="1158" spans="1:2" ht="16.5" hidden="1" customHeight="1">
      <c r="A1158" s="215" t="s">
        <v>1002</v>
      </c>
      <c r="B1158" s="375"/>
    </row>
    <row r="1159" spans="1:2" ht="16.5" hidden="1" customHeight="1">
      <c r="A1159" s="214" t="s">
        <v>1003</v>
      </c>
      <c r="B1159" s="375"/>
    </row>
    <row r="1160" spans="1:2" ht="16.5" hidden="1" customHeight="1">
      <c r="A1160" s="215" t="s">
        <v>148</v>
      </c>
      <c r="B1160" s="375"/>
    </row>
    <row r="1161" spans="1:2" ht="16.5" hidden="1" customHeight="1">
      <c r="A1161" s="215" t="s">
        <v>149</v>
      </c>
      <c r="B1161" s="375"/>
    </row>
    <row r="1162" spans="1:2" ht="16.5" hidden="1" customHeight="1">
      <c r="A1162" s="215" t="s">
        <v>150</v>
      </c>
      <c r="B1162" s="375"/>
    </row>
    <row r="1163" spans="1:2" ht="16.5" hidden="1" customHeight="1">
      <c r="A1163" s="215" t="s">
        <v>1004</v>
      </c>
      <c r="B1163" s="375"/>
    </row>
    <row r="1164" spans="1:2" ht="16.5" hidden="1" customHeight="1">
      <c r="A1164" s="215" t="s">
        <v>1005</v>
      </c>
      <c r="B1164" s="375"/>
    </row>
    <row r="1165" spans="1:2" ht="16.5" hidden="1" customHeight="1">
      <c r="A1165" s="215" t="s">
        <v>1006</v>
      </c>
      <c r="B1165" s="375"/>
    </row>
    <row r="1166" spans="1:2" ht="16.5" hidden="1" customHeight="1">
      <c r="A1166" s="215" t="s">
        <v>1007</v>
      </c>
      <c r="B1166" s="375"/>
    </row>
    <row r="1167" spans="1:2" ht="16.5" hidden="1" customHeight="1">
      <c r="A1167" s="215" t="s">
        <v>1008</v>
      </c>
      <c r="B1167" s="375"/>
    </row>
    <row r="1168" spans="1:2" ht="16.5" hidden="1" customHeight="1">
      <c r="A1168" s="215" t="s">
        <v>1009</v>
      </c>
      <c r="B1168" s="375"/>
    </row>
    <row r="1169" spans="1:2" ht="16.5" hidden="1" customHeight="1">
      <c r="A1169" s="215" t="s">
        <v>1010</v>
      </c>
      <c r="B1169" s="375"/>
    </row>
    <row r="1170" spans="1:2" ht="16.5" hidden="1" customHeight="1">
      <c r="A1170" s="215" t="s">
        <v>1011</v>
      </c>
      <c r="B1170" s="375"/>
    </row>
    <row r="1171" spans="1:2" ht="16.5" hidden="1" customHeight="1">
      <c r="A1171" s="215" t="s">
        <v>1012</v>
      </c>
      <c r="B1171" s="375"/>
    </row>
    <row r="1172" spans="1:2" ht="16.5" hidden="1" customHeight="1">
      <c r="A1172" s="215" t="s">
        <v>1013</v>
      </c>
      <c r="B1172" s="375"/>
    </row>
    <row r="1173" spans="1:2" ht="16.5" hidden="1" customHeight="1">
      <c r="A1173" s="215" t="s">
        <v>1014</v>
      </c>
      <c r="B1173" s="375"/>
    </row>
    <row r="1174" spans="1:2" ht="16.5" hidden="1" customHeight="1">
      <c r="A1174" s="215" t="s">
        <v>1015</v>
      </c>
      <c r="B1174" s="375"/>
    </row>
    <row r="1175" spans="1:2" ht="16.5" hidden="1" customHeight="1">
      <c r="A1175" s="214" t="s">
        <v>1016</v>
      </c>
      <c r="B1175" s="375"/>
    </row>
    <row r="1176" spans="1:2" ht="16.5" hidden="1" customHeight="1">
      <c r="A1176" s="215" t="s">
        <v>148</v>
      </c>
      <c r="B1176" s="375"/>
    </row>
    <row r="1177" spans="1:2" ht="16.5" hidden="1" customHeight="1">
      <c r="A1177" s="215" t="s">
        <v>149</v>
      </c>
      <c r="B1177" s="375"/>
    </row>
    <row r="1178" spans="1:2" ht="16.5" hidden="1" customHeight="1">
      <c r="A1178" s="215" t="s">
        <v>150</v>
      </c>
      <c r="B1178" s="375"/>
    </row>
    <row r="1179" spans="1:2" ht="16.5" hidden="1" customHeight="1">
      <c r="A1179" s="215" t="s">
        <v>1017</v>
      </c>
      <c r="B1179" s="375"/>
    </row>
    <row r="1180" spans="1:2" ht="16.5" hidden="1" customHeight="1">
      <c r="A1180" s="214" t="s">
        <v>1018</v>
      </c>
      <c r="B1180" s="375"/>
    </row>
    <row r="1181" spans="1:2" ht="16.5" hidden="1" customHeight="1">
      <c r="A1181" s="215" t="s">
        <v>148</v>
      </c>
      <c r="B1181" s="375"/>
    </row>
    <row r="1182" spans="1:2" ht="16.5" hidden="1" customHeight="1">
      <c r="A1182" s="215" t="s">
        <v>149</v>
      </c>
      <c r="B1182" s="375"/>
    </row>
    <row r="1183" spans="1:2" ht="16.5" hidden="1" customHeight="1">
      <c r="A1183" s="215" t="s">
        <v>150</v>
      </c>
      <c r="B1183" s="375"/>
    </row>
    <row r="1184" spans="1:2" ht="16.5" hidden="1" customHeight="1">
      <c r="A1184" s="215" t="s">
        <v>1019</v>
      </c>
      <c r="B1184" s="375"/>
    </row>
    <row r="1185" spans="1:2" ht="16.5" hidden="1" customHeight="1">
      <c r="A1185" s="215" t="s">
        <v>1020</v>
      </c>
      <c r="B1185" s="375"/>
    </row>
    <row r="1186" spans="1:2" ht="16.5" hidden="1" customHeight="1">
      <c r="A1186" s="215" t="s">
        <v>1021</v>
      </c>
      <c r="B1186" s="375"/>
    </row>
    <row r="1187" spans="1:2" ht="16.5" hidden="1" customHeight="1">
      <c r="A1187" s="215" t="s">
        <v>1022</v>
      </c>
      <c r="B1187" s="375"/>
    </row>
    <row r="1188" spans="1:2" ht="16.5" hidden="1" customHeight="1">
      <c r="A1188" s="215" t="s">
        <v>1023</v>
      </c>
      <c r="B1188" s="375"/>
    </row>
    <row r="1189" spans="1:2" ht="16.5" hidden="1" customHeight="1">
      <c r="A1189" s="215" t="s">
        <v>1024</v>
      </c>
      <c r="B1189" s="375"/>
    </row>
    <row r="1190" spans="1:2" ht="16.5" hidden="1" customHeight="1">
      <c r="A1190" s="215" t="s">
        <v>1025</v>
      </c>
      <c r="B1190" s="375"/>
    </row>
    <row r="1191" spans="1:2" ht="16.5" hidden="1" customHeight="1">
      <c r="A1191" s="215" t="s">
        <v>930</v>
      </c>
      <c r="B1191" s="375"/>
    </row>
    <row r="1192" spans="1:2" ht="16.5" hidden="1" customHeight="1">
      <c r="A1192" s="215" t="s">
        <v>1026</v>
      </c>
      <c r="B1192" s="375"/>
    </row>
    <row r="1193" spans="1:2" ht="16.5" hidden="1" customHeight="1">
      <c r="A1193" s="215" t="s">
        <v>1027</v>
      </c>
      <c r="B1193" s="375"/>
    </row>
    <row r="1194" spans="1:2" ht="16.5" hidden="1" customHeight="1">
      <c r="A1194" s="214" t="s">
        <v>1028</v>
      </c>
      <c r="B1194" s="375"/>
    </row>
    <row r="1195" spans="1:2" ht="16.5" hidden="1" customHeight="1">
      <c r="A1195" s="215" t="s">
        <v>148</v>
      </c>
      <c r="B1195" s="375"/>
    </row>
    <row r="1196" spans="1:2" ht="16.5" hidden="1" customHeight="1">
      <c r="A1196" s="215" t="s">
        <v>149</v>
      </c>
      <c r="B1196" s="375"/>
    </row>
    <row r="1197" spans="1:2" ht="16.5" hidden="1" customHeight="1">
      <c r="A1197" s="215" t="s">
        <v>150</v>
      </c>
      <c r="B1197" s="375"/>
    </row>
    <row r="1198" spans="1:2" ht="16.5" hidden="1" customHeight="1">
      <c r="A1198" s="215" t="s">
        <v>1029</v>
      </c>
      <c r="B1198" s="375"/>
    </row>
    <row r="1199" spans="1:2" ht="16.5" hidden="1" customHeight="1">
      <c r="A1199" s="215" t="s">
        <v>1030</v>
      </c>
      <c r="B1199" s="375"/>
    </row>
    <row r="1200" spans="1:2" ht="16.5" hidden="1" customHeight="1">
      <c r="A1200" s="215" t="s">
        <v>1031</v>
      </c>
      <c r="B1200" s="375"/>
    </row>
    <row r="1201" spans="1:2" ht="16.5" hidden="1" customHeight="1">
      <c r="A1201" s="214" t="s">
        <v>1032</v>
      </c>
      <c r="B1201" s="375"/>
    </row>
    <row r="1202" spans="1:2" ht="16.5" hidden="1" customHeight="1">
      <c r="A1202" s="215" t="s">
        <v>148</v>
      </c>
      <c r="B1202" s="375"/>
    </row>
    <row r="1203" spans="1:2" ht="16.5" hidden="1" customHeight="1">
      <c r="A1203" s="215" t="s">
        <v>149</v>
      </c>
      <c r="B1203" s="375"/>
    </row>
    <row r="1204" spans="1:2" ht="16.5" hidden="1" customHeight="1">
      <c r="A1204" s="215" t="s">
        <v>150</v>
      </c>
      <c r="B1204" s="375"/>
    </row>
    <row r="1205" spans="1:2" ht="16.5" hidden="1" customHeight="1">
      <c r="A1205" s="215" t="s">
        <v>1033</v>
      </c>
      <c r="B1205" s="375"/>
    </row>
    <row r="1206" spans="1:2" ht="16.5" hidden="1" customHeight="1">
      <c r="A1206" s="215" t="s">
        <v>1034</v>
      </c>
      <c r="B1206" s="375"/>
    </row>
    <row r="1207" spans="1:2" ht="16.5" hidden="1" customHeight="1">
      <c r="A1207" s="215" t="s">
        <v>1035</v>
      </c>
      <c r="B1207" s="375"/>
    </row>
    <row r="1208" spans="1:2" ht="16.5" hidden="1" customHeight="1">
      <c r="A1208" s="214" t="s">
        <v>1036</v>
      </c>
      <c r="B1208" s="375"/>
    </row>
    <row r="1209" spans="1:2" ht="16.5" hidden="1" customHeight="1">
      <c r="A1209" s="215" t="s">
        <v>1037</v>
      </c>
      <c r="B1209" s="375"/>
    </row>
    <row r="1210" spans="1:2" ht="16.5" hidden="1" customHeight="1">
      <c r="A1210" s="215" t="s">
        <v>1038</v>
      </c>
      <c r="B1210" s="375"/>
    </row>
    <row r="1211" spans="1:2" ht="16.5" hidden="1" customHeight="1">
      <c r="A1211" s="215" t="s">
        <v>1039</v>
      </c>
      <c r="B1211" s="375"/>
    </row>
    <row r="1212" spans="1:2" ht="16.5" hidden="1" customHeight="1">
      <c r="A1212" s="214" t="s">
        <v>1040</v>
      </c>
      <c r="B1212" s="375"/>
    </row>
    <row r="1213" spans="1:2" ht="16.5" hidden="1" customHeight="1">
      <c r="A1213" s="215" t="s">
        <v>1041</v>
      </c>
      <c r="B1213" s="375"/>
    </row>
    <row r="1214" spans="1:2" ht="16.5" hidden="1" customHeight="1">
      <c r="A1214" s="215" t="s">
        <v>1042</v>
      </c>
      <c r="B1214" s="375"/>
    </row>
    <row r="1215" spans="1:2" ht="16.5" hidden="1" customHeight="1">
      <c r="A1215" s="215" t="s">
        <v>1043</v>
      </c>
      <c r="B1215" s="375"/>
    </row>
    <row r="1216" spans="1:2" ht="16.5" hidden="1" customHeight="1">
      <c r="A1216" s="215" t="s">
        <v>1044</v>
      </c>
      <c r="B1216" s="375"/>
    </row>
    <row r="1217" spans="1:2" ht="16.5" hidden="1" customHeight="1">
      <c r="A1217" s="215" t="s">
        <v>1040</v>
      </c>
      <c r="B1217" s="375"/>
    </row>
    <row r="1218" spans="1:2" ht="16.5" hidden="1" customHeight="1">
      <c r="A1218" s="212" t="s">
        <v>100</v>
      </c>
      <c r="B1218" s="375"/>
    </row>
    <row r="1219" spans="1:2" ht="16.5" hidden="1" customHeight="1">
      <c r="A1219" s="214" t="s">
        <v>1045</v>
      </c>
      <c r="B1219" s="375"/>
    </row>
    <row r="1220" spans="1:2" ht="16.5" hidden="1" customHeight="1">
      <c r="A1220" s="215" t="s">
        <v>148</v>
      </c>
      <c r="B1220" s="375"/>
    </row>
    <row r="1221" spans="1:2" ht="16.5" hidden="1" customHeight="1">
      <c r="A1221" s="215" t="s">
        <v>149</v>
      </c>
      <c r="B1221" s="375"/>
    </row>
    <row r="1222" spans="1:2" ht="16.5" hidden="1" customHeight="1">
      <c r="A1222" s="215" t="s">
        <v>150</v>
      </c>
      <c r="B1222" s="375"/>
    </row>
    <row r="1223" spans="1:2" ht="16.5" hidden="1" customHeight="1">
      <c r="A1223" s="215" t="s">
        <v>1046</v>
      </c>
      <c r="B1223" s="375"/>
    </row>
    <row r="1224" spans="1:2" ht="16.5" hidden="1" customHeight="1">
      <c r="A1224" s="215" t="s">
        <v>1047</v>
      </c>
      <c r="B1224" s="375"/>
    </row>
    <row r="1225" spans="1:2" ht="16.5" hidden="1" customHeight="1">
      <c r="A1225" s="215" t="s">
        <v>1048</v>
      </c>
      <c r="B1225" s="375"/>
    </row>
    <row r="1226" spans="1:2" ht="16.5" hidden="1" customHeight="1">
      <c r="A1226" s="215" t="s">
        <v>1049</v>
      </c>
      <c r="B1226" s="375"/>
    </row>
    <row r="1227" spans="1:2" ht="16.5" hidden="1" customHeight="1">
      <c r="A1227" s="215" t="s">
        <v>157</v>
      </c>
      <c r="B1227" s="375"/>
    </row>
    <row r="1228" spans="1:2" ht="16.5" hidden="1" customHeight="1">
      <c r="A1228" s="215" t="s">
        <v>1050</v>
      </c>
      <c r="B1228" s="375"/>
    </row>
    <row r="1229" spans="1:2" ht="16.5" hidden="1" customHeight="1">
      <c r="A1229" s="214" t="s">
        <v>1051</v>
      </c>
      <c r="B1229" s="375"/>
    </row>
    <row r="1230" spans="1:2" ht="16.5" hidden="1" customHeight="1">
      <c r="A1230" s="215" t="s">
        <v>148</v>
      </c>
      <c r="B1230" s="375"/>
    </row>
    <row r="1231" spans="1:2" ht="16.5" hidden="1" customHeight="1">
      <c r="A1231" s="215" t="s">
        <v>149</v>
      </c>
      <c r="B1231" s="375"/>
    </row>
    <row r="1232" spans="1:2" ht="16.5" hidden="1" customHeight="1">
      <c r="A1232" s="215" t="s">
        <v>150</v>
      </c>
      <c r="B1232" s="375"/>
    </row>
    <row r="1233" spans="1:2" ht="16.5" hidden="1" customHeight="1">
      <c r="A1233" s="215" t="s">
        <v>1052</v>
      </c>
      <c r="B1233" s="375"/>
    </row>
    <row r="1234" spans="1:2" ht="16.5" hidden="1" customHeight="1">
      <c r="A1234" s="215" t="s">
        <v>1053</v>
      </c>
      <c r="B1234" s="375"/>
    </row>
    <row r="1235" spans="1:2" ht="16.5" hidden="1" customHeight="1">
      <c r="A1235" s="214" t="s">
        <v>1054</v>
      </c>
      <c r="B1235" s="375"/>
    </row>
    <row r="1236" spans="1:2" ht="16.5" hidden="1" customHeight="1">
      <c r="A1236" s="215" t="s">
        <v>1055</v>
      </c>
      <c r="B1236" s="375"/>
    </row>
    <row r="1237" spans="1:2" ht="16.5" hidden="1" customHeight="1">
      <c r="A1237" s="215" t="s">
        <v>1054</v>
      </c>
      <c r="B1237" s="375"/>
    </row>
    <row r="1238" spans="1:2" ht="16.5" hidden="1" customHeight="1">
      <c r="A1238" s="212" t="s">
        <v>101</v>
      </c>
      <c r="B1238" s="375"/>
    </row>
    <row r="1239" spans="1:2" ht="16.5" hidden="1" customHeight="1">
      <c r="A1239" s="214" t="s">
        <v>1056</v>
      </c>
      <c r="B1239" s="375"/>
    </row>
    <row r="1240" spans="1:2" ht="16.5" hidden="1" customHeight="1">
      <c r="A1240" s="215" t="s">
        <v>148</v>
      </c>
      <c r="B1240" s="375"/>
    </row>
    <row r="1241" spans="1:2" ht="16.5" hidden="1" customHeight="1">
      <c r="A1241" s="215" t="s">
        <v>149</v>
      </c>
      <c r="B1241" s="375"/>
    </row>
    <row r="1242" spans="1:2" ht="16.5" hidden="1" customHeight="1">
      <c r="A1242" s="215" t="s">
        <v>150</v>
      </c>
      <c r="B1242" s="375"/>
    </row>
    <row r="1243" spans="1:2" ht="16.5" hidden="1" customHeight="1">
      <c r="A1243" s="215" t="s">
        <v>1057</v>
      </c>
      <c r="B1243" s="375"/>
    </row>
    <row r="1244" spans="1:2" ht="16.5" hidden="1" customHeight="1">
      <c r="A1244" s="215" t="s">
        <v>157</v>
      </c>
      <c r="B1244" s="375"/>
    </row>
    <row r="1245" spans="1:2" ht="16.5" hidden="1" customHeight="1">
      <c r="A1245" s="215" t="s">
        <v>1058</v>
      </c>
      <c r="B1245" s="375"/>
    </row>
    <row r="1246" spans="1:2" ht="16.5" hidden="1" customHeight="1">
      <c r="A1246" s="214" t="s">
        <v>1059</v>
      </c>
      <c r="B1246" s="375"/>
    </row>
    <row r="1247" spans="1:2" ht="16.5" hidden="1" customHeight="1">
      <c r="A1247" s="215" t="s">
        <v>1060</v>
      </c>
      <c r="B1247" s="375"/>
    </row>
    <row r="1248" spans="1:2" ht="16.5" hidden="1" customHeight="1">
      <c r="A1248" s="215" t="s">
        <v>1061</v>
      </c>
      <c r="B1248" s="375"/>
    </row>
    <row r="1249" spans="1:2" ht="16.5" hidden="1" customHeight="1">
      <c r="A1249" s="215" t="s">
        <v>1062</v>
      </c>
      <c r="B1249" s="375"/>
    </row>
    <row r="1250" spans="1:2" ht="16.5" hidden="1" customHeight="1">
      <c r="A1250" s="215" t="s">
        <v>1063</v>
      </c>
      <c r="B1250" s="375"/>
    </row>
    <row r="1251" spans="1:2" ht="16.5" hidden="1" customHeight="1">
      <c r="A1251" s="215" t="s">
        <v>1064</v>
      </c>
      <c r="B1251" s="375"/>
    </row>
    <row r="1252" spans="1:2" ht="16.5" hidden="1" customHeight="1">
      <c r="A1252" s="215" t="s">
        <v>1065</v>
      </c>
      <c r="B1252" s="375"/>
    </row>
    <row r="1253" spans="1:2" ht="16.5" hidden="1" customHeight="1">
      <c r="A1253" s="215" t="s">
        <v>1066</v>
      </c>
      <c r="B1253" s="375"/>
    </row>
    <row r="1254" spans="1:2" ht="16.5" hidden="1" customHeight="1">
      <c r="A1254" s="215" t="s">
        <v>1067</v>
      </c>
      <c r="B1254" s="375"/>
    </row>
    <row r="1255" spans="1:2" ht="16.5" hidden="1" customHeight="1">
      <c r="A1255" s="215" t="s">
        <v>1068</v>
      </c>
      <c r="B1255" s="375"/>
    </row>
    <row r="1256" spans="1:2" ht="16.5" hidden="1" customHeight="1">
      <c r="A1256" s="214" t="s">
        <v>1069</v>
      </c>
      <c r="B1256" s="375"/>
    </row>
    <row r="1257" spans="1:2" ht="16.5" hidden="1" customHeight="1">
      <c r="A1257" s="215" t="s">
        <v>1070</v>
      </c>
      <c r="B1257" s="375"/>
    </row>
    <row r="1258" spans="1:2" ht="16.5" hidden="1" customHeight="1">
      <c r="A1258" s="215" t="s">
        <v>1071</v>
      </c>
      <c r="B1258" s="375"/>
    </row>
    <row r="1259" spans="1:2" ht="16.5" hidden="1" customHeight="1">
      <c r="A1259" s="215" t="s">
        <v>1072</v>
      </c>
      <c r="B1259" s="375"/>
    </row>
    <row r="1260" spans="1:2" ht="16.5" hidden="1" customHeight="1">
      <c r="A1260" s="215" t="s">
        <v>1073</v>
      </c>
      <c r="B1260" s="375"/>
    </row>
    <row r="1261" spans="1:2" ht="16.5" hidden="1" customHeight="1">
      <c r="A1261" s="215" t="s">
        <v>1074</v>
      </c>
      <c r="B1261" s="375"/>
    </row>
    <row r="1262" spans="1:2" ht="16.5" hidden="1" customHeight="1">
      <c r="A1262" s="214" t="s">
        <v>1075</v>
      </c>
      <c r="B1262" s="375"/>
    </row>
    <row r="1263" spans="1:2" ht="16.5" hidden="1" customHeight="1">
      <c r="A1263" s="215" t="s">
        <v>1076</v>
      </c>
      <c r="B1263" s="375"/>
    </row>
    <row r="1264" spans="1:2" ht="16.5" hidden="1" customHeight="1">
      <c r="A1264" s="215" t="s">
        <v>1077</v>
      </c>
      <c r="B1264" s="375"/>
    </row>
    <row r="1265" spans="1:2" ht="16.5" hidden="1" customHeight="1">
      <c r="A1265" s="215" t="s">
        <v>1078</v>
      </c>
      <c r="B1265" s="375"/>
    </row>
    <row r="1266" spans="1:2" ht="16.5" hidden="1" customHeight="1">
      <c r="A1266" s="215" t="s">
        <v>1079</v>
      </c>
      <c r="B1266" s="375"/>
    </row>
    <row r="1267" spans="1:2" ht="16.5" hidden="1" customHeight="1">
      <c r="A1267" s="214" t="s">
        <v>1080</v>
      </c>
      <c r="B1267" s="375"/>
    </row>
    <row r="1268" spans="1:2" ht="16.5" hidden="1" customHeight="1">
      <c r="A1268" s="215" t="s">
        <v>1080</v>
      </c>
      <c r="B1268" s="375"/>
    </row>
    <row r="1269" spans="1:2" ht="16.5" hidden="1" customHeight="1">
      <c r="A1269" s="212" t="s">
        <v>103</v>
      </c>
      <c r="B1269" s="375"/>
    </row>
    <row r="1270" spans="1:2" ht="16.5" hidden="1" customHeight="1">
      <c r="A1270" s="214" t="s">
        <v>1081</v>
      </c>
      <c r="B1270" s="375"/>
    </row>
    <row r="1271" spans="1:2" ht="16.5" hidden="1" customHeight="1">
      <c r="A1271" s="214" t="s">
        <v>1082</v>
      </c>
      <c r="B1271" s="375"/>
    </row>
    <row r="1272" spans="1:2" ht="16.5" hidden="1" customHeight="1">
      <c r="A1272" s="214" t="s">
        <v>1083</v>
      </c>
      <c r="B1272" s="375"/>
    </row>
    <row r="1273" spans="1:2" ht="16.5" hidden="1" customHeight="1">
      <c r="A1273" s="214" t="s">
        <v>1084</v>
      </c>
      <c r="B1273" s="375"/>
    </row>
    <row r="1274" spans="1:2" ht="16.5" hidden="1" customHeight="1">
      <c r="A1274" s="214" t="s">
        <v>1085</v>
      </c>
      <c r="B1274" s="375"/>
    </row>
    <row r="1275" spans="1:2" ht="16.5" hidden="1" customHeight="1">
      <c r="A1275" s="214" t="s">
        <v>786</v>
      </c>
      <c r="B1275" s="375"/>
    </row>
    <row r="1276" spans="1:2" ht="16.5" hidden="1" customHeight="1">
      <c r="A1276" s="214" t="s">
        <v>1086</v>
      </c>
      <c r="B1276" s="375"/>
    </row>
    <row r="1277" spans="1:2" ht="16.5" hidden="1" customHeight="1">
      <c r="A1277" s="214" t="s">
        <v>1087</v>
      </c>
      <c r="B1277" s="375"/>
    </row>
    <row r="1278" spans="1:2" ht="16.5" hidden="1" customHeight="1">
      <c r="A1278" s="214" t="s">
        <v>54</v>
      </c>
      <c r="B1278" s="375"/>
    </row>
    <row r="1279" spans="1:2" ht="16.5" hidden="1" customHeight="1">
      <c r="A1279" s="212" t="s">
        <v>105</v>
      </c>
      <c r="B1279" s="375"/>
    </row>
    <row r="1280" spans="1:2" ht="16.5" hidden="1" customHeight="1">
      <c r="A1280" s="214" t="s">
        <v>1088</v>
      </c>
      <c r="B1280" s="375"/>
    </row>
    <row r="1281" spans="1:2" ht="16.5" hidden="1" customHeight="1">
      <c r="A1281" s="215" t="s">
        <v>148</v>
      </c>
      <c r="B1281" s="375"/>
    </row>
    <row r="1282" spans="1:2" ht="16.5" hidden="1" customHeight="1">
      <c r="A1282" s="215" t="s">
        <v>149</v>
      </c>
      <c r="B1282" s="375"/>
    </row>
    <row r="1283" spans="1:2" ht="16.5" hidden="1" customHeight="1">
      <c r="A1283" s="215" t="s">
        <v>150</v>
      </c>
      <c r="B1283" s="375"/>
    </row>
    <row r="1284" spans="1:2" ht="16.5" hidden="1" customHeight="1">
      <c r="A1284" s="215" t="s">
        <v>1089</v>
      </c>
      <c r="B1284" s="375"/>
    </row>
    <row r="1285" spans="1:2" ht="16.5" hidden="1" customHeight="1">
      <c r="A1285" s="215" t="s">
        <v>1090</v>
      </c>
      <c r="B1285" s="375"/>
    </row>
    <row r="1286" spans="1:2" ht="16.5" hidden="1" customHeight="1">
      <c r="A1286" s="215" t="s">
        <v>1091</v>
      </c>
      <c r="B1286" s="375"/>
    </row>
    <row r="1287" spans="1:2" ht="16.5" hidden="1" customHeight="1">
      <c r="A1287" s="215" t="s">
        <v>1092</v>
      </c>
      <c r="B1287" s="375"/>
    </row>
    <row r="1288" spans="1:2" ht="16.5" hidden="1" customHeight="1">
      <c r="A1288" s="215" t="s">
        <v>1093</v>
      </c>
      <c r="B1288" s="375"/>
    </row>
    <row r="1289" spans="1:2" ht="16.5" hidden="1" customHeight="1">
      <c r="A1289" s="215" t="s">
        <v>1094</v>
      </c>
      <c r="B1289" s="375"/>
    </row>
    <row r="1290" spans="1:2" ht="16.5" hidden="1" customHeight="1">
      <c r="A1290" s="215" t="s">
        <v>1095</v>
      </c>
      <c r="B1290" s="375"/>
    </row>
    <row r="1291" spans="1:2" ht="16.5" hidden="1" customHeight="1">
      <c r="A1291" s="215" t="s">
        <v>1096</v>
      </c>
      <c r="B1291" s="375"/>
    </row>
    <row r="1292" spans="1:2" ht="16.5" hidden="1" customHeight="1">
      <c r="A1292" s="215" t="s">
        <v>1097</v>
      </c>
      <c r="B1292" s="375"/>
    </row>
    <row r="1293" spans="1:2" ht="16.5" hidden="1" customHeight="1">
      <c r="A1293" s="215" t="s">
        <v>1098</v>
      </c>
      <c r="B1293" s="375"/>
    </row>
    <row r="1294" spans="1:2" ht="16.5" hidden="1" customHeight="1">
      <c r="A1294" s="215" t="s">
        <v>1099</v>
      </c>
      <c r="B1294" s="375"/>
    </row>
    <row r="1295" spans="1:2" ht="16.5" hidden="1" customHeight="1">
      <c r="A1295" s="215" t="s">
        <v>1100</v>
      </c>
      <c r="B1295" s="375"/>
    </row>
    <row r="1296" spans="1:2" ht="16.5" hidden="1" customHeight="1">
      <c r="A1296" s="215" t="s">
        <v>1101</v>
      </c>
      <c r="B1296" s="375"/>
    </row>
    <row r="1297" spans="1:2" ht="16.5" hidden="1" customHeight="1">
      <c r="A1297" s="215" t="s">
        <v>157</v>
      </c>
      <c r="B1297" s="375"/>
    </row>
    <row r="1298" spans="1:2" ht="16.5" hidden="1" customHeight="1">
      <c r="A1298" s="215" t="s">
        <v>1102</v>
      </c>
      <c r="B1298" s="375"/>
    </row>
    <row r="1299" spans="1:2" ht="16.5" hidden="1" customHeight="1">
      <c r="A1299" s="214" t="s">
        <v>1103</v>
      </c>
      <c r="B1299" s="375"/>
    </row>
    <row r="1300" spans="1:2" ht="16.5" hidden="1" customHeight="1">
      <c r="A1300" s="215" t="s">
        <v>148</v>
      </c>
      <c r="B1300" s="375"/>
    </row>
    <row r="1301" spans="1:2" ht="16.5" hidden="1" customHeight="1">
      <c r="A1301" s="215" t="s">
        <v>149</v>
      </c>
      <c r="B1301" s="375"/>
    </row>
    <row r="1302" spans="1:2" ht="16.5" hidden="1" customHeight="1">
      <c r="A1302" s="215" t="s">
        <v>150</v>
      </c>
      <c r="B1302" s="375"/>
    </row>
    <row r="1303" spans="1:2" ht="16.5" hidden="1" customHeight="1">
      <c r="A1303" s="215" t="s">
        <v>1104</v>
      </c>
      <c r="B1303" s="375"/>
    </row>
    <row r="1304" spans="1:2" ht="16.5" hidden="1" customHeight="1">
      <c r="A1304" s="215" t="s">
        <v>1105</v>
      </c>
      <c r="B1304" s="375"/>
    </row>
    <row r="1305" spans="1:2" ht="16.5" hidden="1" customHeight="1">
      <c r="A1305" s="215" t="s">
        <v>1106</v>
      </c>
      <c r="B1305" s="375"/>
    </row>
    <row r="1306" spans="1:2" ht="16.5" hidden="1" customHeight="1">
      <c r="A1306" s="215" t="s">
        <v>1107</v>
      </c>
      <c r="B1306" s="375"/>
    </row>
    <row r="1307" spans="1:2" ht="16.5" hidden="1" customHeight="1">
      <c r="A1307" s="215" t="s">
        <v>1108</v>
      </c>
      <c r="B1307" s="375"/>
    </row>
    <row r="1308" spans="1:2" ht="16.5" hidden="1" customHeight="1">
      <c r="A1308" s="215" t="s">
        <v>1109</v>
      </c>
      <c r="B1308" s="375"/>
    </row>
    <row r="1309" spans="1:2" ht="16.5" hidden="1" customHeight="1">
      <c r="A1309" s="215" t="s">
        <v>1110</v>
      </c>
      <c r="B1309" s="375"/>
    </row>
    <row r="1310" spans="1:2" ht="16.5" hidden="1" customHeight="1">
      <c r="A1310" s="215" t="s">
        <v>1111</v>
      </c>
      <c r="B1310" s="375"/>
    </row>
    <row r="1311" spans="1:2" ht="16.5" hidden="1" customHeight="1">
      <c r="A1311" s="215" t="s">
        <v>1112</v>
      </c>
      <c r="B1311" s="375"/>
    </row>
    <row r="1312" spans="1:2" ht="16.5" hidden="1" customHeight="1">
      <c r="A1312" s="215" t="s">
        <v>1113</v>
      </c>
      <c r="B1312" s="375"/>
    </row>
    <row r="1313" spans="1:2" ht="16.5" hidden="1" customHeight="1">
      <c r="A1313" s="215" t="s">
        <v>1114</v>
      </c>
      <c r="B1313" s="375"/>
    </row>
    <row r="1314" spans="1:2" ht="16.5" hidden="1" customHeight="1">
      <c r="A1314" s="215" t="s">
        <v>1115</v>
      </c>
      <c r="B1314" s="375"/>
    </row>
    <row r="1315" spans="1:2" ht="16.5" hidden="1" customHeight="1">
      <c r="A1315" s="215" t="s">
        <v>1116</v>
      </c>
      <c r="B1315" s="375"/>
    </row>
    <row r="1316" spans="1:2" ht="16.5" hidden="1" customHeight="1">
      <c r="A1316" s="215" t="s">
        <v>157</v>
      </c>
      <c r="B1316" s="375"/>
    </row>
    <row r="1317" spans="1:2" ht="16.5" hidden="1" customHeight="1">
      <c r="A1317" s="215" t="s">
        <v>1117</v>
      </c>
      <c r="B1317" s="375"/>
    </row>
    <row r="1318" spans="1:2" ht="16.5" hidden="1" customHeight="1">
      <c r="A1318" s="214" t="s">
        <v>1118</v>
      </c>
      <c r="B1318" s="375"/>
    </row>
    <row r="1319" spans="1:2" ht="16.5" hidden="1" customHeight="1">
      <c r="A1319" s="215" t="s">
        <v>148</v>
      </c>
      <c r="B1319" s="375"/>
    </row>
    <row r="1320" spans="1:2" ht="16.5" hidden="1" customHeight="1">
      <c r="A1320" s="215" t="s">
        <v>149</v>
      </c>
      <c r="B1320" s="375"/>
    </row>
    <row r="1321" spans="1:2" ht="16.5" hidden="1" customHeight="1">
      <c r="A1321" s="215" t="s">
        <v>150</v>
      </c>
      <c r="B1321" s="375"/>
    </row>
    <row r="1322" spans="1:2" ht="16.5" hidden="1" customHeight="1">
      <c r="A1322" s="215" t="s">
        <v>1119</v>
      </c>
      <c r="B1322" s="375"/>
    </row>
    <row r="1323" spans="1:2" ht="16.5" hidden="1" customHeight="1">
      <c r="A1323" s="215" t="s">
        <v>1120</v>
      </c>
      <c r="B1323" s="375"/>
    </row>
    <row r="1324" spans="1:2" ht="16.5" hidden="1" customHeight="1">
      <c r="A1324" s="215" t="s">
        <v>1121</v>
      </c>
      <c r="B1324" s="375"/>
    </row>
    <row r="1325" spans="1:2" ht="16.5" hidden="1" customHeight="1">
      <c r="A1325" s="215" t="s">
        <v>157</v>
      </c>
      <c r="B1325" s="375"/>
    </row>
    <row r="1326" spans="1:2" ht="16.5" hidden="1" customHeight="1">
      <c r="A1326" s="215" t="s">
        <v>1122</v>
      </c>
      <c r="B1326" s="375"/>
    </row>
    <row r="1327" spans="1:2" ht="16.5" hidden="1" customHeight="1">
      <c r="A1327" s="214" t="s">
        <v>1123</v>
      </c>
      <c r="B1327" s="375"/>
    </row>
    <row r="1328" spans="1:2" ht="16.5" hidden="1" customHeight="1">
      <c r="A1328" s="215" t="s">
        <v>148</v>
      </c>
      <c r="B1328" s="375"/>
    </row>
    <row r="1329" spans="1:2" ht="16.5" hidden="1" customHeight="1">
      <c r="A1329" s="215" t="s">
        <v>149</v>
      </c>
      <c r="B1329" s="375"/>
    </row>
    <row r="1330" spans="1:2" ht="16.5" hidden="1" customHeight="1">
      <c r="A1330" s="215" t="s">
        <v>150</v>
      </c>
      <c r="B1330" s="375"/>
    </row>
    <row r="1331" spans="1:2" ht="16.5" hidden="1" customHeight="1">
      <c r="A1331" s="215" t="s">
        <v>1124</v>
      </c>
      <c r="B1331" s="375"/>
    </row>
    <row r="1332" spans="1:2" ht="16.5" hidden="1" customHeight="1">
      <c r="A1332" s="215" t="s">
        <v>1125</v>
      </c>
      <c r="B1332" s="375"/>
    </row>
    <row r="1333" spans="1:2" ht="16.5" hidden="1" customHeight="1">
      <c r="A1333" s="215" t="s">
        <v>1126</v>
      </c>
      <c r="B1333" s="375"/>
    </row>
    <row r="1334" spans="1:2" ht="16.5" hidden="1" customHeight="1">
      <c r="A1334" s="215" t="s">
        <v>1127</v>
      </c>
      <c r="B1334" s="375"/>
    </row>
    <row r="1335" spans="1:2" ht="16.5" hidden="1" customHeight="1">
      <c r="A1335" s="215" t="s">
        <v>1128</v>
      </c>
      <c r="B1335" s="375"/>
    </row>
    <row r="1336" spans="1:2" ht="16.5" hidden="1" customHeight="1">
      <c r="A1336" s="215" t="s">
        <v>1129</v>
      </c>
      <c r="B1336" s="375"/>
    </row>
    <row r="1337" spans="1:2" ht="16.5" hidden="1" customHeight="1">
      <c r="A1337" s="215" t="s">
        <v>1130</v>
      </c>
      <c r="B1337" s="375"/>
    </row>
    <row r="1338" spans="1:2" ht="16.5" hidden="1" customHeight="1">
      <c r="A1338" s="215" t="s">
        <v>1131</v>
      </c>
      <c r="B1338" s="375"/>
    </row>
    <row r="1339" spans="1:2" ht="16.5" hidden="1" customHeight="1">
      <c r="A1339" s="215" t="s">
        <v>1132</v>
      </c>
      <c r="B1339" s="375"/>
    </row>
    <row r="1340" spans="1:2" ht="16.5" hidden="1" customHeight="1">
      <c r="A1340" s="215" t="s">
        <v>1133</v>
      </c>
      <c r="B1340" s="375"/>
    </row>
    <row r="1341" spans="1:2" ht="16.5" hidden="1" customHeight="1">
      <c r="A1341" s="215" t="s">
        <v>1134</v>
      </c>
      <c r="B1341" s="375"/>
    </row>
    <row r="1342" spans="1:2" ht="16.5" hidden="1" customHeight="1">
      <c r="A1342" s="214" t="s">
        <v>1135</v>
      </c>
      <c r="B1342" s="375"/>
    </row>
    <row r="1343" spans="1:2" ht="16.5" hidden="1" customHeight="1">
      <c r="A1343" s="215" t="s">
        <v>1135</v>
      </c>
      <c r="B1343" s="375"/>
    </row>
    <row r="1344" spans="1:2" ht="16.5" customHeight="1">
      <c r="A1344" s="212" t="s">
        <v>107</v>
      </c>
      <c r="B1344" s="375">
        <v>707.58</v>
      </c>
    </row>
    <row r="1345" spans="1:2" ht="16.5" customHeight="1">
      <c r="A1345" s="214" t="s">
        <v>1136</v>
      </c>
      <c r="B1345" s="375">
        <v>604.16999999999996</v>
      </c>
    </row>
    <row r="1346" spans="1:2" ht="16.5" hidden="1" customHeight="1">
      <c r="A1346" s="215" t="s">
        <v>1137</v>
      </c>
      <c r="B1346" s="375"/>
    </row>
    <row r="1347" spans="1:2" ht="16.5" hidden="1" customHeight="1">
      <c r="A1347" s="215" t="s">
        <v>1138</v>
      </c>
      <c r="B1347" s="375"/>
    </row>
    <row r="1348" spans="1:2" ht="16.5" hidden="1" customHeight="1">
      <c r="A1348" s="215" t="s">
        <v>1139</v>
      </c>
      <c r="B1348" s="375"/>
    </row>
    <row r="1349" spans="1:2" ht="16.5" hidden="1" customHeight="1">
      <c r="A1349" s="215" t="s">
        <v>1140</v>
      </c>
      <c r="B1349" s="375"/>
    </row>
    <row r="1350" spans="1:2" ht="16.5" customHeight="1">
      <c r="A1350" s="215" t="s">
        <v>1141</v>
      </c>
      <c r="B1350" s="375">
        <v>98.89</v>
      </c>
    </row>
    <row r="1351" spans="1:2" ht="16.5" hidden="1" customHeight="1">
      <c r="A1351" s="215" t="s">
        <v>1142</v>
      </c>
      <c r="B1351" s="375"/>
    </row>
    <row r="1352" spans="1:2" ht="16.5" hidden="1" customHeight="1">
      <c r="A1352" s="215" t="s">
        <v>762</v>
      </c>
      <c r="B1352" s="375"/>
    </row>
    <row r="1353" spans="1:2" ht="16.5" customHeight="1">
      <c r="A1353" s="215" t="s">
        <v>1143</v>
      </c>
      <c r="B1353" s="375">
        <v>505.28</v>
      </c>
    </row>
    <row r="1354" spans="1:2" ht="16.5" customHeight="1">
      <c r="A1354" s="214" t="s">
        <v>1144</v>
      </c>
      <c r="B1354" s="375">
        <v>103.41</v>
      </c>
    </row>
    <row r="1355" spans="1:2" ht="16.5" customHeight="1">
      <c r="A1355" s="215" t="s">
        <v>1145</v>
      </c>
      <c r="B1355" s="375">
        <v>103.41</v>
      </c>
    </row>
    <row r="1356" spans="1:2" ht="16.5" hidden="1" customHeight="1">
      <c r="A1356" s="215" t="s">
        <v>1146</v>
      </c>
      <c r="B1356" s="375"/>
    </row>
    <row r="1357" spans="1:2" ht="16.5" hidden="1" customHeight="1">
      <c r="A1357" s="215" t="s">
        <v>1147</v>
      </c>
      <c r="B1357" s="375"/>
    </row>
    <row r="1358" spans="1:2" ht="16.5" hidden="1" customHeight="1">
      <c r="A1358" s="214" t="s">
        <v>1148</v>
      </c>
      <c r="B1358" s="375"/>
    </row>
    <row r="1359" spans="1:2" ht="16.5" hidden="1" customHeight="1">
      <c r="A1359" s="215" t="s">
        <v>1149</v>
      </c>
      <c r="B1359" s="375"/>
    </row>
    <row r="1360" spans="1:2" ht="16.5" hidden="1" customHeight="1">
      <c r="A1360" s="215" t="s">
        <v>1150</v>
      </c>
      <c r="B1360" s="375"/>
    </row>
    <row r="1361" spans="1:2" ht="16.5" hidden="1" customHeight="1">
      <c r="A1361" s="215" t="s">
        <v>1151</v>
      </c>
      <c r="B1361" s="375"/>
    </row>
    <row r="1362" spans="1:2" ht="16.5" hidden="1" customHeight="1">
      <c r="A1362" s="212" t="s">
        <v>109</v>
      </c>
      <c r="B1362" s="375"/>
    </row>
    <row r="1363" spans="1:2" ht="16.5" hidden="1" customHeight="1">
      <c r="A1363" s="214" t="s">
        <v>1152</v>
      </c>
      <c r="B1363" s="375"/>
    </row>
    <row r="1364" spans="1:2" ht="16.5" hidden="1" customHeight="1">
      <c r="A1364" s="215" t="s">
        <v>148</v>
      </c>
      <c r="B1364" s="375"/>
    </row>
    <row r="1365" spans="1:2" ht="16.5" hidden="1" customHeight="1">
      <c r="A1365" s="215" t="s">
        <v>149</v>
      </c>
      <c r="B1365" s="375"/>
    </row>
    <row r="1366" spans="1:2" ht="16.5" hidden="1" customHeight="1">
      <c r="A1366" s="215" t="s">
        <v>150</v>
      </c>
      <c r="B1366" s="375"/>
    </row>
    <row r="1367" spans="1:2" ht="16.5" hidden="1" customHeight="1">
      <c r="A1367" s="215" t="s">
        <v>1153</v>
      </c>
      <c r="B1367" s="375"/>
    </row>
    <row r="1368" spans="1:2" ht="16.5" hidden="1" customHeight="1">
      <c r="A1368" s="215" t="s">
        <v>1154</v>
      </c>
      <c r="B1368" s="375"/>
    </row>
    <row r="1369" spans="1:2" ht="16.5" hidden="1" customHeight="1">
      <c r="A1369" s="215" t="s">
        <v>1155</v>
      </c>
      <c r="B1369" s="375"/>
    </row>
    <row r="1370" spans="1:2" ht="16.5" hidden="1" customHeight="1">
      <c r="A1370" s="215" t="s">
        <v>1156</v>
      </c>
      <c r="B1370" s="375"/>
    </row>
    <row r="1371" spans="1:2" ht="16.5" hidden="1" customHeight="1">
      <c r="A1371" s="215" t="s">
        <v>1157</v>
      </c>
      <c r="B1371" s="375"/>
    </row>
    <row r="1372" spans="1:2" ht="16.5" hidden="1" customHeight="1">
      <c r="A1372" s="215" t="s">
        <v>1158</v>
      </c>
      <c r="B1372" s="375"/>
    </row>
    <row r="1373" spans="1:2" ht="16.5" hidden="1" customHeight="1">
      <c r="A1373" s="215" t="s">
        <v>1159</v>
      </c>
      <c r="B1373" s="375"/>
    </row>
    <row r="1374" spans="1:2" ht="16.5" hidden="1" customHeight="1">
      <c r="A1374" s="215" t="s">
        <v>1160</v>
      </c>
      <c r="B1374" s="375"/>
    </row>
    <row r="1375" spans="1:2" ht="16.5" hidden="1" customHeight="1">
      <c r="A1375" s="215" t="s">
        <v>1161</v>
      </c>
      <c r="B1375" s="375"/>
    </row>
    <row r="1376" spans="1:2" ht="16.5" hidden="1" customHeight="1">
      <c r="A1376" s="215" t="s">
        <v>157</v>
      </c>
      <c r="B1376" s="375"/>
    </row>
    <row r="1377" spans="1:2" ht="16.5" hidden="1" customHeight="1">
      <c r="A1377" s="215" t="s">
        <v>1162</v>
      </c>
      <c r="B1377" s="375"/>
    </row>
    <row r="1378" spans="1:2" ht="16.5" hidden="1" customHeight="1">
      <c r="A1378" s="214" t="s">
        <v>1163</v>
      </c>
      <c r="B1378" s="375"/>
    </row>
    <row r="1379" spans="1:2" ht="16.5" hidden="1" customHeight="1">
      <c r="A1379" s="215" t="s">
        <v>148</v>
      </c>
      <c r="B1379" s="375"/>
    </row>
    <row r="1380" spans="1:2" ht="16.5" hidden="1" customHeight="1">
      <c r="A1380" s="215" t="s">
        <v>149</v>
      </c>
      <c r="B1380" s="375"/>
    </row>
    <row r="1381" spans="1:2" ht="16.5" hidden="1" customHeight="1">
      <c r="A1381" s="215" t="s">
        <v>150</v>
      </c>
      <c r="B1381" s="375"/>
    </row>
    <row r="1382" spans="1:2" ht="16.5" hidden="1" customHeight="1">
      <c r="A1382" s="215" t="s">
        <v>1164</v>
      </c>
      <c r="B1382" s="375"/>
    </row>
    <row r="1383" spans="1:2" ht="16.5" hidden="1" customHeight="1">
      <c r="A1383" s="215" t="s">
        <v>1165</v>
      </c>
      <c r="B1383" s="375"/>
    </row>
    <row r="1384" spans="1:2" ht="16.5" hidden="1" customHeight="1">
      <c r="A1384" s="215" t="s">
        <v>1166</v>
      </c>
      <c r="B1384" s="375"/>
    </row>
    <row r="1385" spans="1:2" ht="16.5" hidden="1" customHeight="1">
      <c r="A1385" s="215" t="s">
        <v>1167</v>
      </c>
      <c r="B1385" s="375"/>
    </row>
    <row r="1386" spans="1:2" ht="16.5" hidden="1" customHeight="1">
      <c r="A1386" s="215" t="s">
        <v>1168</v>
      </c>
      <c r="B1386" s="375"/>
    </row>
    <row r="1387" spans="1:2" ht="16.5" hidden="1" customHeight="1">
      <c r="A1387" s="215" t="s">
        <v>1169</v>
      </c>
      <c r="B1387" s="375"/>
    </row>
    <row r="1388" spans="1:2" ht="16.5" hidden="1" customHeight="1">
      <c r="A1388" s="215" t="s">
        <v>1170</v>
      </c>
      <c r="B1388" s="375"/>
    </row>
    <row r="1389" spans="1:2" ht="16.5" hidden="1" customHeight="1">
      <c r="A1389" s="215" t="s">
        <v>1171</v>
      </c>
      <c r="B1389" s="375"/>
    </row>
    <row r="1390" spans="1:2" ht="16.5" hidden="1" customHeight="1">
      <c r="A1390" s="215" t="s">
        <v>157</v>
      </c>
      <c r="B1390" s="375"/>
    </row>
    <row r="1391" spans="1:2" ht="16.5" hidden="1" customHeight="1">
      <c r="A1391" s="215" t="s">
        <v>1172</v>
      </c>
      <c r="B1391" s="375"/>
    </row>
    <row r="1392" spans="1:2" ht="16.5" hidden="1" customHeight="1">
      <c r="A1392" s="214" t="s">
        <v>1173</v>
      </c>
      <c r="B1392" s="375"/>
    </row>
    <row r="1393" spans="1:2" ht="16.5" hidden="1" customHeight="1">
      <c r="A1393" s="215" t="s">
        <v>1174</v>
      </c>
      <c r="B1393" s="375"/>
    </row>
    <row r="1394" spans="1:2" ht="16.5" hidden="1" customHeight="1">
      <c r="A1394" s="215" t="s">
        <v>1175</v>
      </c>
      <c r="B1394" s="375"/>
    </row>
    <row r="1395" spans="1:2" ht="16.5" hidden="1" customHeight="1">
      <c r="A1395" s="215" t="s">
        <v>1176</v>
      </c>
      <c r="B1395" s="375"/>
    </row>
    <row r="1396" spans="1:2" ht="16.5" hidden="1" customHeight="1">
      <c r="A1396" s="215" t="s">
        <v>1177</v>
      </c>
      <c r="B1396" s="375"/>
    </row>
    <row r="1397" spans="1:2" ht="16.5" hidden="1" customHeight="1">
      <c r="A1397" s="214" t="s">
        <v>1178</v>
      </c>
      <c r="B1397" s="375"/>
    </row>
    <row r="1398" spans="1:2" ht="16.5" hidden="1" customHeight="1">
      <c r="A1398" s="215" t="s">
        <v>1179</v>
      </c>
      <c r="B1398" s="375"/>
    </row>
    <row r="1399" spans="1:2" ht="16.5" hidden="1" customHeight="1">
      <c r="A1399" s="215" t="s">
        <v>1180</v>
      </c>
      <c r="B1399" s="375"/>
    </row>
    <row r="1400" spans="1:2" ht="16.5" hidden="1" customHeight="1">
      <c r="A1400" s="215" t="s">
        <v>1181</v>
      </c>
      <c r="B1400" s="375"/>
    </row>
    <row r="1401" spans="1:2" ht="16.5" hidden="1" customHeight="1">
      <c r="A1401" s="215" t="s">
        <v>1182</v>
      </c>
      <c r="B1401" s="375"/>
    </row>
    <row r="1402" spans="1:2" ht="16.5" hidden="1" customHeight="1">
      <c r="A1402" s="215" t="s">
        <v>1183</v>
      </c>
      <c r="B1402" s="375"/>
    </row>
    <row r="1403" spans="1:2" ht="16.5" hidden="1" customHeight="1">
      <c r="A1403" s="214" t="s">
        <v>1184</v>
      </c>
      <c r="B1403" s="375"/>
    </row>
    <row r="1404" spans="1:2" ht="16.5" hidden="1" customHeight="1">
      <c r="A1404" s="215" t="s">
        <v>1185</v>
      </c>
      <c r="B1404" s="375"/>
    </row>
    <row r="1405" spans="1:2" ht="16.5" hidden="1" customHeight="1">
      <c r="A1405" s="215" t="s">
        <v>1186</v>
      </c>
      <c r="B1405" s="375"/>
    </row>
    <row r="1406" spans="1:2" ht="16.5" hidden="1" customHeight="1">
      <c r="A1406" s="215" t="s">
        <v>1187</v>
      </c>
      <c r="B1406" s="375"/>
    </row>
    <row r="1407" spans="1:2" ht="16.5" hidden="1" customHeight="1">
      <c r="A1407" s="215" t="s">
        <v>1188</v>
      </c>
      <c r="B1407" s="375"/>
    </row>
    <row r="1408" spans="1:2" ht="16.5" hidden="1" customHeight="1">
      <c r="A1408" s="215" t="s">
        <v>1189</v>
      </c>
      <c r="B1408" s="375"/>
    </row>
    <row r="1409" spans="1:2" ht="16.5" hidden="1" customHeight="1">
      <c r="A1409" s="215" t="s">
        <v>1190</v>
      </c>
      <c r="B1409" s="375"/>
    </row>
    <row r="1410" spans="1:2" ht="16.5" hidden="1" customHeight="1">
      <c r="A1410" s="215" t="s">
        <v>1191</v>
      </c>
      <c r="B1410" s="375"/>
    </row>
    <row r="1411" spans="1:2" ht="16.5" hidden="1" customHeight="1">
      <c r="A1411" s="215" t="s">
        <v>1192</v>
      </c>
      <c r="B1411" s="375"/>
    </row>
    <row r="1412" spans="1:2" ht="16.5" hidden="1" customHeight="1">
      <c r="A1412" s="215" t="s">
        <v>1193</v>
      </c>
      <c r="B1412" s="375"/>
    </row>
    <row r="1413" spans="1:2" ht="16.5" hidden="1" customHeight="1">
      <c r="A1413" s="215" t="s">
        <v>1194</v>
      </c>
      <c r="B1413" s="375"/>
    </row>
    <row r="1414" spans="1:2" ht="16.5" hidden="1" customHeight="1">
      <c r="A1414" s="215" t="s">
        <v>1195</v>
      </c>
      <c r="B1414" s="375"/>
    </row>
    <row r="1415" spans="1:2" ht="16.5" customHeight="1">
      <c r="A1415" s="212" t="s">
        <v>111</v>
      </c>
      <c r="B1415" s="375">
        <v>104.19</v>
      </c>
    </row>
    <row r="1416" spans="1:2" ht="16.5" customHeight="1">
      <c r="A1416" s="214" t="s">
        <v>1196</v>
      </c>
      <c r="B1416" s="375">
        <v>30.36</v>
      </c>
    </row>
    <row r="1417" spans="1:2" ht="16.5" customHeight="1">
      <c r="A1417" s="215" t="s">
        <v>148</v>
      </c>
      <c r="B1417" s="375">
        <v>30.36</v>
      </c>
    </row>
    <row r="1418" spans="1:2" ht="16.5" hidden="1" customHeight="1">
      <c r="A1418" s="215" t="s">
        <v>149</v>
      </c>
      <c r="B1418" s="375"/>
    </row>
    <row r="1419" spans="1:2" ht="16.5" hidden="1" customHeight="1">
      <c r="A1419" s="215" t="s">
        <v>150</v>
      </c>
      <c r="B1419" s="375"/>
    </row>
    <row r="1420" spans="1:2" ht="16.5" hidden="1" customHeight="1">
      <c r="A1420" s="215" t="s">
        <v>1197</v>
      </c>
      <c r="B1420" s="375"/>
    </row>
    <row r="1421" spans="1:2" ht="16.5" hidden="1" customHeight="1">
      <c r="A1421" s="215" t="s">
        <v>1198</v>
      </c>
      <c r="B1421" s="375"/>
    </row>
    <row r="1422" spans="1:2" ht="16.5" hidden="1" customHeight="1">
      <c r="A1422" s="215" t="s">
        <v>1199</v>
      </c>
      <c r="B1422" s="375"/>
    </row>
    <row r="1423" spans="1:2" ht="16.5" hidden="1" customHeight="1">
      <c r="A1423" s="215" t="s">
        <v>1200</v>
      </c>
      <c r="B1423" s="375"/>
    </row>
    <row r="1424" spans="1:2" ht="16.5" hidden="1" customHeight="1">
      <c r="A1424" s="215" t="s">
        <v>1201</v>
      </c>
      <c r="B1424" s="375"/>
    </row>
    <row r="1425" spans="1:2" ht="16.5" hidden="1" customHeight="1">
      <c r="A1425" s="215" t="s">
        <v>1202</v>
      </c>
      <c r="B1425" s="375"/>
    </row>
    <row r="1426" spans="1:2" ht="16.5" hidden="1" customHeight="1">
      <c r="A1426" s="215" t="s">
        <v>157</v>
      </c>
      <c r="B1426" s="375"/>
    </row>
    <row r="1427" spans="1:2" ht="16.5" hidden="1" customHeight="1">
      <c r="A1427" s="215" t="s">
        <v>1203</v>
      </c>
      <c r="B1427" s="375"/>
    </row>
    <row r="1428" spans="1:2" ht="16.5" hidden="1" customHeight="1">
      <c r="A1428" s="214" t="s">
        <v>1204</v>
      </c>
      <c r="B1428" s="375"/>
    </row>
    <row r="1429" spans="1:2" ht="16.5" hidden="1" customHeight="1">
      <c r="A1429" s="215" t="s">
        <v>148</v>
      </c>
      <c r="B1429" s="375"/>
    </row>
    <row r="1430" spans="1:2" ht="16.5" hidden="1" customHeight="1">
      <c r="A1430" s="215" t="s">
        <v>149</v>
      </c>
      <c r="B1430" s="375"/>
    </row>
    <row r="1431" spans="1:2" ht="16.5" hidden="1" customHeight="1">
      <c r="A1431" s="215" t="s">
        <v>150</v>
      </c>
      <c r="B1431" s="375"/>
    </row>
    <row r="1432" spans="1:2" ht="16.5" hidden="1" customHeight="1">
      <c r="A1432" s="215" t="s">
        <v>1205</v>
      </c>
      <c r="B1432" s="375"/>
    </row>
    <row r="1433" spans="1:2" ht="16.5" hidden="1" customHeight="1">
      <c r="A1433" s="215" t="s">
        <v>1206</v>
      </c>
      <c r="B1433" s="375"/>
    </row>
    <row r="1434" spans="1:2" ht="16.5" hidden="1" customHeight="1">
      <c r="A1434" s="214" t="s">
        <v>1207</v>
      </c>
      <c r="B1434" s="375"/>
    </row>
    <row r="1435" spans="1:2" ht="16.5" hidden="1" customHeight="1">
      <c r="A1435" s="215" t="s">
        <v>148</v>
      </c>
      <c r="B1435" s="375"/>
    </row>
    <row r="1436" spans="1:2" ht="16.5" hidden="1" customHeight="1">
      <c r="A1436" s="215" t="s">
        <v>149</v>
      </c>
      <c r="B1436" s="375"/>
    </row>
    <row r="1437" spans="1:2" ht="16.5" hidden="1" customHeight="1">
      <c r="A1437" s="215" t="s">
        <v>150</v>
      </c>
      <c r="B1437" s="375"/>
    </row>
    <row r="1438" spans="1:2" ht="16.5" hidden="1" customHeight="1">
      <c r="A1438" s="215" t="s">
        <v>1208</v>
      </c>
      <c r="B1438" s="375"/>
    </row>
    <row r="1439" spans="1:2" ht="16.5" hidden="1" customHeight="1">
      <c r="A1439" s="215" t="s">
        <v>1209</v>
      </c>
      <c r="B1439" s="375"/>
    </row>
    <row r="1440" spans="1:2" ht="16.5" hidden="1" customHeight="1">
      <c r="A1440" s="214" t="s">
        <v>1210</v>
      </c>
      <c r="B1440" s="375"/>
    </row>
    <row r="1441" spans="1:2" ht="16.5" hidden="1" customHeight="1">
      <c r="A1441" s="215" t="s">
        <v>148</v>
      </c>
      <c r="B1441" s="375"/>
    </row>
    <row r="1442" spans="1:2" ht="16.5" hidden="1" customHeight="1">
      <c r="A1442" s="215" t="s">
        <v>149</v>
      </c>
      <c r="B1442" s="375"/>
    </row>
    <row r="1443" spans="1:2" ht="16.5" hidden="1" customHeight="1">
      <c r="A1443" s="215" t="s">
        <v>150</v>
      </c>
      <c r="B1443" s="375"/>
    </row>
    <row r="1444" spans="1:2" ht="16.5" hidden="1" customHeight="1">
      <c r="A1444" s="215" t="s">
        <v>1211</v>
      </c>
      <c r="B1444" s="375"/>
    </row>
    <row r="1445" spans="1:2" ht="16.5" hidden="1" customHeight="1">
      <c r="A1445" s="215" t="s">
        <v>1212</v>
      </c>
      <c r="B1445" s="375"/>
    </row>
    <row r="1446" spans="1:2" ht="16.5" hidden="1" customHeight="1">
      <c r="A1446" s="215" t="s">
        <v>157</v>
      </c>
      <c r="B1446" s="375"/>
    </row>
    <row r="1447" spans="1:2" ht="16.5" hidden="1" customHeight="1">
      <c r="A1447" s="215" t="s">
        <v>1213</v>
      </c>
      <c r="B1447" s="375"/>
    </row>
    <row r="1448" spans="1:2" ht="16.5" hidden="1" customHeight="1">
      <c r="A1448" s="214" t="s">
        <v>1214</v>
      </c>
      <c r="B1448" s="375"/>
    </row>
    <row r="1449" spans="1:2" ht="16.5" hidden="1" customHeight="1">
      <c r="A1449" s="215" t="s">
        <v>148</v>
      </c>
      <c r="B1449" s="375"/>
    </row>
    <row r="1450" spans="1:2" ht="16.5" hidden="1" customHeight="1">
      <c r="A1450" s="215" t="s">
        <v>149</v>
      </c>
      <c r="B1450" s="375"/>
    </row>
    <row r="1451" spans="1:2" ht="16.5" hidden="1" customHeight="1">
      <c r="A1451" s="215" t="s">
        <v>150</v>
      </c>
      <c r="B1451" s="375"/>
    </row>
    <row r="1452" spans="1:2" ht="16.5" hidden="1" customHeight="1">
      <c r="A1452" s="215" t="s">
        <v>1215</v>
      </c>
      <c r="B1452" s="375"/>
    </row>
    <row r="1453" spans="1:2" ht="16.5" hidden="1" customHeight="1">
      <c r="A1453" s="215" t="s">
        <v>1216</v>
      </c>
      <c r="B1453" s="375"/>
    </row>
    <row r="1454" spans="1:2" ht="16.5" hidden="1" customHeight="1">
      <c r="A1454" s="215" t="s">
        <v>1217</v>
      </c>
      <c r="B1454" s="375"/>
    </row>
    <row r="1455" spans="1:2" ht="16.5" hidden="1" customHeight="1">
      <c r="A1455" s="215" t="s">
        <v>1218</v>
      </c>
      <c r="B1455" s="375"/>
    </row>
    <row r="1456" spans="1:2" ht="16.5" hidden="1" customHeight="1">
      <c r="A1456" s="215" t="s">
        <v>1219</v>
      </c>
      <c r="B1456" s="375"/>
    </row>
    <row r="1457" spans="1:2" ht="16.5" hidden="1" customHeight="1">
      <c r="A1457" s="215" t="s">
        <v>1220</v>
      </c>
      <c r="B1457" s="375"/>
    </row>
    <row r="1458" spans="1:2" ht="16.5" hidden="1" customHeight="1">
      <c r="A1458" s="215" t="s">
        <v>1221</v>
      </c>
      <c r="B1458" s="375"/>
    </row>
    <row r="1459" spans="1:2" ht="16.5" hidden="1" customHeight="1">
      <c r="A1459" s="215" t="s">
        <v>1222</v>
      </c>
      <c r="B1459" s="375"/>
    </row>
    <row r="1460" spans="1:2" ht="16.5" hidden="1" customHeight="1">
      <c r="A1460" s="215" t="s">
        <v>1223</v>
      </c>
      <c r="B1460" s="375"/>
    </row>
    <row r="1461" spans="1:2" ht="16.5" customHeight="1">
      <c r="A1461" s="214" t="s">
        <v>1224</v>
      </c>
      <c r="B1461" s="375">
        <v>5.42</v>
      </c>
    </row>
    <row r="1462" spans="1:2" ht="16.5" customHeight="1">
      <c r="A1462" s="215" t="s">
        <v>1225</v>
      </c>
      <c r="B1462" s="375">
        <v>5.42</v>
      </c>
    </row>
    <row r="1463" spans="1:2" ht="16.5" hidden="1" customHeight="1">
      <c r="A1463" s="215" t="s">
        <v>1226</v>
      </c>
      <c r="B1463" s="375"/>
    </row>
    <row r="1464" spans="1:2" ht="16.5" hidden="1" customHeight="1">
      <c r="A1464" s="215" t="s">
        <v>1227</v>
      </c>
      <c r="B1464" s="375"/>
    </row>
    <row r="1465" spans="1:2" ht="16.5" customHeight="1">
      <c r="A1465" s="214" t="s">
        <v>1228</v>
      </c>
      <c r="B1465" s="375">
        <v>68.41</v>
      </c>
    </row>
    <row r="1466" spans="1:2" ht="16.5" customHeight="1">
      <c r="A1466" s="215" t="s">
        <v>1229</v>
      </c>
      <c r="B1466" s="375">
        <v>6.2</v>
      </c>
    </row>
    <row r="1467" spans="1:2" ht="16.5" hidden="1" customHeight="1">
      <c r="A1467" s="215" t="s">
        <v>1230</v>
      </c>
      <c r="B1467" s="375"/>
    </row>
    <row r="1468" spans="1:2" ht="16.5" customHeight="1">
      <c r="A1468" s="215" t="s">
        <v>1231</v>
      </c>
      <c r="B1468" s="375">
        <v>30</v>
      </c>
    </row>
    <row r="1469" spans="1:2" ht="16.5" customHeight="1">
      <c r="A1469" s="215" t="s">
        <v>1232</v>
      </c>
      <c r="B1469" s="375">
        <v>32.21</v>
      </c>
    </row>
    <row r="1470" spans="1:2" ht="16.5" hidden="1" customHeight="1">
      <c r="A1470" s="215" t="s">
        <v>1233</v>
      </c>
      <c r="B1470" s="375"/>
    </row>
    <row r="1471" spans="1:2" ht="16.5" hidden="1" customHeight="1">
      <c r="A1471" s="214" t="s">
        <v>1234</v>
      </c>
      <c r="B1471" s="375"/>
    </row>
    <row r="1472" spans="1:2" ht="16.5" hidden="1" customHeight="1">
      <c r="A1472" s="212" t="s">
        <v>113</v>
      </c>
      <c r="B1472" s="375"/>
    </row>
    <row r="1473" spans="1:10" ht="16.5" hidden="1" customHeight="1">
      <c r="A1473" s="212" t="s">
        <v>115</v>
      </c>
      <c r="B1473" s="375"/>
    </row>
    <row r="1474" spans="1:10" ht="16.5" hidden="1" customHeight="1">
      <c r="A1474" s="214" t="s">
        <v>54</v>
      </c>
      <c r="B1474" s="375"/>
    </row>
    <row r="1475" spans="1:10" ht="16.5" hidden="1" customHeight="1">
      <c r="A1475" s="215" t="s">
        <v>54</v>
      </c>
      <c r="B1475" s="375"/>
    </row>
    <row r="1476" spans="1:10" ht="16.5" hidden="1" customHeight="1">
      <c r="A1476" s="212" t="s">
        <v>117</v>
      </c>
      <c r="B1476" s="375"/>
    </row>
    <row r="1477" spans="1:10" ht="16.5" hidden="1" customHeight="1">
      <c r="A1477" s="214" t="s">
        <v>1235</v>
      </c>
      <c r="B1477" s="375"/>
    </row>
    <row r="1478" spans="1:10" ht="16.5" hidden="1" customHeight="1">
      <c r="A1478" s="215" t="s">
        <v>1236</v>
      </c>
      <c r="B1478" s="375"/>
    </row>
    <row r="1479" spans="1:10" ht="16.5" hidden="1" customHeight="1">
      <c r="A1479" s="212" t="s">
        <v>118</v>
      </c>
      <c r="B1479" s="375"/>
    </row>
    <row r="1480" spans="1:10" ht="16.5" hidden="1" customHeight="1">
      <c r="A1480" s="214" t="s">
        <v>1237</v>
      </c>
      <c r="B1480" s="375"/>
    </row>
    <row r="1481" spans="1:10" ht="36.75" hidden="1" customHeight="1">
      <c r="A1481" s="459" t="s">
        <v>1238</v>
      </c>
      <c r="B1481" s="459"/>
      <c r="C1481" s="179"/>
      <c r="D1481" s="179"/>
      <c r="E1481" s="179"/>
      <c r="F1481" s="179"/>
      <c r="G1481" s="179"/>
      <c r="H1481" s="179"/>
      <c r="I1481" s="179"/>
      <c r="J1481" s="179"/>
    </row>
    <row r="1483" spans="1:10" ht="21.95" customHeight="1">
      <c r="B1483" s="368" t="s">
        <v>1239</v>
      </c>
    </row>
  </sheetData>
  <autoFilter ref="A5:J1481">
    <filterColumn colId="1">
      <customFilters>
        <customFilter operator="notEqual" val=""/>
      </customFilters>
    </filterColumn>
    <extLst/>
  </autoFilter>
  <mergeCells count="4">
    <mergeCell ref="A1:B1"/>
    <mergeCell ref="A2:B2"/>
    <mergeCell ref="A4:B4"/>
    <mergeCell ref="A1481:B1481"/>
  </mergeCells>
  <phoneticPr fontId="87"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110"/>
  <sheetViews>
    <sheetView showZeros="0" workbookViewId="0">
      <selection activeCell="D41" sqref="D41:D47"/>
    </sheetView>
  </sheetViews>
  <sheetFormatPr defaultColWidth="9" defaultRowHeight="14.25"/>
  <cols>
    <col min="1" max="1" width="41.625" style="162" customWidth="1"/>
    <col min="2" max="2" width="13.125" style="352" customWidth="1"/>
    <col min="3" max="3" width="41" style="163" customWidth="1"/>
    <col min="4" max="4" width="13.25" style="353" customWidth="1"/>
    <col min="5" max="5" width="9" style="163" customWidth="1"/>
    <col min="6" max="6" width="25.25" style="163" customWidth="1"/>
    <col min="7" max="16384" width="9" style="163"/>
  </cols>
  <sheetData>
    <row r="1" spans="1:8" ht="20.25" customHeight="1">
      <c r="A1" s="445" t="s">
        <v>1240</v>
      </c>
      <c r="B1" s="446"/>
      <c r="C1" s="445"/>
      <c r="D1" s="446"/>
    </row>
    <row r="2" spans="1:8" ht="38.25" customHeight="1">
      <c r="A2" s="457" t="s">
        <v>1241</v>
      </c>
      <c r="B2" s="460"/>
      <c r="C2" s="457"/>
      <c r="D2" s="460"/>
    </row>
    <row r="3" spans="1:8" ht="20.25" customHeight="1">
      <c r="A3" s="354"/>
      <c r="B3" s="355"/>
      <c r="D3" s="356" t="s">
        <v>2</v>
      </c>
    </row>
    <row r="4" spans="1:8" ht="24" customHeight="1">
      <c r="A4" s="157" t="s">
        <v>1242</v>
      </c>
      <c r="B4" s="357" t="s">
        <v>4</v>
      </c>
      <c r="C4" s="157" t="s">
        <v>145</v>
      </c>
      <c r="D4" s="357" t="s">
        <v>4</v>
      </c>
    </row>
    <row r="5" spans="1:8" ht="19.5" customHeight="1">
      <c r="A5" s="165" t="s">
        <v>1243</v>
      </c>
      <c r="B5" s="358">
        <f>SUM(B6,B35)</f>
        <v>4364.05</v>
      </c>
      <c r="C5" s="165" t="s">
        <v>1244</v>
      </c>
      <c r="D5" s="358">
        <f>SUM(D6,D35)</f>
        <v>0</v>
      </c>
    </row>
    <row r="6" spans="1:8" ht="19.5" customHeight="1">
      <c r="A6" s="168" t="s">
        <v>1245</v>
      </c>
      <c r="B6" s="358">
        <f>SUM(B7:B25)</f>
        <v>2284.66</v>
      </c>
      <c r="C6" s="168" t="s">
        <v>1246</v>
      </c>
      <c r="D6" s="358">
        <f>SUM(D7:D17)</f>
        <v>0</v>
      </c>
    </row>
    <row r="7" spans="1:8" ht="17.25" customHeight="1">
      <c r="A7" s="168" t="s">
        <v>1247</v>
      </c>
      <c r="B7" s="359"/>
      <c r="C7" s="170" t="s">
        <v>1248</v>
      </c>
      <c r="D7" s="359"/>
      <c r="H7" s="360"/>
    </row>
    <row r="8" spans="1:8" ht="17.25" customHeight="1">
      <c r="A8" s="168" t="s">
        <v>1249</v>
      </c>
      <c r="B8" s="359"/>
      <c r="C8" s="168" t="s">
        <v>1250</v>
      </c>
      <c r="D8" s="359"/>
      <c r="H8" s="360"/>
    </row>
    <row r="9" spans="1:8" ht="17.25" customHeight="1">
      <c r="A9" s="168" t="s">
        <v>1251</v>
      </c>
      <c r="B9" s="359"/>
      <c r="C9" s="168" t="s">
        <v>1252</v>
      </c>
      <c r="D9" s="359"/>
      <c r="H9" s="360"/>
    </row>
    <row r="10" spans="1:8" ht="17.25" customHeight="1">
      <c r="A10" s="168" t="s">
        <v>1253</v>
      </c>
      <c r="B10" s="359"/>
      <c r="C10" s="168" t="s">
        <v>1254</v>
      </c>
      <c r="D10" s="359"/>
      <c r="H10" s="360"/>
    </row>
    <row r="11" spans="1:8" ht="17.25" customHeight="1">
      <c r="A11" s="168" t="s">
        <v>1255</v>
      </c>
      <c r="B11" s="359">
        <v>1712</v>
      </c>
      <c r="C11" s="168" t="s">
        <v>1256</v>
      </c>
      <c r="D11" s="359"/>
      <c r="H11" s="360"/>
    </row>
    <row r="12" spans="1:8" ht="17.25" customHeight="1">
      <c r="A12" s="361" t="s">
        <v>1257</v>
      </c>
      <c r="B12" s="362"/>
      <c r="C12" s="168" t="s">
        <v>1258</v>
      </c>
      <c r="D12" s="359"/>
      <c r="H12" s="360"/>
    </row>
    <row r="13" spans="1:8" ht="17.25" customHeight="1">
      <c r="A13" s="361" t="s">
        <v>1259</v>
      </c>
      <c r="B13" s="362"/>
      <c r="C13" s="168" t="s">
        <v>1260</v>
      </c>
      <c r="D13" s="359"/>
      <c r="H13" s="360"/>
    </row>
    <row r="14" spans="1:8" ht="17.25" customHeight="1">
      <c r="A14" s="361" t="s">
        <v>1261</v>
      </c>
      <c r="B14" s="362"/>
      <c r="C14" s="168" t="s">
        <v>1262</v>
      </c>
      <c r="D14" s="363"/>
      <c r="H14" s="360"/>
    </row>
    <row r="15" spans="1:8" ht="17.25" customHeight="1">
      <c r="A15" s="361" t="s">
        <v>1263</v>
      </c>
      <c r="B15" s="362"/>
      <c r="C15" s="168" t="s">
        <v>1264</v>
      </c>
      <c r="D15" s="359"/>
      <c r="H15" s="360"/>
    </row>
    <row r="16" spans="1:8" ht="17.25" customHeight="1">
      <c r="A16" s="361" t="s">
        <v>1265</v>
      </c>
      <c r="B16" s="362"/>
      <c r="C16" s="168" t="s">
        <v>1266</v>
      </c>
      <c r="D16" s="359"/>
      <c r="H16" s="360"/>
    </row>
    <row r="17" spans="1:8" ht="17.25" customHeight="1">
      <c r="A17" s="361" t="s">
        <v>1267</v>
      </c>
      <c r="B17" s="362">
        <v>10.199999999999999</v>
      </c>
      <c r="C17" s="168" t="s">
        <v>1268</v>
      </c>
      <c r="D17" s="359"/>
      <c r="H17" s="360"/>
    </row>
    <row r="18" spans="1:8" ht="17.25" customHeight="1">
      <c r="A18" s="361" t="s">
        <v>1269</v>
      </c>
      <c r="B18" s="362"/>
      <c r="C18" s="361" t="s">
        <v>1270</v>
      </c>
      <c r="D18" s="364"/>
      <c r="H18" s="360"/>
    </row>
    <row r="19" spans="1:8" ht="17.25" customHeight="1">
      <c r="A19" s="361" t="s">
        <v>1271</v>
      </c>
      <c r="B19" s="362"/>
      <c r="C19" s="361" t="s">
        <v>1272</v>
      </c>
      <c r="D19" s="364"/>
      <c r="H19" s="360"/>
    </row>
    <row r="20" spans="1:8" ht="17.25" customHeight="1">
      <c r="A20" s="361" t="s">
        <v>1273</v>
      </c>
      <c r="B20" s="362"/>
      <c r="C20" s="361" t="s">
        <v>1274</v>
      </c>
      <c r="D20" s="364"/>
      <c r="H20" s="360"/>
    </row>
    <row r="21" spans="1:8" ht="17.25" customHeight="1">
      <c r="A21" s="361" t="s">
        <v>1275</v>
      </c>
      <c r="B21" s="362"/>
      <c r="C21" s="361" t="s">
        <v>1276</v>
      </c>
      <c r="D21" s="364"/>
      <c r="H21" s="360"/>
    </row>
    <row r="22" spans="1:8" ht="17.25" customHeight="1">
      <c r="A22" s="361" t="s">
        <v>1277</v>
      </c>
      <c r="B22" s="362"/>
      <c r="C22" s="361" t="s">
        <v>1278</v>
      </c>
      <c r="D22" s="364"/>
      <c r="H22" s="360"/>
    </row>
    <row r="23" spans="1:8" ht="17.25" customHeight="1">
      <c r="A23" s="361" t="s">
        <v>1279</v>
      </c>
      <c r="B23" s="362">
        <v>562.46</v>
      </c>
      <c r="C23" s="168" t="s">
        <v>1280</v>
      </c>
      <c r="D23" s="364"/>
      <c r="H23" s="360"/>
    </row>
    <row r="24" spans="1:8" ht="17.25" customHeight="1">
      <c r="A24" s="361" t="s">
        <v>1266</v>
      </c>
      <c r="B24" s="362"/>
      <c r="C24" s="168" t="s">
        <v>1281</v>
      </c>
      <c r="D24" s="364"/>
      <c r="H24" s="360"/>
    </row>
    <row r="25" spans="1:8" ht="17.25" customHeight="1">
      <c r="A25" s="361" t="s">
        <v>1268</v>
      </c>
      <c r="B25" s="362"/>
      <c r="C25" s="168" t="s">
        <v>1282</v>
      </c>
      <c r="D25" s="364"/>
      <c r="H25" s="360"/>
    </row>
    <row r="26" spans="1:8" ht="17.25" customHeight="1">
      <c r="A26" s="361" t="s">
        <v>1270</v>
      </c>
      <c r="B26" s="362"/>
      <c r="C26" s="174"/>
      <c r="D26" s="364"/>
      <c r="H26" s="360"/>
    </row>
    <row r="27" spans="1:8" ht="17.25" customHeight="1">
      <c r="A27" s="361" t="s">
        <v>1272</v>
      </c>
      <c r="B27" s="362"/>
      <c r="C27" s="174"/>
      <c r="D27" s="364"/>
      <c r="H27" s="360"/>
    </row>
    <row r="28" spans="1:8" ht="17.25" customHeight="1">
      <c r="A28" s="361" t="s">
        <v>1274</v>
      </c>
      <c r="B28" s="362"/>
      <c r="C28" s="174"/>
      <c r="D28" s="364"/>
      <c r="H28" s="360"/>
    </row>
    <row r="29" spans="1:8" ht="17.25" customHeight="1">
      <c r="A29" s="361" t="s">
        <v>1276</v>
      </c>
      <c r="B29" s="362"/>
      <c r="C29" s="174"/>
      <c r="D29" s="364"/>
      <c r="H29" s="360"/>
    </row>
    <row r="30" spans="1:8" ht="17.25" customHeight="1">
      <c r="A30" s="361" t="s">
        <v>1278</v>
      </c>
      <c r="B30" s="362"/>
      <c r="C30" s="174"/>
      <c r="D30" s="364"/>
      <c r="H30" s="360"/>
    </row>
    <row r="31" spans="1:8" ht="17.25" customHeight="1">
      <c r="A31" s="168" t="s">
        <v>1280</v>
      </c>
      <c r="B31" s="359"/>
      <c r="C31" s="174"/>
      <c r="D31" s="364"/>
      <c r="H31" s="360"/>
    </row>
    <row r="32" spans="1:8" ht="17.25" customHeight="1">
      <c r="A32" s="168" t="s">
        <v>1281</v>
      </c>
      <c r="B32" s="359"/>
      <c r="C32" s="174"/>
      <c r="D32" s="364"/>
      <c r="H32" s="360"/>
    </row>
    <row r="33" spans="1:8" ht="17.25" customHeight="1">
      <c r="A33" s="168" t="s">
        <v>1282</v>
      </c>
      <c r="B33" s="359"/>
      <c r="C33" s="174"/>
      <c r="D33" s="364"/>
      <c r="H33" s="360"/>
    </row>
    <row r="34" spans="1:8" ht="17.25" customHeight="1">
      <c r="A34" s="168"/>
      <c r="B34" s="359"/>
      <c r="C34" s="174"/>
      <c r="D34" s="364"/>
      <c r="H34" s="360"/>
    </row>
    <row r="35" spans="1:8" ht="17.25" customHeight="1">
      <c r="A35" s="168" t="s">
        <v>1283</v>
      </c>
      <c r="B35" s="359">
        <f>SUM(B36:B55)</f>
        <v>2079.39</v>
      </c>
      <c r="C35" s="168" t="s">
        <v>1284</v>
      </c>
      <c r="D35" s="364">
        <f>SUM(D36:D55)</f>
        <v>0</v>
      </c>
      <c r="H35" s="360"/>
    </row>
    <row r="36" spans="1:8" ht="17.25" customHeight="1">
      <c r="A36" s="168" t="s">
        <v>1285</v>
      </c>
      <c r="B36" s="359">
        <v>8.2100000000000009</v>
      </c>
      <c r="C36" s="168" t="s">
        <v>1285</v>
      </c>
      <c r="D36" s="364"/>
      <c r="H36" s="360"/>
    </row>
    <row r="37" spans="1:8" ht="17.25" customHeight="1">
      <c r="A37" s="168" t="s">
        <v>1286</v>
      </c>
      <c r="B37" s="359">
        <v>5</v>
      </c>
      <c r="C37" s="168" t="s">
        <v>1286</v>
      </c>
      <c r="D37" s="359"/>
      <c r="H37" s="360"/>
    </row>
    <row r="38" spans="1:8" ht="17.25" customHeight="1">
      <c r="A38" s="168" t="s">
        <v>1287</v>
      </c>
      <c r="B38" s="359"/>
      <c r="C38" s="168" t="s">
        <v>1287</v>
      </c>
      <c r="D38" s="359"/>
      <c r="H38" s="360"/>
    </row>
    <row r="39" spans="1:8" ht="17.25" customHeight="1">
      <c r="A39" s="168" t="s">
        <v>1288</v>
      </c>
      <c r="B39" s="359"/>
      <c r="C39" s="168" t="s">
        <v>1288</v>
      </c>
      <c r="D39" s="359"/>
      <c r="H39" s="360"/>
    </row>
    <row r="40" spans="1:8" ht="17.25" customHeight="1">
      <c r="A40" s="168" t="s">
        <v>1289</v>
      </c>
      <c r="B40" s="359"/>
      <c r="C40" s="168" t="s">
        <v>1289</v>
      </c>
      <c r="D40" s="359"/>
      <c r="H40" s="360"/>
    </row>
    <row r="41" spans="1:8" ht="17.25" customHeight="1">
      <c r="A41" s="168" t="s">
        <v>1290</v>
      </c>
      <c r="B41" s="359"/>
      <c r="C41" s="168" t="s">
        <v>1290</v>
      </c>
      <c r="D41" s="359"/>
      <c r="H41" s="360"/>
    </row>
    <row r="42" spans="1:8" ht="17.25" customHeight="1">
      <c r="A42" s="168" t="s">
        <v>1291</v>
      </c>
      <c r="B42" s="359">
        <v>489.44</v>
      </c>
      <c r="C42" s="168" t="s">
        <v>1291</v>
      </c>
      <c r="D42" s="359"/>
      <c r="H42" s="360"/>
    </row>
    <row r="43" spans="1:8" ht="17.25" customHeight="1">
      <c r="A43" s="168" t="s">
        <v>1292</v>
      </c>
      <c r="B43" s="359">
        <v>90.93</v>
      </c>
      <c r="C43" s="168" t="s">
        <v>1292</v>
      </c>
      <c r="D43" s="359"/>
      <c r="H43" s="360"/>
    </row>
    <row r="44" spans="1:8" ht="17.25" customHeight="1">
      <c r="A44" s="168" t="s">
        <v>1293</v>
      </c>
      <c r="B44" s="359">
        <v>2</v>
      </c>
      <c r="C44" s="168" t="s">
        <v>1293</v>
      </c>
      <c r="D44" s="359"/>
      <c r="H44" s="360"/>
    </row>
    <row r="45" spans="1:8" ht="17.25" customHeight="1">
      <c r="A45" s="168" t="s">
        <v>1294</v>
      </c>
      <c r="B45" s="359"/>
      <c r="C45" s="361" t="s">
        <v>1294</v>
      </c>
      <c r="D45" s="359"/>
      <c r="H45" s="360"/>
    </row>
    <row r="46" spans="1:8" ht="17.25" customHeight="1">
      <c r="A46" s="168" t="s">
        <v>1295</v>
      </c>
      <c r="B46" s="359">
        <v>184.23</v>
      </c>
      <c r="C46" s="361" t="s">
        <v>1295</v>
      </c>
      <c r="D46" s="359"/>
    </row>
    <row r="47" spans="1:8" ht="17.25" customHeight="1">
      <c r="A47" s="168" t="s">
        <v>1296</v>
      </c>
      <c r="B47" s="359">
        <v>192.98</v>
      </c>
      <c r="C47" s="361" t="s">
        <v>1296</v>
      </c>
      <c r="D47" s="359"/>
    </row>
    <row r="48" spans="1:8" ht="17.25" customHeight="1">
      <c r="A48" s="168" t="s">
        <v>1297</v>
      </c>
      <c r="B48" s="359"/>
      <c r="C48" s="361" t="s">
        <v>1297</v>
      </c>
      <c r="D48" s="359"/>
    </row>
    <row r="49" spans="1:4" ht="17.25" customHeight="1">
      <c r="A49" s="168" t="s">
        <v>1298</v>
      </c>
      <c r="B49" s="359"/>
      <c r="C49" s="361" t="s">
        <v>1298</v>
      </c>
      <c r="D49" s="359"/>
    </row>
    <row r="50" spans="1:4" ht="17.25" customHeight="1">
      <c r="A50" s="168" t="s">
        <v>1299</v>
      </c>
      <c r="B50" s="359"/>
      <c r="C50" s="168" t="s">
        <v>1299</v>
      </c>
      <c r="D50" s="359"/>
    </row>
    <row r="51" spans="1:4" ht="17.25" customHeight="1">
      <c r="A51" s="168" t="s">
        <v>1300</v>
      </c>
      <c r="B51" s="359"/>
      <c r="C51" s="168" t="s">
        <v>1300</v>
      </c>
      <c r="D51" s="359"/>
    </row>
    <row r="52" spans="1:4" ht="17.25" customHeight="1">
      <c r="A52" s="168" t="s">
        <v>1301</v>
      </c>
      <c r="B52" s="359">
        <v>987.08</v>
      </c>
      <c r="C52" s="361" t="s">
        <v>1301</v>
      </c>
      <c r="D52" s="359"/>
    </row>
    <row r="53" spans="1:4" ht="17.25" customHeight="1">
      <c r="A53" s="168" t="s">
        <v>1302</v>
      </c>
      <c r="B53" s="359"/>
      <c r="C53" s="361" t="s">
        <v>1302</v>
      </c>
      <c r="D53" s="359"/>
    </row>
    <row r="54" spans="1:4" ht="17.25" customHeight="1">
      <c r="A54" s="168" t="s">
        <v>1303</v>
      </c>
      <c r="B54" s="359">
        <v>119.52</v>
      </c>
      <c r="C54" s="168" t="s">
        <v>1303</v>
      </c>
      <c r="D54" s="359"/>
    </row>
    <row r="55" spans="1:4" ht="17.25" customHeight="1">
      <c r="A55" s="168" t="s">
        <v>1304</v>
      </c>
      <c r="B55" s="359"/>
      <c r="C55" s="361" t="s">
        <v>1304</v>
      </c>
      <c r="D55" s="359"/>
    </row>
    <row r="56" spans="1:4" ht="17.25" customHeight="1">
      <c r="A56" s="168"/>
      <c r="B56" s="365"/>
      <c r="C56" s="168" t="s">
        <v>22</v>
      </c>
      <c r="D56" s="359"/>
    </row>
    <row r="57" spans="1:4" ht="17.25" customHeight="1">
      <c r="A57" s="461" t="s">
        <v>1305</v>
      </c>
      <c r="B57" s="462"/>
      <c r="C57" s="461"/>
      <c r="D57" s="462"/>
    </row>
    <row r="58" spans="1:4" ht="20.100000000000001" customHeight="1">
      <c r="C58" s="366"/>
      <c r="D58" s="367"/>
    </row>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3">
    <mergeCell ref="A1:D1"/>
    <mergeCell ref="A2:D2"/>
    <mergeCell ref="A57:D57"/>
  </mergeCells>
  <phoneticPr fontId="87"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53"/>
  <sheetViews>
    <sheetView zoomScale="130" zoomScaleNormal="130" workbookViewId="0">
      <selection activeCell="A53" sqref="A53"/>
    </sheetView>
  </sheetViews>
  <sheetFormatPr defaultColWidth="9" defaultRowHeight="13.5"/>
  <cols>
    <col min="1" max="1" width="9.875" style="156" customWidth="1"/>
    <col min="2" max="4" width="26.75" style="156" customWidth="1"/>
    <col min="5" max="16384" width="9" style="156"/>
  </cols>
  <sheetData>
    <row r="1" spans="1:4" ht="18.75">
      <c r="A1" s="445" t="s">
        <v>1306</v>
      </c>
      <c r="B1" s="445"/>
      <c r="C1" s="445"/>
      <c r="D1" s="445"/>
    </row>
    <row r="2" spans="1:4" ht="25.5" customHeight="1">
      <c r="A2" s="457" t="s">
        <v>1307</v>
      </c>
      <c r="B2" s="457"/>
      <c r="C2" s="457"/>
      <c r="D2" s="457"/>
    </row>
    <row r="3" spans="1:4" ht="20.25" customHeight="1">
      <c r="A3" s="463" t="s">
        <v>1308</v>
      </c>
      <c r="B3" s="463"/>
      <c r="C3" s="463"/>
      <c r="D3" s="463"/>
    </row>
    <row r="4" spans="1:4" ht="14.25" customHeight="1">
      <c r="A4" s="145"/>
      <c r="B4" s="145"/>
      <c r="C4" s="145"/>
      <c r="D4" s="345" t="s">
        <v>2</v>
      </c>
    </row>
    <row r="5" spans="1:4" ht="32.25" customHeight="1">
      <c r="A5" s="464" t="s">
        <v>1309</v>
      </c>
      <c r="B5" s="464"/>
      <c r="C5" s="348" t="s">
        <v>62</v>
      </c>
      <c r="D5" s="148" t="s">
        <v>4</v>
      </c>
    </row>
    <row r="6" spans="1:4" s="155" customFormat="1" ht="14.25" customHeight="1">
      <c r="A6" s="165" t="s">
        <v>1310</v>
      </c>
      <c r="B6" s="165"/>
      <c r="C6" s="349"/>
      <c r="D6" s="349"/>
    </row>
    <row r="7" spans="1:4" s="155" customFormat="1" ht="14.25" customHeight="1">
      <c r="A7" s="465"/>
      <c r="B7" s="466"/>
      <c r="C7" s="350"/>
      <c r="D7" s="350"/>
    </row>
    <row r="8" spans="1:4" s="155" customFormat="1" ht="14.25" customHeight="1">
      <c r="A8" s="467"/>
      <c r="B8" s="468"/>
      <c r="C8" s="350"/>
      <c r="D8" s="350"/>
    </row>
    <row r="9" spans="1:4" s="155" customFormat="1" ht="14.25" customHeight="1">
      <c r="A9" s="467"/>
      <c r="B9" s="468"/>
      <c r="C9" s="350"/>
      <c r="D9" s="350"/>
    </row>
    <row r="10" spans="1:4" ht="14.25" customHeight="1">
      <c r="A10" s="467"/>
      <c r="B10" s="468"/>
      <c r="C10" s="350"/>
      <c r="D10" s="350"/>
    </row>
    <row r="11" spans="1:4" s="155" customFormat="1" ht="14.25" customHeight="1">
      <c r="A11" s="467"/>
      <c r="B11" s="468"/>
      <c r="C11" s="350"/>
      <c r="D11" s="350"/>
    </row>
    <row r="12" spans="1:4" ht="14.25" customHeight="1">
      <c r="A12" s="467"/>
      <c r="B12" s="468"/>
      <c r="C12" s="350"/>
      <c r="D12" s="350"/>
    </row>
    <row r="13" spans="1:4" ht="14.25" customHeight="1">
      <c r="A13" s="467"/>
      <c r="B13" s="468"/>
      <c r="C13" s="350"/>
      <c r="D13" s="350"/>
    </row>
    <row r="14" spans="1:4" ht="14.25" customHeight="1">
      <c r="A14" s="467"/>
      <c r="B14" s="468"/>
      <c r="C14" s="350"/>
      <c r="D14" s="350"/>
    </row>
    <row r="15" spans="1:4" ht="14.25" customHeight="1">
      <c r="A15" s="467"/>
      <c r="B15" s="468"/>
      <c r="C15" s="350"/>
      <c r="D15" s="350"/>
    </row>
    <row r="16" spans="1:4" ht="14.25" customHeight="1">
      <c r="A16" s="467"/>
      <c r="B16" s="468"/>
      <c r="C16" s="350"/>
      <c r="D16" s="350"/>
    </row>
    <row r="17" spans="1:4" ht="14.25" customHeight="1">
      <c r="A17" s="467"/>
      <c r="B17" s="468"/>
      <c r="C17" s="350"/>
      <c r="D17" s="350"/>
    </row>
    <row r="18" spans="1:4" ht="14.25" customHeight="1">
      <c r="A18" s="467"/>
      <c r="B18" s="468"/>
      <c r="C18" s="350"/>
      <c r="D18" s="350"/>
    </row>
    <row r="19" spans="1:4" s="155" customFormat="1" ht="14.25" customHeight="1">
      <c r="A19" s="467"/>
      <c r="B19" s="468"/>
      <c r="C19" s="350"/>
      <c r="D19" s="350"/>
    </row>
    <row r="20" spans="1:4" s="155" customFormat="1" ht="14.25" customHeight="1">
      <c r="A20" s="467"/>
      <c r="B20" s="468"/>
      <c r="C20" s="350"/>
      <c r="D20" s="350"/>
    </row>
    <row r="21" spans="1:4" s="155" customFormat="1" ht="14.25" customHeight="1">
      <c r="A21" s="467"/>
      <c r="B21" s="468"/>
      <c r="C21" s="350"/>
      <c r="D21" s="350"/>
    </row>
    <row r="22" spans="1:4" s="155" customFormat="1" ht="14.25" customHeight="1">
      <c r="A22" s="467"/>
      <c r="B22" s="468"/>
      <c r="C22" s="350"/>
      <c r="D22" s="350"/>
    </row>
    <row r="23" spans="1:4" s="155" customFormat="1" ht="14.25" customHeight="1">
      <c r="A23" s="467"/>
      <c r="B23" s="468"/>
      <c r="C23" s="350"/>
      <c r="D23" s="350"/>
    </row>
    <row r="24" spans="1:4" s="155" customFormat="1" ht="14.25" customHeight="1">
      <c r="A24" s="467"/>
      <c r="B24" s="468"/>
      <c r="C24" s="350"/>
      <c r="D24" s="350"/>
    </row>
    <row r="25" spans="1:4" s="155" customFormat="1" ht="14.25" customHeight="1">
      <c r="A25" s="467"/>
      <c r="B25" s="468"/>
      <c r="C25" s="350"/>
      <c r="D25" s="350"/>
    </row>
    <row r="26" spans="1:4" s="155" customFormat="1" ht="14.25" customHeight="1">
      <c r="A26" s="467"/>
      <c r="B26" s="468"/>
      <c r="C26" s="350"/>
      <c r="D26" s="350"/>
    </row>
    <row r="27" spans="1:4" s="155" customFormat="1" ht="14.25" customHeight="1">
      <c r="A27" s="467"/>
      <c r="B27" s="468"/>
      <c r="C27" s="350"/>
      <c r="D27" s="350"/>
    </row>
    <row r="28" spans="1:4" s="155" customFormat="1" ht="14.25" customHeight="1">
      <c r="A28" s="467"/>
      <c r="B28" s="468"/>
      <c r="C28" s="350"/>
      <c r="D28" s="350"/>
    </row>
    <row r="29" spans="1:4" s="155" customFormat="1" ht="14.25" customHeight="1">
      <c r="A29" s="467"/>
      <c r="B29" s="468"/>
      <c r="C29" s="350"/>
      <c r="D29" s="350"/>
    </row>
    <row r="30" spans="1:4" s="155" customFormat="1" ht="14.25" customHeight="1">
      <c r="A30" s="467"/>
      <c r="B30" s="468"/>
      <c r="C30" s="350"/>
      <c r="D30" s="350"/>
    </row>
    <row r="31" spans="1:4" s="155" customFormat="1" ht="14.25" customHeight="1">
      <c r="A31" s="467"/>
      <c r="B31" s="468"/>
      <c r="C31" s="350"/>
      <c r="D31" s="350"/>
    </row>
    <row r="32" spans="1:4" s="155" customFormat="1" ht="14.25" customHeight="1">
      <c r="A32" s="467"/>
      <c r="B32" s="468"/>
      <c r="C32" s="350"/>
      <c r="D32" s="350"/>
    </row>
    <row r="33" spans="1:4" s="155" customFormat="1" ht="14.25" customHeight="1">
      <c r="A33" s="469"/>
      <c r="B33" s="470"/>
      <c r="C33" s="350"/>
      <c r="D33" s="350"/>
    </row>
    <row r="34" spans="1:4" s="155" customFormat="1" ht="14.25" customHeight="1">
      <c r="A34" s="467"/>
      <c r="B34" s="468"/>
      <c r="C34" s="350"/>
      <c r="D34" s="350"/>
    </row>
    <row r="35" spans="1:4" s="155" customFormat="1" ht="14.25" customHeight="1">
      <c r="A35" s="467"/>
      <c r="B35" s="468"/>
      <c r="C35" s="350"/>
      <c r="D35" s="350"/>
    </row>
    <row r="36" spans="1:4" s="155" customFormat="1" ht="14.25" customHeight="1">
      <c r="A36" s="467"/>
      <c r="B36" s="468"/>
      <c r="C36" s="350"/>
      <c r="D36" s="350"/>
    </row>
    <row r="37" spans="1:4" s="155" customFormat="1" ht="14.25" customHeight="1">
      <c r="A37" s="467"/>
      <c r="B37" s="468"/>
      <c r="C37" s="350"/>
      <c r="D37" s="350"/>
    </row>
    <row r="38" spans="1:4" s="155" customFormat="1" ht="14.25" customHeight="1">
      <c r="A38" s="467"/>
      <c r="B38" s="468"/>
      <c r="C38" s="350"/>
      <c r="D38" s="350"/>
    </row>
    <row r="39" spans="1:4" s="155" customFormat="1" ht="14.25" customHeight="1">
      <c r="A39" s="467"/>
      <c r="B39" s="468"/>
      <c r="C39" s="350"/>
      <c r="D39" s="350"/>
    </row>
    <row r="40" spans="1:4" s="155" customFormat="1" ht="14.25" customHeight="1">
      <c r="A40" s="467"/>
      <c r="B40" s="468"/>
      <c r="C40" s="350"/>
      <c r="D40" s="350"/>
    </row>
    <row r="41" spans="1:4" s="155" customFormat="1" ht="14.25" customHeight="1">
      <c r="A41" s="467"/>
      <c r="B41" s="468"/>
      <c r="C41" s="350"/>
      <c r="D41" s="350"/>
    </row>
    <row r="42" spans="1:4" s="155" customFormat="1" ht="14.25" customHeight="1">
      <c r="A42" s="467"/>
      <c r="B42" s="468"/>
      <c r="C42" s="350"/>
      <c r="D42" s="350"/>
    </row>
    <row r="43" spans="1:4" s="155" customFormat="1" ht="14.25" customHeight="1">
      <c r="A43" s="467"/>
      <c r="B43" s="468"/>
      <c r="C43" s="350"/>
      <c r="D43" s="350"/>
    </row>
    <row r="44" spans="1:4" s="155" customFormat="1" ht="14.25" customHeight="1">
      <c r="A44" s="467"/>
      <c r="B44" s="468"/>
      <c r="C44" s="350"/>
      <c r="D44" s="350"/>
    </row>
    <row r="45" spans="1:4" s="155" customFormat="1" ht="14.25" customHeight="1">
      <c r="A45" s="471"/>
      <c r="B45" s="472"/>
      <c r="C45" s="350"/>
      <c r="D45" s="350"/>
    </row>
    <row r="46" spans="1:4" s="155" customFormat="1" ht="14.25" customHeight="1">
      <c r="A46" s="467"/>
      <c r="B46" s="468"/>
      <c r="C46" s="350"/>
      <c r="D46" s="350"/>
    </row>
    <row r="47" spans="1:4" s="155" customFormat="1" ht="14.25" customHeight="1">
      <c r="A47" s="467"/>
      <c r="B47" s="468"/>
      <c r="C47" s="350"/>
      <c r="D47" s="350"/>
    </row>
    <row r="48" spans="1:4" s="155" customFormat="1" ht="14.25" customHeight="1">
      <c r="A48" s="467"/>
      <c r="B48" s="468"/>
      <c r="C48" s="350"/>
      <c r="D48" s="350"/>
    </row>
    <row r="49" spans="1:4" s="155" customFormat="1" ht="14.25" customHeight="1">
      <c r="A49" s="467"/>
      <c r="B49" s="468"/>
      <c r="C49" s="350"/>
      <c r="D49" s="350"/>
    </row>
    <row r="50" spans="1:4" s="155" customFormat="1" ht="14.25" customHeight="1">
      <c r="A50" s="467"/>
      <c r="B50" s="468"/>
      <c r="C50" s="350"/>
      <c r="D50" s="350"/>
    </row>
    <row r="51" spans="1:4" s="155" customFormat="1" ht="14.25" customHeight="1">
      <c r="A51" s="473"/>
      <c r="B51" s="473"/>
      <c r="C51" s="350"/>
      <c r="D51" s="350"/>
    </row>
    <row r="52" spans="1:4" ht="14.25" customHeight="1">
      <c r="A52" s="474"/>
      <c r="B52" s="474"/>
      <c r="C52" s="350"/>
      <c r="D52" s="351" t="s">
        <v>1311</v>
      </c>
    </row>
    <row r="53" spans="1:4">
      <c r="A53" s="156" t="s">
        <v>1312</v>
      </c>
    </row>
  </sheetData>
  <mergeCells count="50">
    <mergeCell ref="A48:B48"/>
    <mergeCell ref="A49:B49"/>
    <mergeCell ref="A50:B50"/>
    <mergeCell ref="A51:B51"/>
    <mergeCell ref="A52:B52"/>
    <mergeCell ref="A43:B43"/>
    <mergeCell ref="A44:B44"/>
    <mergeCell ref="A45:B45"/>
    <mergeCell ref="A46:B46"/>
    <mergeCell ref="A47:B47"/>
    <mergeCell ref="A38:B38"/>
    <mergeCell ref="A39:B39"/>
    <mergeCell ref="A40:B40"/>
    <mergeCell ref="A41:B41"/>
    <mergeCell ref="A42:B42"/>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1:D1"/>
    <mergeCell ref="A2:D2"/>
    <mergeCell ref="A3:D3"/>
    <mergeCell ref="A5:B5"/>
    <mergeCell ref="A7:B7"/>
  </mergeCells>
  <phoneticPr fontId="87"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174"/>
  <sheetViews>
    <sheetView showZeros="0" topLeftCell="A70" zoomScale="130" zoomScaleNormal="130" workbookViewId="0">
      <selection activeCell="B10" sqref="B10"/>
    </sheetView>
  </sheetViews>
  <sheetFormatPr defaultColWidth="10" defaultRowHeight="13.5"/>
  <cols>
    <col min="1" max="1" width="56.625" style="343" customWidth="1"/>
    <col min="2" max="3" width="20.125" style="144" customWidth="1"/>
    <col min="4" max="16384" width="10" style="144"/>
  </cols>
  <sheetData>
    <row r="1" spans="1:3" ht="18.75">
      <c r="A1" s="445" t="s">
        <v>1313</v>
      </c>
      <c r="B1" s="445"/>
      <c r="C1" s="445"/>
    </row>
    <row r="2" spans="1:3" ht="22.5">
      <c r="A2" s="457" t="s">
        <v>1307</v>
      </c>
      <c r="B2" s="457"/>
      <c r="C2" s="457"/>
    </row>
    <row r="3" spans="1:3">
      <c r="A3" s="463" t="s">
        <v>1314</v>
      </c>
      <c r="B3" s="463"/>
      <c r="C3" s="463"/>
    </row>
    <row r="4" spans="1:3" ht="20.25" customHeight="1">
      <c r="A4" s="344"/>
      <c r="B4" s="345"/>
      <c r="C4" s="345" t="s">
        <v>2</v>
      </c>
    </row>
    <row r="5" spans="1:3" ht="24" customHeight="1">
      <c r="A5" s="147"/>
      <c r="B5" s="148" t="s">
        <v>62</v>
      </c>
      <c r="C5" s="148" t="s">
        <v>4</v>
      </c>
    </row>
    <row r="6" spans="1:3" ht="24" customHeight="1">
      <c r="A6" s="165" t="s">
        <v>1315</v>
      </c>
      <c r="B6" s="148"/>
      <c r="C6" s="148"/>
    </row>
    <row r="7" spans="1:3" ht="20.100000000000001" customHeight="1">
      <c r="A7" s="151" t="s">
        <v>1316</v>
      </c>
      <c r="B7" s="346"/>
      <c r="C7" s="346"/>
    </row>
    <row r="8" spans="1:3" ht="20.100000000000001" customHeight="1">
      <c r="A8" s="151" t="s">
        <v>1317</v>
      </c>
      <c r="B8" s="346"/>
      <c r="C8" s="346"/>
    </row>
    <row r="9" spans="1:3" ht="20.100000000000001" customHeight="1">
      <c r="A9" s="151" t="s">
        <v>1318</v>
      </c>
      <c r="B9" s="346"/>
      <c r="C9" s="346"/>
    </row>
    <row r="10" spans="1:3" ht="20.100000000000001" customHeight="1">
      <c r="A10" s="151" t="s">
        <v>1319</v>
      </c>
      <c r="B10" s="346"/>
      <c r="C10" s="346"/>
    </row>
    <row r="11" spans="1:3" ht="20.100000000000001" customHeight="1">
      <c r="A11" s="151" t="s">
        <v>1320</v>
      </c>
      <c r="B11" s="346"/>
      <c r="C11" s="346"/>
    </row>
    <row r="12" spans="1:3" ht="20.100000000000001" customHeight="1">
      <c r="A12" s="151" t="s">
        <v>1321</v>
      </c>
      <c r="B12" s="346"/>
      <c r="C12" s="346"/>
    </row>
    <row r="13" spans="1:3" ht="20.100000000000001" customHeight="1">
      <c r="A13" s="151" t="s">
        <v>1322</v>
      </c>
      <c r="B13" s="346"/>
      <c r="C13" s="346"/>
    </row>
    <row r="14" spans="1:3" ht="20.100000000000001" customHeight="1">
      <c r="A14" s="151" t="s">
        <v>1323</v>
      </c>
      <c r="B14" s="346"/>
      <c r="C14" s="346"/>
    </row>
    <row r="15" spans="1:3" ht="18.75" customHeight="1">
      <c r="A15" s="151" t="s">
        <v>1324</v>
      </c>
      <c r="B15" s="346"/>
      <c r="C15" s="346"/>
    </row>
    <row r="16" spans="1:3" ht="20.100000000000001" customHeight="1">
      <c r="A16" s="151" t="s">
        <v>1325</v>
      </c>
      <c r="B16" s="346"/>
      <c r="C16" s="346"/>
    </row>
    <row r="17" spans="1:3" ht="20.100000000000001" customHeight="1">
      <c r="A17" s="347" t="s">
        <v>1326</v>
      </c>
      <c r="B17" s="346"/>
      <c r="C17" s="346"/>
    </row>
    <row r="18" spans="1:3" ht="20.100000000000001" customHeight="1">
      <c r="A18" s="347" t="s">
        <v>1327</v>
      </c>
      <c r="B18" s="346"/>
      <c r="C18" s="346"/>
    </row>
    <row r="19" spans="1:3" ht="20.100000000000001" customHeight="1">
      <c r="A19" s="347" t="s">
        <v>1328</v>
      </c>
      <c r="B19" s="346"/>
      <c r="C19" s="346"/>
    </row>
    <row r="20" spans="1:3" ht="20.100000000000001" customHeight="1">
      <c r="A20" s="347" t="s">
        <v>1329</v>
      </c>
      <c r="B20" s="346"/>
      <c r="C20" s="346"/>
    </row>
    <row r="21" spans="1:3" ht="20.100000000000001" customHeight="1">
      <c r="A21" s="347" t="s">
        <v>1330</v>
      </c>
      <c r="B21" s="346"/>
      <c r="C21" s="346"/>
    </row>
    <row r="22" spans="1:3" ht="20.100000000000001" customHeight="1">
      <c r="A22" s="347" t="s">
        <v>1331</v>
      </c>
      <c r="B22" s="346"/>
      <c r="C22" s="346"/>
    </row>
    <row r="23" spans="1:3" ht="20.100000000000001" customHeight="1">
      <c r="A23" s="347" t="s">
        <v>1332</v>
      </c>
      <c r="B23" s="346"/>
      <c r="C23" s="346"/>
    </row>
    <row r="24" spans="1:3" ht="20.100000000000001" customHeight="1">
      <c r="A24" s="153" t="s">
        <v>1333</v>
      </c>
      <c r="B24" s="346"/>
      <c r="C24" s="346"/>
    </row>
    <row r="25" spans="1:3" ht="20.100000000000001" customHeight="1">
      <c r="A25" s="153" t="s">
        <v>1334</v>
      </c>
      <c r="B25" s="346"/>
      <c r="C25" s="346"/>
    </row>
    <row r="26" spans="1:3" ht="20.100000000000001" customHeight="1">
      <c r="A26" s="153" t="s">
        <v>1335</v>
      </c>
      <c r="B26" s="346"/>
      <c r="C26" s="346"/>
    </row>
    <row r="27" spans="1:3" ht="20.100000000000001" customHeight="1">
      <c r="A27" s="153" t="s">
        <v>1336</v>
      </c>
      <c r="B27" s="346"/>
      <c r="C27" s="346"/>
    </row>
    <row r="28" spans="1:3" ht="20.100000000000001" customHeight="1">
      <c r="A28" s="153" t="s">
        <v>1337</v>
      </c>
      <c r="B28" s="346"/>
      <c r="C28" s="346"/>
    </row>
    <row r="29" spans="1:3" ht="20.100000000000001" customHeight="1">
      <c r="A29" s="153" t="s">
        <v>1338</v>
      </c>
      <c r="B29" s="346"/>
      <c r="C29" s="346"/>
    </row>
    <row r="30" spans="1:3" ht="20.100000000000001" customHeight="1">
      <c r="A30" s="153" t="s">
        <v>1339</v>
      </c>
      <c r="B30" s="346"/>
      <c r="C30" s="346"/>
    </row>
    <row r="31" spans="1:3" ht="20.100000000000001" customHeight="1">
      <c r="A31" s="153" t="s">
        <v>1340</v>
      </c>
      <c r="B31" s="346"/>
      <c r="C31" s="346"/>
    </row>
    <row r="32" spans="1:3" ht="20.100000000000001" customHeight="1">
      <c r="A32" s="153" t="s">
        <v>1341</v>
      </c>
      <c r="B32" s="346"/>
      <c r="C32" s="346"/>
    </row>
    <row r="33" spans="1:3" ht="20.100000000000001" customHeight="1">
      <c r="A33" s="153" t="s">
        <v>1342</v>
      </c>
      <c r="B33" s="346"/>
      <c r="C33" s="346"/>
    </row>
    <row r="34" spans="1:3" ht="20.100000000000001" customHeight="1">
      <c r="A34" s="153" t="s">
        <v>1343</v>
      </c>
      <c r="B34" s="346"/>
      <c r="C34" s="346"/>
    </row>
    <row r="35" spans="1:3" ht="20.100000000000001" customHeight="1">
      <c r="A35" s="153" t="s">
        <v>1344</v>
      </c>
      <c r="B35" s="346"/>
      <c r="C35" s="346"/>
    </row>
    <row r="36" spans="1:3" ht="20.100000000000001" customHeight="1">
      <c r="A36" s="153" t="s">
        <v>1345</v>
      </c>
      <c r="B36" s="346"/>
      <c r="C36" s="346"/>
    </row>
    <row r="37" spans="1:3" ht="20.100000000000001" customHeight="1">
      <c r="A37" s="153" t="s">
        <v>1346</v>
      </c>
      <c r="B37" s="346"/>
      <c r="C37" s="346"/>
    </row>
    <row r="38" spans="1:3" ht="20.100000000000001" customHeight="1">
      <c r="A38" s="153" t="s">
        <v>1347</v>
      </c>
      <c r="B38" s="346"/>
      <c r="C38" s="346"/>
    </row>
    <row r="39" spans="1:3" ht="20.100000000000001" customHeight="1">
      <c r="A39" s="153" t="s">
        <v>1348</v>
      </c>
      <c r="B39" s="346"/>
      <c r="C39" s="346"/>
    </row>
    <row r="40" spans="1:3" ht="20.100000000000001" customHeight="1">
      <c r="A40" s="153" t="s">
        <v>1349</v>
      </c>
      <c r="B40" s="346"/>
      <c r="C40" s="346"/>
    </row>
    <row r="41" spans="1:3" ht="20.100000000000001" customHeight="1">
      <c r="A41" s="153" t="s">
        <v>1350</v>
      </c>
      <c r="B41" s="346"/>
      <c r="C41" s="346"/>
    </row>
    <row r="42" spans="1:3" ht="20.100000000000001" customHeight="1">
      <c r="A42" s="153" t="s">
        <v>1351</v>
      </c>
      <c r="B42" s="346"/>
      <c r="C42" s="346"/>
    </row>
    <row r="43" spans="1:3" ht="20.100000000000001" customHeight="1">
      <c r="A43" s="153" t="s">
        <v>1352</v>
      </c>
      <c r="B43" s="346"/>
      <c r="C43" s="346"/>
    </row>
    <row r="44" spans="1:3" ht="20.100000000000001" customHeight="1">
      <c r="A44" s="153" t="s">
        <v>1353</v>
      </c>
      <c r="B44" s="346"/>
      <c r="C44" s="346"/>
    </row>
    <row r="45" spans="1:3" ht="20.100000000000001" customHeight="1">
      <c r="A45" s="153" t="s">
        <v>1354</v>
      </c>
      <c r="B45" s="346"/>
      <c r="C45" s="346"/>
    </row>
    <row r="46" spans="1:3" ht="20.100000000000001" customHeight="1">
      <c r="A46" s="153" t="s">
        <v>1355</v>
      </c>
      <c r="B46" s="346"/>
      <c r="C46" s="346"/>
    </row>
    <row r="47" spans="1:3" ht="20.100000000000001" customHeight="1">
      <c r="A47" s="153" t="s">
        <v>1356</v>
      </c>
      <c r="B47" s="346"/>
      <c r="C47" s="346"/>
    </row>
    <row r="48" spans="1:3" ht="20.100000000000001" customHeight="1">
      <c r="A48" s="153" t="s">
        <v>1357</v>
      </c>
      <c r="B48" s="346"/>
      <c r="C48" s="346"/>
    </row>
    <row r="49" spans="1:3" ht="20.100000000000001" customHeight="1">
      <c r="A49" s="153" t="s">
        <v>1358</v>
      </c>
      <c r="B49" s="346"/>
      <c r="C49" s="346"/>
    </row>
    <row r="50" spans="1:3" ht="20.100000000000001" customHeight="1">
      <c r="A50" s="153" t="s">
        <v>1359</v>
      </c>
      <c r="B50" s="346"/>
      <c r="C50" s="346"/>
    </row>
    <row r="51" spans="1:3" ht="20.100000000000001" customHeight="1">
      <c r="A51" s="153" t="s">
        <v>1360</v>
      </c>
      <c r="B51" s="346"/>
      <c r="C51" s="346"/>
    </row>
    <row r="52" spans="1:3" ht="20.100000000000001" customHeight="1">
      <c r="A52" s="153" t="s">
        <v>1361</v>
      </c>
      <c r="B52" s="346"/>
      <c r="C52" s="346"/>
    </row>
    <row r="53" spans="1:3" ht="20.100000000000001" customHeight="1">
      <c r="A53" s="153" t="s">
        <v>1362</v>
      </c>
      <c r="B53" s="346"/>
      <c r="C53" s="346"/>
    </row>
    <row r="54" spans="1:3" ht="20.100000000000001" customHeight="1">
      <c r="A54" s="153" t="s">
        <v>1363</v>
      </c>
      <c r="B54" s="346"/>
      <c r="C54" s="346"/>
    </row>
    <row r="55" spans="1:3" ht="20.100000000000001" customHeight="1">
      <c r="A55" s="153" t="s">
        <v>1364</v>
      </c>
      <c r="B55" s="346"/>
      <c r="C55" s="346"/>
    </row>
    <row r="56" spans="1:3" ht="20.100000000000001" customHeight="1">
      <c r="A56" s="153" t="s">
        <v>1365</v>
      </c>
      <c r="B56" s="346"/>
      <c r="C56" s="346"/>
    </row>
    <row r="57" spans="1:3" ht="20.100000000000001" customHeight="1">
      <c r="A57" s="153" t="s">
        <v>1366</v>
      </c>
      <c r="B57" s="346"/>
      <c r="C57" s="346"/>
    </row>
    <row r="58" spans="1:3" ht="20.100000000000001" customHeight="1">
      <c r="A58" s="153" t="s">
        <v>1367</v>
      </c>
      <c r="B58" s="346"/>
      <c r="C58" s="346"/>
    </row>
    <row r="59" spans="1:3" ht="20.100000000000001" customHeight="1">
      <c r="A59" s="153" t="s">
        <v>1368</v>
      </c>
      <c r="B59" s="346"/>
      <c r="C59" s="346"/>
    </row>
    <row r="60" spans="1:3" ht="20.100000000000001" customHeight="1">
      <c r="A60" s="153" t="s">
        <v>1369</v>
      </c>
      <c r="B60" s="346"/>
      <c r="C60" s="346"/>
    </row>
    <row r="61" spans="1:3" ht="20.100000000000001" customHeight="1">
      <c r="A61" s="153" t="s">
        <v>1370</v>
      </c>
      <c r="B61" s="346"/>
      <c r="C61" s="346"/>
    </row>
    <row r="62" spans="1:3" ht="20.100000000000001" customHeight="1">
      <c r="A62" s="153" t="s">
        <v>1371</v>
      </c>
      <c r="B62" s="346"/>
      <c r="C62" s="346"/>
    </row>
    <row r="63" spans="1:3" ht="20.100000000000001" customHeight="1">
      <c r="A63" s="153" t="s">
        <v>1372</v>
      </c>
      <c r="B63" s="346"/>
      <c r="C63" s="346"/>
    </row>
    <row r="64" spans="1:3" ht="20.100000000000001" customHeight="1">
      <c r="A64" s="153" t="s">
        <v>1373</v>
      </c>
      <c r="B64" s="346"/>
      <c r="C64" s="346"/>
    </row>
    <row r="65" spans="1:3" ht="20.100000000000001" customHeight="1">
      <c r="A65" s="153" t="s">
        <v>1374</v>
      </c>
      <c r="B65" s="346"/>
      <c r="C65" s="346"/>
    </row>
    <row r="66" spans="1:3" ht="20.100000000000001" customHeight="1">
      <c r="A66" s="153" t="s">
        <v>1375</v>
      </c>
      <c r="B66" s="346"/>
      <c r="C66" s="346"/>
    </row>
    <row r="67" spans="1:3" ht="20.100000000000001" customHeight="1">
      <c r="A67" s="153" t="s">
        <v>1376</v>
      </c>
      <c r="B67" s="346"/>
      <c r="C67" s="346"/>
    </row>
    <row r="68" spans="1:3" ht="20.100000000000001" customHeight="1">
      <c r="A68" s="153" t="s">
        <v>1377</v>
      </c>
      <c r="B68" s="346"/>
      <c r="C68" s="346"/>
    </row>
    <row r="69" spans="1:3" ht="20.100000000000001" customHeight="1">
      <c r="A69" s="153" t="s">
        <v>1378</v>
      </c>
      <c r="B69" s="346"/>
      <c r="C69" s="346"/>
    </row>
    <row r="70" spans="1:3" ht="20.100000000000001" customHeight="1">
      <c r="A70" s="153" t="s">
        <v>1379</v>
      </c>
      <c r="B70" s="346"/>
      <c r="C70" s="346"/>
    </row>
    <row r="71" spans="1:3" ht="20.100000000000001" customHeight="1">
      <c r="A71" s="153" t="s">
        <v>1380</v>
      </c>
      <c r="B71" s="346"/>
      <c r="C71" s="346"/>
    </row>
    <row r="72" spans="1:3" ht="20.100000000000001" customHeight="1">
      <c r="A72" s="153" t="s">
        <v>1381</v>
      </c>
      <c r="B72" s="346"/>
      <c r="C72" s="346"/>
    </row>
    <row r="73" spans="1:3" ht="20.100000000000001" customHeight="1">
      <c r="A73" s="153" t="s">
        <v>1382</v>
      </c>
      <c r="B73" s="346"/>
      <c r="C73" s="346"/>
    </row>
    <row r="74" spans="1:3" ht="20.100000000000001" customHeight="1">
      <c r="A74" s="153" t="s">
        <v>1383</v>
      </c>
      <c r="B74" s="346"/>
      <c r="C74" s="346"/>
    </row>
    <row r="75" spans="1:3" ht="20.100000000000001" customHeight="1">
      <c r="A75" s="153" t="s">
        <v>1384</v>
      </c>
      <c r="B75" s="346"/>
      <c r="C75" s="346"/>
    </row>
    <row r="76" spans="1:3" ht="20.100000000000001" customHeight="1">
      <c r="A76" s="153" t="s">
        <v>1385</v>
      </c>
      <c r="B76" s="346"/>
      <c r="C76" s="346"/>
    </row>
    <row r="77" spans="1:3" ht="20.100000000000001" customHeight="1">
      <c r="A77" s="153" t="s">
        <v>1386</v>
      </c>
      <c r="B77" s="346"/>
      <c r="C77" s="346"/>
    </row>
    <row r="78" spans="1:3" ht="20.100000000000001" customHeight="1">
      <c r="A78" s="153" t="s">
        <v>1387</v>
      </c>
      <c r="B78" s="346"/>
      <c r="C78" s="346"/>
    </row>
    <row r="79" spans="1:3" ht="20.100000000000001" customHeight="1">
      <c r="A79" s="153" t="s">
        <v>1388</v>
      </c>
      <c r="B79" s="346"/>
      <c r="C79" s="346"/>
    </row>
    <row r="80" spans="1:3" ht="20.100000000000001" customHeight="1">
      <c r="A80" s="153" t="s">
        <v>1389</v>
      </c>
      <c r="B80" s="346"/>
      <c r="C80" s="346"/>
    </row>
    <row r="81" spans="1:3" ht="20.100000000000001" customHeight="1">
      <c r="A81" s="153" t="s">
        <v>1390</v>
      </c>
      <c r="B81" s="346"/>
      <c r="C81" s="346"/>
    </row>
    <row r="82" spans="1:3" ht="20.100000000000001" customHeight="1">
      <c r="A82" s="153" t="s">
        <v>1391</v>
      </c>
      <c r="B82" s="346"/>
      <c r="C82" s="346"/>
    </row>
    <row r="83" spans="1:3" ht="20.100000000000001" customHeight="1">
      <c r="A83" s="153" t="s">
        <v>1392</v>
      </c>
      <c r="B83" s="346"/>
      <c r="C83" s="346"/>
    </row>
    <row r="84" spans="1:3" ht="49.5" customHeight="1">
      <c r="A84" s="475" t="s">
        <v>1393</v>
      </c>
      <c r="B84" s="475"/>
      <c r="C84" s="475"/>
    </row>
    <row r="85" spans="1:3" ht="20.100000000000001" customHeight="1">
      <c r="A85" s="343" t="s">
        <v>1312</v>
      </c>
    </row>
    <row r="86" spans="1:3" ht="20.100000000000001" customHeight="1">
      <c r="A86" s="144"/>
    </row>
    <row r="87" spans="1:3" ht="20.100000000000001" customHeight="1">
      <c r="A87" s="144"/>
    </row>
    <row r="88" spans="1:3" ht="20.100000000000001" customHeight="1">
      <c r="A88" s="144"/>
    </row>
    <row r="89" spans="1:3" ht="20.100000000000001" customHeight="1">
      <c r="A89" s="144"/>
    </row>
    <row r="90" spans="1:3" ht="20.100000000000001" customHeight="1">
      <c r="A90" s="144"/>
    </row>
    <row r="91" spans="1:3" ht="20.100000000000001" customHeight="1">
      <c r="A91" s="144"/>
    </row>
    <row r="92" spans="1:3" ht="20.100000000000001" customHeight="1">
      <c r="A92" s="144"/>
    </row>
    <row r="93" spans="1:3" ht="20.100000000000001" customHeight="1">
      <c r="A93" s="144"/>
    </row>
    <row r="94" spans="1:3" ht="20.100000000000001" customHeight="1">
      <c r="A94" s="144"/>
    </row>
    <row r="95" spans="1:3" ht="20.100000000000001" customHeight="1">
      <c r="A95" s="144"/>
    </row>
    <row r="96" spans="1:3" ht="20.100000000000001" customHeight="1">
      <c r="A96" s="144"/>
    </row>
    <row r="97" spans="1:1" ht="20.100000000000001" customHeight="1">
      <c r="A97" s="144"/>
    </row>
    <row r="98" spans="1:1" ht="20.100000000000001" customHeight="1">
      <c r="A98" s="144"/>
    </row>
    <row r="99" spans="1:1" ht="20.100000000000001" customHeight="1">
      <c r="A99" s="144"/>
    </row>
    <row r="100" spans="1:1" ht="20.100000000000001" customHeight="1">
      <c r="A100" s="144"/>
    </row>
    <row r="101" spans="1:1" ht="20.100000000000001" customHeight="1">
      <c r="A101" s="144"/>
    </row>
    <row r="102" spans="1:1" ht="20.100000000000001" customHeight="1">
      <c r="A102" s="144"/>
    </row>
    <row r="103" spans="1:1" ht="20.100000000000001" customHeight="1">
      <c r="A103" s="144"/>
    </row>
    <row r="104" spans="1:1" ht="20.100000000000001" customHeight="1">
      <c r="A104" s="144"/>
    </row>
    <row r="105" spans="1:1" ht="20.100000000000001" customHeight="1">
      <c r="A105" s="144"/>
    </row>
    <row r="106" spans="1:1" ht="20.100000000000001" customHeight="1">
      <c r="A106" s="144"/>
    </row>
    <row r="107" spans="1:1">
      <c r="A107" s="144"/>
    </row>
    <row r="108" spans="1:1">
      <c r="A108" s="144"/>
    </row>
    <row r="109" spans="1:1">
      <c r="A109" s="144"/>
    </row>
    <row r="110" spans="1:1">
      <c r="A110" s="144"/>
    </row>
    <row r="111" spans="1:1">
      <c r="A111" s="144"/>
    </row>
    <row r="112" spans="1:1">
      <c r="A112" s="144"/>
    </row>
    <row r="113" spans="1:1">
      <c r="A113" s="144"/>
    </row>
    <row r="114" spans="1:1">
      <c r="A114" s="144"/>
    </row>
    <row r="115" spans="1:1">
      <c r="A115" s="144"/>
    </row>
    <row r="116" spans="1:1">
      <c r="A116" s="144"/>
    </row>
    <row r="117" spans="1:1">
      <c r="A117" s="144"/>
    </row>
    <row r="118" spans="1:1">
      <c r="A118" s="144"/>
    </row>
    <row r="119" spans="1:1">
      <c r="A119" s="144"/>
    </row>
    <row r="120" spans="1:1">
      <c r="A120" s="144"/>
    </row>
    <row r="121" spans="1:1">
      <c r="A121" s="144"/>
    </row>
    <row r="122" spans="1:1">
      <c r="A122" s="144"/>
    </row>
    <row r="123" spans="1:1">
      <c r="A123" s="144"/>
    </row>
    <row r="124" spans="1:1">
      <c r="A124" s="144"/>
    </row>
    <row r="125" spans="1:1">
      <c r="A125" s="144"/>
    </row>
    <row r="126" spans="1:1">
      <c r="A126" s="144"/>
    </row>
    <row r="127" spans="1:1">
      <c r="A127" s="144"/>
    </row>
    <row r="128" spans="1:1">
      <c r="A128" s="144"/>
    </row>
    <row r="129" spans="1:1">
      <c r="A129" s="144"/>
    </row>
    <row r="130" spans="1:1">
      <c r="A130" s="144"/>
    </row>
    <row r="131" spans="1:1">
      <c r="A131" s="144"/>
    </row>
    <row r="132" spans="1:1">
      <c r="A132" s="144"/>
    </row>
    <row r="133" spans="1:1">
      <c r="A133" s="144"/>
    </row>
    <row r="134" spans="1:1">
      <c r="A134" s="144"/>
    </row>
    <row r="135" spans="1:1">
      <c r="A135" s="144"/>
    </row>
    <row r="136" spans="1:1">
      <c r="A136" s="144"/>
    </row>
    <row r="137" spans="1:1">
      <c r="A137" s="144"/>
    </row>
    <row r="138" spans="1:1">
      <c r="A138" s="144"/>
    </row>
    <row r="139" spans="1:1">
      <c r="A139" s="144"/>
    </row>
    <row r="140" spans="1:1">
      <c r="A140" s="144"/>
    </row>
    <row r="141" spans="1:1">
      <c r="A141" s="144"/>
    </row>
    <row r="142" spans="1:1">
      <c r="A142" s="144"/>
    </row>
    <row r="143" spans="1:1">
      <c r="A143" s="144"/>
    </row>
    <row r="144" spans="1:1">
      <c r="A144" s="144"/>
    </row>
    <row r="145" spans="1:1">
      <c r="A145" s="144"/>
    </row>
    <row r="146" spans="1:1">
      <c r="A146" s="144"/>
    </row>
    <row r="147" spans="1:1">
      <c r="A147" s="144"/>
    </row>
    <row r="148" spans="1:1">
      <c r="A148" s="144"/>
    </row>
    <row r="149" spans="1:1">
      <c r="A149" s="144"/>
    </row>
    <row r="150" spans="1:1">
      <c r="A150" s="144"/>
    </row>
    <row r="151" spans="1:1">
      <c r="A151" s="144"/>
    </row>
    <row r="152" spans="1:1">
      <c r="A152" s="144"/>
    </row>
    <row r="153" spans="1:1">
      <c r="A153" s="144"/>
    </row>
    <row r="154" spans="1:1">
      <c r="A154" s="144"/>
    </row>
    <row r="155" spans="1:1">
      <c r="A155" s="144"/>
    </row>
    <row r="156" spans="1:1">
      <c r="A156" s="144"/>
    </row>
    <row r="157" spans="1:1">
      <c r="A157" s="144"/>
    </row>
    <row r="158" spans="1:1">
      <c r="A158" s="144"/>
    </row>
    <row r="159" spans="1:1">
      <c r="A159" s="144"/>
    </row>
    <row r="160" spans="1:1">
      <c r="A160" s="144"/>
    </row>
    <row r="161" spans="1:1">
      <c r="A161" s="144"/>
    </row>
    <row r="162" spans="1:1">
      <c r="A162" s="144"/>
    </row>
    <row r="163" spans="1:1">
      <c r="A163" s="144"/>
    </row>
    <row r="164" spans="1:1">
      <c r="A164" s="144"/>
    </row>
    <row r="165" spans="1:1">
      <c r="A165" s="144"/>
    </row>
    <row r="166" spans="1:1">
      <c r="A166" s="144"/>
    </row>
    <row r="167" spans="1:1">
      <c r="A167" s="144"/>
    </row>
    <row r="168" spans="1:1">
      <c r="A168" s="144"/>
    </row>
    <row r="169" spans="1:1">
      <c r="A169" s="144"/>
    </row>
    <row r="170" spans="1:1">
      <c r="A170" s="144"/>
    </row>
    <row r="171" spans="1:1">
      <c r="A171" s="144"/>
    </row>
    <row r="172" spans="1:1">
      <c r="A172" s="144"/>
    </row>
    <row r="173" spans="1:1">
      <c r="A173" s="144"/>
    </row>
    <row r="174" spans="1:1">
      <c r="A174" s="144"/>
    </row>
  </sheetData>
  <mergeCells count="4">
    <mergeCell ref="A1:C1"/>
    <mergeCell ref="A2:C2"/>
    <mergeCell ref="A3:C3"/>
    <mergeCell ref="A84:C84"/>
  </mergeCells>
  <phoneticPr fontId="87"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N58"/>
  <sheetViews>
    <sheetView showZeros="0" topLeftCell="C1" workbookViewId="0">
      <selection activeCell="M20" sqref="M20"/>
    </sheetView>
  </sheetViews>
  <sheetFormatPr defaultColWidth="9" defaultRowHeight="14.25"/>
  <cols>
    <col min="1" max="1" width="39.125" style="311" customWidth="1"/>
    <col min="2" max="3" width="12.125" style="312" customWidth="1"/>
    <col min="4" max="4" width="13.375" style="312" customWidth="1"/>
    <col min="5" max="5" width="12.125" style="312" customWidth="1"/>
    <col min="6" max="6" width="11.125" style="313" customWidth="1"/>
    <col min="7" max="7" width="11.75" style="313" customWidth="1"/>
    <col min="8" max="8" width="35.125" style="314" customWidth="1"/>
    <col min="9" max="10" width="11.125" style="312" customWidth="1"/>
    <col min="11" max="11" width="13.125" style="312" customWidth="1"/>
    <col min="12" max="12" width="12.5" style="312" customWidth="1"/>
    <col min="13" max="13" width="11.125" style="313" customWidth="1"/>
    <col min="14" max="14" width="11.75" style="313" customWidth="1"/>
    <col min="15" max="16384" width="9" style="315"/>
  </cols>
  <sheetData>
    <row r="1" spans="1:14" ht="18" customHeight="1">
      <c r="A1" s="476" t="s">
        <v>1394</v>
      </c>
      <c r="B1" s="477"/>
      <c r="C1" s="477"/>
      <c r="D1" s="477"/>
      <c r="E1" s="477"/>
      <c r="F1" s="476"/>
      <c r="G1" s="476"/>
      <c r="H1" s="476"/>
      <c r="I1" s="316"/>
      <c r="J1" s="316"/>
      <c r="K1" s="316"/>
      <c r="L1" s="316"/>
      <c r="M1" s="40"/>
      <c r="N1" s="40"/>
    </row>
    <row r="2" spans="1:14" ht="33" customHeight="1">
      <c r="A2" s="478" t="s">
        <v>1395</v>
      </c>
      <c r="B2" s="479"/>
      <c r="C2" s="479"/>
      <c r="D2" s="479"/>
      <c r="E2" s="479"/>
      <c r="F2" s="478"/>
      <c r="G2" s="478"/>
      <c r="H2" s="478"/>
      <c r="I2" s="479"/>
      <c r="J2" s="479"/>
      <c r="K2" s="479"/>
      <c r="L2" s="479"/>
      <c r="M2" s="478"/>
      <c r="N2" s="478"/>
    </row>
    <row r="3" spans="1:14" ht="20.25" customHeight="1">
      <c r="A3" s="480" t="s">
        <v>22</v>
      </c>
      <c r="B3" s="481"/>
      <c r="C3" s="481"/>
      <c r="D3" s="481"/>
      <c r="E3" s="481"/>
      <c r="F3" s="480"/>
      <c r="G3" s="480"/>
      <c r="H3" s="480"/>
      <c r="I3" s="337"/>
      <c r="J3" s="337"/>
      <c r="K3" s="337"/>
      <c r="L3" s="337"/>
      <c r="M3" s="338"/>
      <c r="N3" s="339" t="s">
        <v>2</v>
      </c>
    </row>
    <row r="4" spans="1:14" ht="56.25">
      <c r="A4" s="317" t="s">
        <v>1242</v>
      </c>
      <c r="B4" s="318" t="s">
        <v>62</v>
      </c>
      <c r="C4" s="318" t="s">
        <v>63</v>
      </c>
      <c r="D4" s="318" t="s">
        <v>64</v>
      </c>
      <c r="E4" s="318" t="s">
        <v>4</v>
      </c>
      <c r="F4" s="256" t="s">
        <v>66</v>
      </c>
      <c r="G4" s="257" t="s">
        <v>67</v>
      </c>
      <c r="H4" s="317" t="s">
        <v>145</v>
      </c>
      <c r="I4" s="318" t="s">
        <v>62</v>
      </c>
      <c r="J4" s="318" t="s">
        <v>63</v>
      </c>
      <c r="K4" s="318" t="s">
        <v>64</v>
      </c>
      <c r="L4" s="318" t="s">
        <v>4</v>
      </c>
      <c r="M4" s="256" t="s">
        <v>66</v>
      </c>
      <c r="N4" s="257" t="s">
        <v>67</v>
      </c>
    </row>
    <row r="5" spans="1:14" ht="20.100000000000001" customHeight="1">
      <c r="A5" s="317" t="s">
        <v>69</v>
      </c>
      <c r="B5" s="319">
        <f>B6+B20</f>
        <v>159.68</v>
      </c>
      <c r="C5" s="319">
        <f>C6+C20</f>
        <v>0</v>
      </c>
      <c r="D5" s="319">
        <f>D6+D20</f>
        <v>208.6</v>
      </c>
      <c r="E5" s="319">
        <f>E6+E20</f>
        <v>208.6</v>
      </c>
      <c r="F5" s="320">
        <v>100</v>
      </c>
      <c r="G5" s="321">
        <f>-(588.68-208.6)/588.68*100</f>
        <v>-64.564789019501205</v>
      </c>
      <c r="H5" s="317" t="s">
        <v>69</v>
      </c>
      <c r="I5" s="319">
        <f>I6+I20</f>
        <v>159.68</v>
      </c>
      <c r="J5" s="319">
        <f>J6+J20</f>
        <v>0</v>
      </c>
      <c r="K5" s="319">
        <f>K6+K20</f>
        <v>208.6</v>
      </c>
      <c r="L5" s="319">
        <f>L6+L20</f>
        <v>208.6</v>
      </c>
      <c r="M5" s="320">
        <v>100</v>
      </c>
      <c r="N5" s="325">
        <f>-(429-208.6)/429*100</f>
        <v>-51.375291375291397</v>
      </c>
    </row>
    <row r="6" spans="1:14" ht="20.100000000000001" customHeight="1">
      <c r="A6" s="322" t="s">
        <v>70</v>
      </c>
      <c r="B6" s="319">
        <f>SUM(B7:B19)</f>
        <v>0</v>
      </c>
      <c r="C6" s="319">
        <f>SUM(C7:C19)</f>
        <v>0</v>
      </c>
      <c r="D6" s="319">
        <f>SUM(D7:D19)</f>
        <v>0</v>
      </c>
      <c r="E6" s="319">
        <f>SUM(E7:E19)</f>
        <v>0</v>
      </c>
      <c r="F6" s="320"/>
      <c r="G6" s="323"/>
      <c r="H6" s="322" t="s">
        <v>71</v>
      </c>
      <c r="I6" s="319">
        <f>SUM(I7:I19)</f>
        <v>159.68</v>
      </c>
      <c r="J6" s="319">
        <f>SUM(J7:J19)</f>
        <v>0</v>
      </c>
      <c r="K6" s="319">
        <f>SUM(K7:K19)</f>
        <v>208.6</v>
      </c>
      <c r="L6" s="319">
        <f>SUM(L7:L19)</f>
        <v>207.59</v>
      </c>
      <c r="M6" s="320">
        <v>100</v>
      </c>
      <c r="N6" s="325">
        <f>-(429-207.59)/429*100</f>
        <v>-51.610722610722597</v>
      </c>
    </row>
    <row r="7" spans="1:14" ht="20.100000000000001" customHeight="1">
      <c r="A7" s="324" t="s">
        <v>1396</v>
      </c>
      <c r="B7" s="245"/>
      <c r="C7" s="245"/>
      <c r="D7" s="245">
        <f>SUM(B7:C7)</f>
        <v>0</v>
      </c>
      <c r="E7" s="245"/>
      <c r="F7" s="325"/>
      <c r="G7" s="245"/>
      <c r="H7" s="173" t="s">
        <v>1397</v>
      </c>
      <c r="I7" s="245"/>
      <c r="J7" s="245"/>
      <c r="K7" s="245"/>
      <c r="L7" s="245"/>
      <c r="M7" s="325"/>
      <c r="N7" s="325"/>
    </row>
    <row r="8" spans="1:14" ht="20.100000000000001" customHeight="1">
      <c r="A8" s="173" t="s">
        <v>1398</v>
      </c>
      <c r="B8" s="245"/>
      <c r="C8" s="245"/>
      <c r="D8" s="245">
        <f t="shared" ref="D8" si="0">SUM(B8:C8)</f>
        <v>0</v>
      </c>
      <c r="E8" s="245"/>
      <c r="F8" s="325"/>
      <c r="G8" s="245"/>
      <c r="H8" s="173" t="s">
        <v>1399</v>
      </c>
      <c r="I8" s="245"/>
      <c r="J8" s="245"/>
      <c r="K8" s="245"/>
      <c r="L8" s="245"/>
      <c r="M8" s="325"/>
      <c r="N8" s="325"/>
    </row>
    <row r="9" spans="1:14" ht="20.100000000000001" customHeight="1">
      <c r="A9" s="173" t="s">
        <v>1400</v>
      </c>
      <c r="B9" s="245"/>
      <c r="C9" s="245"/>
      <c r="D9" s="245"/>
      <c r="E9" s="245"/>
      <c r="F9" s="325"/>
      <c r="G9" s="245"/>
      <c r="H9" s="173" t="s">
        <v>1401</v>
      </c>
      <c r="I9" s="245">
        <v>159.68</v>
      </c>
      <c r="J9" s="245"/>
      <c r="K9" s="245">
        <v>191.53</v>
      </c>
      <c r="L9" s="245">
        <v>190.52</v>
      </c>
      <c r="M9" s="325">
        <f>L9/K9*100</f>
        <v>99.4726674672375</v>
      </c>
      <c r="N9" s="325">
        <f>-(429-191.53)/429*100</f>
        <v>-55.354312354312299</v>
      </c>
    </row>
    <row r="10" spans="1:14" ht="20.100000000000001" customHeight="1">
      <c r="A10" s="173" t="s">
        <v>1402</v>
      </c>
      <c r="B10" s="245"/>
      <c r="C10" s="245"/>
      <c r="D10" s="245"/>
      <c r="E10" s="245"/>
      <c r="F10" s="325"/>
      <c r="G10" s="245"/>
      <c r="H10" s="173" t="s">
        <v>1403</v>
      </c>
      <c r="I10" s="245"/>
      <c r="J10" s="245"/>
      <c r="K10" s="245"/>
      <c r="L10" s="245"/>
      <c r="M10" s="325"/>
      <c r="N10" s="325"/>
    </row>
    <row r="11" spans="1:14" ht="20.100000000000001" customHeight="1">
      <c r="A11" s="173" t="s">
        <v>1404</v>
      </c>
      <c r="B11" s="130"/>
      <c r="C11" s="245"/>
      <c r="D11" s="245"/>
      <c r="E11" s="245"/>
      <c r="F11" s="325"/>
      <c r="G11" s="245"/>
      <c r="H11" s="173" t="s">
        <v>1405</v>
      </c>
      <c r="I11" s="130"/>
      <c r="J11" s="245"/>
      <c r="K11" s="245"/>
      <c r="L11" s="245"/>
      <c r="M11" s="325"/>
      <c r="N11" s="325"/>
    </row>
    <row r="12" spans="1:14" ht="20.100000000000001" customHeight="1">
      <c r="A12" s="173" t="s">
        <v>1406</v>
      </c>
      <c r="B12" s="130"/>
      <c r="C12" s="245"/>
      <c r="D12" s="245"/>
      <c r="E12" s="245"/>
      <c r="F12" s="325"/>
      <c r="G12" s="245"/>
      <c r="H12" s="173" t="s">
        <v>1407</v>
      </c>
      <c r="I12" s="130"/>
      <c r="J12" s="245"/>
      <c r="K12" s="245"/>
      <c r="L12" s="245"/>
      <c r="M12" s="325"/>
      <c r="N12" s="325"/>
    </row>
    <row r="13" spans="1:14" ht="20.100000000000001" customHeight="1">
      <c r="A13" s="173" t="s">
        <v>1408</v>
      </c>
      <c r="B13" s="130"/>
      <c r="C13" s="245"/>
      <c r="D13" s="245"/>
      <c r="E13" s="245"/>
      <c r="F13" s="325"/>
      <c r="G13" s="245"/>
      <c r="H13" s="173" t="s">
        <v>1409</v>
      </c>
      <c r="I13" s="130"/>
      <c r="J13" s="245"/>
      <c r="K13" s="245"/>
      <c r="L13" s="245"/>
      <c r="M13" s="325"/>
      <c r="N13" s="325"/>
    </row>
    <row r="14" spans="1:14" ht="20.100000000000001" customHeight="1">
      <c r="A14" s="173" t="s">
        <v>1410</v>
      </c>
      <c r="B14" s="130"/>
      <c r="C14" s="245"/>
      <c r="D14" s="245"/>
      <c r="E14" s="245"/>
      <c r="F14" s="325"/>
      <c r="G14" s="245"/>
      <c r="H14" s="173" t="s">
        <v>1411</v>
      </c>
      <c r="I14" s="130"/>
      <c r="J14" s="245"/>
      <c r="K14" s="245"/>
      <c r="L14" s="245"/>
      <c r="M14" s="325"/>
      <c r="N14" s="325"/>
    </row>
    <row r="15" spans="1:14" ht="20.100000000000001" customHeight="1">
      <c r="A15" s="173" t="s">
        <v>1412</v>
      </c>
      <c r="B15" s="130"/>
      <c r="C15" s="245"/>
      <c r="D15" s="245"/>
      <c r="E15" s="245"/>
      <c r="F15" s="325"/>
      <c r="G15" s="245"/>
      <c r="H15" s="173" t="s">
        <v>1413</v>
      </c>
      <c r="I15" s="130"/>
      <c r="J15" s="245"/>
      <c r="K15" s="245">
        <v>17.07</v>
      </c>
      <c r="L15" s="245">
        <v>17.07</v>
      </c>
      <c r="M15" s="325">
        <v>100</v>
      </c>
      <c r="N15" s="325"/>
    </row>
    <row r="16" spans="1:14" ht="20.100000000000001" customHeight="1">
      <c r="A16" s="173" t="s">
        <v>1414</v>
      </c>
      <c r="B16" s="130"/>
      <c r="C16" s="245"/>
      <c r="D16" s="245"/>
      <c r="E16" s="245"/>
      <c r="F16" s="325"/>
      <c r="G16" s="245"/>
      <c r="H16" s="173"/>
      <c r="I16" s="130"/>
      <c r="J16" s="245"/>
      <c r="K16" s="245"/>
      <c r="L16" s="245"/>
      <c r="M16" s="325"/>
      <c r="N16" s="325"/>
    </row>
    <row r="17" spans="1:14" ht="20.100000000000001" customHeight="1">
      <c r="A17" s="290" t="s">
        <v>1415</v>
      </c>
      <c r="B17" s="130"/>
      <c r="C17" s="245"/>
      <c r="D17" s="245"/>
      <c r="E17" s="245"/>
      <c r="F17" s="325"/>
      <c r="G17" s="245"/>
      <c r="H17" s="173"/>
      <c r="I17" s="130"/>
      <c r="J17" s="245"/>
      <c r="K17" s="245"/>
      <c r="L17" s="245"/>
      <c r="M17" s="325"/>
      <c r="N17" s="325"/>
    </row>
    <row r="18" spans="1:14" ht="20.100000000000001" customHeight="1">
      <c r="A18" s="290" t="s">
        <v>1416</v>
      </c>
      <c r="B18" s="130"/>
      <c r="C18" s="245"/>
      <c r="D18" s="245"/>
      <c r="E18" s="245"/>
      <c r="F18" s="325"/>
      <c r="G18" s="245"/>
      <c r="H18" s="173"/>
      <c r="I18" s="130"/>
      <c r="J18" s="245"/>
      <c r="K18" s="245"/>
      <c r="L18" s="245"/>
      <c r="M18" s="325"/>
      <c r="N18" s="325"/>
    </row>
    <row r="19" spans="1:14" ht="20.100000000000001" customHeight="1">
      <c r="A19" s="290" t="s">
        <v>1417</v>
      </c>
      <c r="B19" s="326"/>
      <c r="C19" s="326"/>
      <c r="D19" s="245"/>
      <c r="E19" s="326"/>
      <c r="F19" s="327"/>
      <c r="G19" s="245"/>
      <c r="H19" s="173"/>
      <c r="I19" s="326"/>
      <c r="J19" s="326"/>
      <c r="K19" s="326"/>
      <c r="L19" s="326"/>
      <c r="M19" s="327"/>
      <c r="N19" s="325"/>
    </row>
    <row r="20" spans="1:14" ht="20.100000000000001" customHeight="1">
      <c r="A20" s="322" t="s">
        <v>119</v>
      </c>
      <c r="B20" s="319">
        <f>B21+B22+B23+B26</f>
        <v>159.68</v>
      </c>
      <c r="C20" s="319">
        <f>C21+C22+C23+C26</f>
        <v>0</v>
      </c>
      <c r="D20" s="319">
        <f>D21+D22+D23+D26</f>
        <v>208.6</v>
      </c>
      <c r="E20" s="319">
        <f>E21+E22+E23+E26</f>
        <v>208.6</v>
      </c>
      <c r="F20" s="328">
        <v>100</v>
      </c>
      <c r="G20" s="321">
        <f>-(588.68-208.6)/588.68*100</f>
        <v>-64.564789019501205</v>
      </c>
      <c r="H20" s="322" t="s">
        <v>120</v>
      </c>
      <c r="I20" s="319">
        <f>I21+I22+I23+I26+I24+I29</f>
        <v>0</v>
      </c>
      <c r="J20" s="319">
        <f>J21+J22+J23+J26+J24+J29</f>
        <v>0</v>
      </c>
      <c r="K20" s="319">
        <f>K21+K22+K23+K26+K24+K29</f>
        <v>0</v>
      </c>
      <c r="L20" s="319">
        <f>L21+L22+L23+L26+L24+L29</f>
        <v>1.01</v>
      </c>
      <c r="M20" s="340"/>
      <c r="N20" s="325">
        <f>-(159.68-1.01)/159.68*100</f>
        <v>-99.367484969939895</v>
      </c>
    </row>
    <row r="21" spans="1:14" ht="20.100000000000001" customHeight="1">
      <c r="A21" s="290" t="s">
        <v>121</v>
      </c>
      <c r="B21" s="329"/>
      <c r="C21" s="330"/>
      <c r="D21" s="245">
        <v>48.92</v>
      </c>
      <c r="E21" s="330">
        <v>48.92</v>
      </c>
      <c r="F21" s="328">
        <v>100</v>
      </c>
      <c r="G21" s="321">
        <f>-(588.68-48.92)/588.68*100</f>
        <v>-91.689882448868701</v>
      </c>
      <c r="H21" s="74" t="s">
        <v>1418</v>
      </c>
      <c r="I21" s="329"/>
      <c r="J21" s="330"/>
      <c r="K21" s="330"/>
      <c r="L21" s="330"/>
      <c r="M21" s="331"/>
      <c r="N21" s="341"/>
    </row>
    <row r="22" spans="1:14" ht="20.100000000000001" customHeight="1">
      <c r="A22" s="290" t="s">
        <v>123</v>
      </c>
      <c r="B22" s="330"/>
      <c r="C22" s="330"/>
      <c r="D22" s="245"/>
      <c r="E22" s="330"/>
      <c r="F22" s="331"/>
      <c r="G22" s="332"/>
      <c r="H22" s="290" t="s">
        <v>1419</v>
      </c>
      <c r="I22" s="330"/>
      <c r="J22" s="330"/>
      <c r="K22" s="330"/>
      <c r="L22" s="330"/>
      <c r="M22" s="331"/>
      <c r="N22" s="341"/>
    </row>
    <row r="23" spans="1:14" ht="20.100000000000001" customHeight="1">
      <c r="A23" s="136" t="s">
        <v>1420</v>
      </c>
      <c r="B23" s="330"/>
      <c r="C23" s="330"/>
      <c r="D23" s="245"/>
      <c r="E23" s="330">
        <f t="shared" ref="E23" si="1">SUM(E24:E25)</f>
        <v>0</v>
      </c>
      <c r="F23" s="331"/>
      <c r="G23" s="332"/>
      <c r="H23" s="290" t="s">
        <v>1421</v>
      </c>
      <c r="I23" s="330"/>
      <c r="J23" s="330"/>
      <c r="K23" s="330"/>
      <c r="L23" s="330"/>
      <c r="M23" s="331"/>
      <c r="N23" s="341"/>
    </row>
    <row r="24" spans="1:14" ht="20.100000000000001" customHeight="1">
      <c r="A24" s="136" t="s">
        <v>131</v>
      </c>
      <c r="B24" s="330"/>
      <c r="C24" s="330"/>
      <c r="D24" s="245"/>
      <c r="E24" s="330"/>
      <c r="F24" s="331"/>
      <c r="G24" s="333"/>
      <c r="H24" s="334" t="s">
        <v>1422</v>
      </c>
      <c r="I24" s="330"/>
      <c r="J24" s="330"/>
      <c r="K24" s="330">
        <f t="shared" ref="K24:L24" si="2">SUM(K25)</f>
        <v>0</v>
      </c>
      <c r="L24" s="330">
        <f t="shared" si="2"/>
        <v>0</v>
      </c>
      <c r="M24" s="331"/>
      <c r="N24" s="341"/>
    </row>
    <row r="25" spans="1:14" ht="20.100000000000001" customHeight="1">
      <c r="A25" s="136" t="s">
        <v>133</v>
      </c>
      <c r="B25" s="329"/>
      <c r="C25" s="330"/>
      <c r="D25" s="245"/>
      <c r="E25" s="330"/>
      <c r="F25" s="331"/>
      <c r="G25" s="333"/>
      <c r="H25" s="334" t="s">
        <v>1423</v>
      </c>
      <c r="I25" s="330"/>
      <c r="J25" s="330"/>
      <c r="K25" s="330"/>
      <c r="L25" s="330"/>
      <c r="M25" s="331"/>
      <c r="N25" s="342"/>
    </row>
    <row r="26" spans="1:14" ht="20.100000000000001" customHeight="1">
      <c r="A26" s="290" t="s">
        <v>1424</v>
      </c>
      <c r="B26" s="330">
        <v>159.68</v>
      </c>
      <c r="C26" s="330"/>
      <c r="D26" s="330">
        <v>159.68</v>
      </c>
      <c r="E26" s="330">
        <v>159.68</v>
      </c>
      <c r="F26" s="331">
        <v>100</v>
      </c>
      <c r="G26" s="333"/>
      <c r="H26" s="334" t="s">
        <v>134</v>
      </c>
      <c r="I26" s="329"/>
      <c r="J26" s="330"/>
      <c r="K26" s="330"/>
      <c r="L26" s="330"/>
      <c r="M26" s="331"/>
      <c r="N26" s="342"/>
    </row>
    <row r="27" spans="1:14" ht="20.100000000000001" customHeight="1">
      <c r="A27" s="290"/>
      <c r="B27" s="330"/>
      <c r="C27" s="330"/>
      <c r="D27" s="330"/>
      <c r="E27" s="330"/>
      <c r="F27" s="331"/>
      <c r="G27" s="333"/>
      <c r="H27" s="335" t="s">
        <v>136</v>
      </c>
      <c r="I27" s="330"/>
      <c r="J27" s="330"/>
      <c r="K27" s="330"/>
      <c r="L27" s="330"/>
      <c r="M27" s="331"/>
      <c r="N27" s="342"/>
    </row>
    <row r="28" spans="1:14" ht="20.100000000000001" customHeight="1">
      <c r="A28" s="336"/>
      <c r="B28" s="332"/>
      <c r="C28" s="332"/>
      <c r="D28" s="332"/>
      <c r="E28" s="332"/>
      <c r="F28" s="332"/>
      <c r="G28" s="332"/>
      <c r="H28" s="335" t="s">
        <v>138</v>
      </c>
      <c r="I28" s="330"/>
      <c r="J28" s="330"/>
      <c r="K28" s="330"/>
      <c r="L28" s="330"/>
      <c r="M28" s="331"/>
      <c r="N28" s="342"/>
    </row>
    <row r="29" spans="1:14" ht="20.100000000000001" customHeight="1">
      <c r="A29" s="336"/>
      <c r="B29" s="332"/>
      <c r="C29" s="332"/>
      <c r="D29" s="332"/>
      <c r="E29" s="332"/>
      <c r="F29" s="332"/>
      <c r="G29" s="332"/>
      <c r="H29" s="290" t="s">
        <v>140</v>
      </c>
      <c r="I29" s="332"/>
      <c r="J29" s="332"/>
      <c r="K29" s="332"/>
      <c r="L29" s="332">
        <v>1.01</v>
      </c>
      <c r="M29" s="341"/>
      <c r="N29" s="325">
        <f>-(159.68-1.01)/159.68*100</f>
        <v>-99.367484969939895</v>
      </c>
    </row>
    <row r="30" spans="1:14" ht="37.5" customHeight="1">
      <c r="A30" s="482" t="s">
        <v>1425</v>
      </c>
      <c r="B30" s="483"/>
      <c r="C30" s="483"/>
      <c r="D30" s="483"/>
      <c r="E30" s="483"/>
      <c r="F30" s="482"/>
      <c r="G30" s="482"/>
      <c r="H30" s="482"/>
      <c r="I30" s="483"/>
      <c r="J30" s="483"/>
      <c r="K30" s="483"/>
      <c r="L30" s="483"/>
      <c r="M30" s="482"/>
      <c r="N30" s="482"/>
    </row>
    <row r="31" spans="1:14" ht="20.100000000000001" customHeight="1">
      <c r="G31" s="315"/>
      <c r="N31" s="315"/>
    </row>
    <row r="32" spans="1:14" ht="20.100000000000001" customHeight="1">
      <c r="G32" s="315"/>
      <c r="N32" s="315"/>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311" customFormat="1" ht="20.100000000000001" customHeight="1">
      <c r="B52" s="312"/>
      <c r="C52" s="312"/>
      <c r="D52" s="312"/>
      <c r="E52" s="312"/>
      <c r="F52" s="313"/>
      <c r="G52" s="313"/>
      <c r="H52" s="314"/>
      <c r="I52" s="312"/>
      <c r="J52" s="312"/>
      <c r="K52" s="312"/>
      <c r="L52" s="312"/>
      <c r="M52" s="313"/>
      <c r="N52" s="313"/>
    </row>
    <row r="53" spans="2:14" s="311" customFormat="1" ht="20.100000000000001" customHeight="1">
      <c r="B53" s="312"/>
      <c r="C53" s="312"/>
      <c r="D53" s="312"/>
      <c r="E53" s="312"/>
      <c r="F53" s="313"/>
      <c r="G53" s="313"/>
      <c r="H53" s="314"/>
      <c r="I53" s="312"/>
      <c r="J53" s="312"/>
      <c r="K53" s="312"/>
      <c r="L53" s="312"/>
      <c r="M53" s="313"/>
      <c r="N53" s="313"/>
    </row>
    <row r="54" spans="2:14" s="311" customFormat="1" ht="20.100000000000001" customHeight="1">
      <c r="B54" s="312"/>
      <c r="C54" s="312"/>
      <c r="D54" s="312"/>
      <c r="E54" s="312"/>
      <c r="F54" s="313"/>
      <c r="G54" s="313"/>
      <c r="H54" s="314"/>
      <c r="I54" s="312"/>
      <c r="J54" s="312"/>
      <c r="K54" s="312"/>
      <c r="L54" s="312"/>
      <c r="M54" s="313"/>
      <c r="N54" s="313"/>
    </row>
    <row r="55" spans="2:14" s="311" customFormat="1" ht="20.100000000000001" customHeight="1">
      <c r="B55" s="312"/>
      <c r="C55" s="312"/>
      <c r="D55" s="312"/>
      <c r="E55" s="312"/>
      <c r="F55" s="313"/>
      <c r="G55" s="313"/>
      <c r="H55" s="314"/>
      <c r="I55" s="312"/>
      <c r="J55" s="312"/>
      <c r="K55" s="312"/>
      <c r="L55" s="312"/>
      <c r="M55" s="313"/>
      <c r="N55" s="313"/>
    </row>
    <row r="56" spans="2:14" s="311" customFormat="1" ht="20.100000000000001" customHeight="1">
      <c r="B56" s="312"/>
      <c r="C56" s="312"/>
      <c r="D56" s="312"/>
      <c r="E56" s="312"/>
      <c r="F56" s="313"/>
      <c r="G56" s="313"/>
      <c r="H56" s="314"/>
      <c r="I56" s="312"/>
      <c r="J56" s="312"/>
      <c r="K56" s="312"/>
      <c r="L56" s="312"/>
      <c r="M56" s="313"/>
      <c r="N56" s="313"/>
    </row>
    <row r="57" spans="2:14" s="311" customFormat="1" ht="20.100000000000001" customHeight="1">
      <c r="B57" s="312"/>
      <c r="C57" s="312"/>
      <c r="D57" s="312"/>
      <c r="E57" s="312"/>
      <c r="F57" s="313"/>
      <c r="G57" s="313"/>
      <c r="H57" s="314"/>
      <c r="I57" s="312"/>
      <c r="J57" s="312"/>
      <c r="K57" s="312"/>
      <c r="L57" s="312"/>
      <c r="M57" s="313"/>
      <c r="N57" s="313"/>
    </row>
    <row r="58" spans="2:14" s="311" customFormat="1" ht="20.100000000000001" customHeight="1">
      <c r="B58" s="312"/>
      <c r="C58" s="312"/>
      <c r="D58" s="312"/>
      <c r="E58" s="312"/>
      <c r="F58" s="313"/>
      <c r="G58" s="313"/>
      <c r="H58" s="314"/>
      <c r="I58" s="312"/>
      <c r="J58" s="312"/>
      <c r="K58" s="312"/>
      <c r="L58" s="312"/>
      <c r="M58" s="313"/>
      <c r="N58" s="313"/>
    </row>
  </sheetData>
  <mergeCells count="4">
    <mergeCell ref="A1:H1"/>
    <mergeCell ref="A2:N2"/>
    <mergeCell ref="A3:H3"/>
    <mergeCell ref="A30:N30"/>
  </mergeCells>
  <phoneticPr fontId="87"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40</vt:i4>
      </vt:variant>
      <vt:variant>
        <vt:lpstr>命名范围</vt:lpstr>
      </vt:variant>
      <vt:variant>
        <vt:i4>32</vt:i4>
      </vt:variant>
    </vt:vector>
  </HeadingPairs>
  <TitlesOfParts>
    <vt:vector size="72"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lpstr>'01-2020全镇收入'!Print_Area</vt:lpstr>
      <vt:lpstr>'02-2020全镇支出'!Print_Area</vt:lpstr>
      <vt:lpstr>'03-2020公共平衡 '!Print_Area</vt:lpstr>
      <vt:lpstr>'04-2020公共本级支出功能 '!Print_Area</vt:lpstr>
      <vt:lpstr>'05-2020公共线下 '!Print_Area</vt:lpstr>
      <vt:lpstr>'06-2020转移支付分地区'!Print_Area</vt:lpstr>
      <vt:lpstr>'07-2020转移支付分项目 '!Print_Area</vt:lpstr>
      <vt:lpstr>'11-2020国资 '!Print_Area</vt:lpstr>
      <vt:lpstr>'12-2020社保执行'!Print_Area</vt:lpstr>
      <vt:lpstr>'13-2021公共平衡'!Print_Area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'21-2021基金支出'!Print_Area</vt:lpstr>
      <vt:lpstr>'30-债务还本付息'!Print_Area</vt:lpstr>
      <vt:lpstr>'8-2020基金平衡'!Print_Area</vt:lpstr>
      <vt:lpstr>'9-2020基金支出'!Print_Area</vt:lpstr>
      <vt:lpstr>'03-2020公共平衡 '!Print_Titles</vt:lpstr>
      <vt:lpstr>'04-2020公共本级支出功能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重庆市永川区松溉镇人民政府</cp:lastModifiedBy>
  <dcterms:created xsi:type="dcterms:W3CDTF">2006-09-13T11:21:00Z</dcterms:created>
  <dcterms:modified xsi:type="dcterms:W3CDTF">2021-04-27T01:27:50Z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7E66A27B094E47AC9FBE2F8BABD4C8E2</vt:lpwstr>
  </property>
</Properties>
</file>