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0" yWindow="2010" windowWidth="19200" windowHeight="8970" tabRatio="776" firstSheet="2" activeTab="7"/>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s>
  <definedNames>
    <definedName name="_xlnm._FilterDatabase" localSheetId="3" hidden="1">'04-2019公共本级支出功能 '!$A$4:$Q$4</definedName>
    <definedName name="_xlnm._FilterDatabase" localSheetId="6" hidden="1">'07-2019转移支付分项目 '!$A$5:$A$14</definedName>
    <definedName name="_xlnm._FilterDatabase" localSheetId="13" hidden="1">'14-2020公共本级支出功能 '!$A$4:$B$4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'01-2019全镇收入'!$A$1:$D$27</definedName>
    <definedName name="_xlnm.Print_Area" localSheetId="1">'02-2019全镇支出'!$A$1:$D$32</definedName>
    <definedName name="_xlnm.Print_Area" localSheetId="2">'03-2019公共平衡 '!$A$1:$L$45</definedName>
    <definedName name="_xlnm.Print_Area" localSheetId="3">'04-2019公共本级支出功能 '!$A$1:$B$7</definedName>
    <definedName name="_xlnm.Print_Area" localSheetId="4">'05-2019公共线下 '!$A$1:$D$21</definedName>
    <definedName name="_xlnm.Print_Area" localSheetId="5">'06-2019转移支付分地区'!$A$1:$C$29</definedName>
    <definedName name="_xlnm.Print_Area" localSheetId="6">'07-2019转移支付分项目 '!$A$1:$C$23</definedName>
    <definedName name="_xlnm.Print_Area" localSheetId="10">'11-2019国资 '!$A$1:$N$24</definedName>
    <definedName name="_xlnm.Print_Area" localSheetId="11">'12-2019社保执行'!$A$1:$M$17</definedName>
    <definedName name="_xlnm.Print_Area" localSheetId="12">'13-2020公共平衡'!$A$1:$F$42</definedName>
    <definedName name="_xlnm.Print_Area" localSheetId="13">'14-2020公共本级支出功能 '!$A$1:$B$92</definedName>
    <definedName name="_xlnm.Print_Area" localSheetId="14">'15-2020公共基本和项目 '!$A$1:$D$20</definedName>
    <definedName name="_xlnm.Print_Area" localSheetId="15">'16-2020公共本级基本支出经济 '!$A$1:$B$33</definedName>
    <definedName name="_xlnm.Print_Area" localSheetId="16">'17-2020公共线下'!$A$1:$D$25</definedName>
    <definedName name="_xlnm.Print_Area" localSheetId="17">'18-2020转移支付分地区'!$A$1:$B$32</definedName>
    <definedName name="_xlnm.Print_Area" localSheetId="18">'19-2020转移支付分项目'!$A$1:$B$14</definedName>
    <definedName name="_xlnm.Print_Area" localSheetId="20">'21-2020基金支出'!$A$1:$B$14</definedName>
    <definedName name="_xlnm.Print_Area" localSheetId="28">'29-债务还本付息'!$A$1:$D$26</definedName>
    <definedName name="_xlnm.Print_Area" localSheetId="7">'8-2019基金平衡'!$A$1:$L$22</definedName>
    <definedName name="_xlnm.Print_Area" localSheetId="8">'9-2019基金支出'!$A$1:$B$9</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25725"/>
</workbook>
</file>

<file path=xl/calcChain.xml><?xml version="1.0" encoding="utf-8"?>
<calcChain xmlns="http://schemas.openxmlformats.org/spreadsheetml/2006/main">
  <c r="E6" i="26"/>
  <c r="E7"/>
  <c r="E8"/>
  <c r="E9"/>
  <c r="E10"/>
  <c r="E11"/>
  <c r="E12"/>
  <c r="E13"/>
  <c r="E14"/>
  <c r="E15"/>
  <c r="E16"/>
  <c r="E17"/>
  <c r="E18"/>
  <c r="E19"/>
  <c r="E22"/>
  <c r="E24"/>
  <c r="E26"/>
  <c r="E29"/>
  <c r="E33"/>
  <c r="E34"/>
  <c r="E36"/>
  <c r="E42"/>
  <c r="E5"/>
  <c r="K5"/>
  <c r="K6"/>
  <c r="K9"/>
  <c r="K13"/>
  <c r="K14"/>
  <c r="K15"/>
  <c r="K16"/>
  <c r="K17"/>
  <c r="K18"/>
  <c r="K19"/>
  <c r="K25"/>
  <c r="K27"/>
  <c r="K29"/>
  <c r="K7"/>
  <c r="K33"/>
  <c r="K34"/>
  <c r="E7" i="65"/>
  <c r="B6" i="62"/>
  <c r="B7" i="54"/>
  <c r="B11"/>
  <c r="B6" l="1"/>
  <c r="I20" i="48"/>
  <c r="I7"/>
  <c r="I6" s="1"/>
  <c r="B6"/>
  <c r="B20"/>
  <c r="I5" l="1"/>
  <c r="B5"/>
  <c r="J6" i="71" l="1"/>
  <c r="B7" i="53"/>
  <c r="D6" i="62" l="1"/>
  <c r="D13" i="32"/>
  <c r="I13" i="33" l="1"/>
  <c r="B13"/>
  <c r="I6"/>
  <c r="B6"/>
  <c r="B5" i="58"/>
  <c r="B23" i="57"/>
  <c r="B6"/>
  <c r="B5"/>
  <c r="B5" i="33" l="1"/>
  <c r="I5"/>
  <c r="I3" i="26" l="1"/>
  <c r="H15" i="71" l="1"/>
  <c r="H12"/>
  <c r="H13"/>
  <c r="H14"/>
  <c r="H10"/>
  <c r="H11"/>
  <c r="H8"/>
  <c r="H9"/>
  <c r="H16"/>
  <c r="H17"/>
  <c r="H18"/>
  <c r="H19"/>
  <c r="G7"/>
  <c r="H7" l="1"/>
  <c r="B7" i="65" l="1"/>
  <c r="I11" i="21" l="1"/>
  <c r="I7"/>
  <c r="B5" i="49" l="1"/>
  <c r="D5" s="1"/>
  <c r="B11" i="21" l="1"/>
  <c r="D5" i="61" l="1"/>
  <c r="B5" l="1"/>
  <c r="B6" i="11" l="1"/>
  <c r="D5" s="1"/>
  <c r="D6" l="1"/>
  <c r="D17" s="1"/>
  <c r="B5"/>
</calcChain>
</file>

<file path=xl/sharedStrings.xml><?xml version="1.0" encoding="utf-8"?>
<sst xmlns="http://schemas.openxmlformats.org/spreadsheetml/2006/main" count="1016" uniqueCount="842">
  <si>
    <t>支      出</t>
    <phoneticPr fontId="3" type="noConversion"/>
  </si>
  <si>
    <t>本级收入合计</t>
  </si>
  <si>
    <t>本级支出合计</t>
  </si>
  <si>
    <t xml:space="preserve">    增值税</t>
  </si>
  <si>
    <t xml:space="preserve">    印花税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</si>
  <si>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</si>
  <si>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</si>
  <si>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</si>
  <si>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</si>
  <si>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</si>
  <si>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</si>
  <si>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</si>
  <si>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</si>
  <si>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</si>
  <si>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 xml:space="preserve">    城市维护建设税</t>
  </si>
  <si>
    <t>八、社会保障和就业支出</t>
  </si>
  <si>
    <t xml:space="preserve">    房产税</t>
  </si>
  <si>
    <t>十、节能环保支出</t>
  </si>
  <si>
    <t xml:space="preserve">    城镇土地使用税</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</si>
  <si>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</si>
  <si>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</si>
  <si>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</si>
  <si>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</si>
  <si>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</si>
  <si>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</si>
  <si>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</si>
  <si>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</si>
  <si>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</si>
  <si>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</si>
  <si>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</si>
  <si>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</si>
  <si>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</si>
  <si>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</si>
  <si>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</si>
  <si>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</si>
  <si>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</si>
  <si>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</si>
  <si>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</si>
  <si>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</si>
  <si>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</si>
  <si>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</si>
  <si>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执行数</t>
    <phoneticPr fontId="3" type="noConversion"/>
  </si>
  <si>
    <t xml:space="preserve">       社会保障和就业</t>
  </si>
  <si>
    <t>三、调入预算稳定调节基金</t>
  </si>
  <si>
    <t>预算数</t>
    <phoneticPr fontId="3" type="noConversion"/>
  </si>
  <si>
    <t>（按经济分类科目）</t>
    <phoneticPr fontId="3" type="noConversion"/>
  </si>
  <si>
    <t>单位：万元</t>
    <phoneticPr fontId="3" type="noConversion"/>
  </si>
  <si>
    <t xml:space="preserve">           支       出</t>
    <phoneticPr fontId="3" type="noConversion"/>
  </si>
  <si>
    <t>支        出</t>
    <phoneticPr fontId="29" type="noConversion"/>
  </si>
  <si>
    <t>单位：万元</t>
    <phoneticPr fontId="29" type="noConversion"/>
  </si>
  <si>
    <t>本级支出合计</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</si>
  <si>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</si>
  <si>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</si>
  <si>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</si>
  <si>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</si>
  <si>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</si>
  <si>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</si>
  <si>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（按功能分类科目的基本支出和项目支出）</t>
    <phoneticPr fontId="29" type="noConversion"/>
  </si>
  <si>
    <t>四、上年结转</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</si>
  <si>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</si>
  <si>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</si>
  <si>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</si>
  <si>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</si>
  <si>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</si>
  <si>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</si>
  <si>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二、调出资金</t>
    <phoneticPr fontId="1" type="noConversion"/>
  </si>
  <si>
    <t xml:space="preserve">       一般公共服务</t>
  </si>
  <si>
    <t xml:space="preserve">       国防</t>
  </si>
  <si>
    <t xml:space="preserve">       节能环保</t>
  </si>
  <si>
    <t xml:space="preserve">       农林水</t>
  </si>
  <si>
    <t xml:space="preserve">       交通运输</t>
  </si>
  <si>
    <t xml:space="preserve">       住房保障</t>
  </si>
  <si>
    <t xml:space="preserve">       其他 </t>
  </si>
  <si>
    <t>科学技术支出</t>
  </si>
  <si>
    <t>金融支出</t>
  </si>
  <si>
    <t>收      入</t>
    <phoneticPr fontId="3" type="noConversion"/>
  </si>
  <si>
    <t>转移性支出合计</t>
    <phoneticPr fontId="3" type="noConversion"/>
  </si>
  <si>
    <t>一、利润收入</t>
    <phoneticPr fontId="1" type="noConversion"/>
  </si>
  <si>
    <t>二、股利、股息收入</t>
    <phoneticPr fontId="1" type="noConversion"/>
  </si>
  <si>
    <t xml:space="preserve">  其他国有资本经营预算支出  </t>
    <phoneticPr fontId="1" type="noConversion"/>
  </si>
  <si>
    <t>预算数</t>
    <phoneticPr fontId="3" type="noConversion"/>
  </si>
  <si>
    <t>三、国家电影事业发展专项资金收入</t>
    <phoneticPr fontId="3" type="noConversion"/>
  </si>
  <si>
    <t>六、其他支出</t>
    <phoneticPr fontId="3" type="noConversion"/>
  </si>
  <si>
    <t>一般公共服务支出</t>
  </si>
  <si>
    <t>外交支出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</si>
  <si>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</si>
  <si>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</si>
  <si>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</si>
  <si>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</si>
  <si>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</si>
  <si>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</si>
  <si>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</si>
  <si>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</si>
  <si>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</si>
  <si>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</si>
  <si>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</si>
  <si>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</si>
  <si>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</si>
  <si>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</si>
  <si>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</si>
  <si>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r>
      <t>预 算</t>
    </r>
    <r>
      <rPr>
        <sz val="14"/>
        <rFont val="黑体"/>
        <family val="3"/>
        <charset val="134"/>
      </rPr>
      <t xml:space="preserve"> </t>
    </r>
    <r>
      <rPr>
        <sz val="14"/>
        <rFont val="黑体"/>
        <family val="3"/>
        <charset val="134"/>
      </rPr>
      <t>数</t>
    </r>
    <phoneticPr fontId="29"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</si>
  <si>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</si>
  <si>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</si>
  <si>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</si>
  <si>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</si>
  <si>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</si>
  <si>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</si>
  <si>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</si>
  <si>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</si>
  <si>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</si>
  <si>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</si>
  <si>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</si>
  <si>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 xml:space="preserve">    行政运行</t>
  </si>
  <si>
    <t>执行数</t>
    <phoneticPr fontId="3" type="noConversion"/>
  </si>
  <si>
    <t>一、解决历史遗留问题及改革成本支出</t>
  </si>
  <si>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</si>
  <si>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</si>
  <si>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</si>
  <si>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</si>
  <si>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</si>
  <si>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</si>
  <si>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</si>
  <si>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</si>
  <si>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</si>
  <si>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</si>
  <si>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</si>
  <si>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</si>
  <si>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</si>
  <si>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</si>
  <si>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</si>
  <si>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</si>
  <si>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</si>
  <si>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</si>
  <si>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</si>
  <si>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</si>
  <si>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</si>
  <si>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</si>
  <si>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</si>
  <si>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</si>
  <si>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</si>
  <si>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</si>
  <si>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</si>
  <si>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</si>
  <si>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</si>
  <si>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</si>
  <si>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</si>
  <si>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</si>
  <si>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</si>
  <si>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</si>
  <si>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</si>
  <si>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</si>
  <si>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</si>
  <si>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</si>
  <si>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</si>
  <si>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</si>
  <si>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</si>
  <si>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</si>
  <si>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二、地方政府债务收入</t>
    <phoneticPr fontId="1" type="noConversion"/>
  </si>
  <si>
    <t>三、地方政府债务转贷支出</t>
    <phoneticPr fontId="3" type="noConversion"/>
  </si>
  <si>
    <t xml:space="preserve">      </t>
    <phoneticPr fontId="3"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</si>
  <si>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</si>
  <si>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</si>
  <si>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</si>
  <si>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</si>
  <si>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</si>
  <si>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</si>
  <si>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</si>
  <si>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</si>
  <si>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预 算 数</t>
    <phoneticPr fontId="3" type="noConversion"/>
  </si>
  <si>
    <t xml:space="preserve">    捐赠收入</t>
  </si>
  <si>
    <t xml:space="preserve">    政府住房基金收入</t>
  </si>
  <si>
    <t>增长%</t>
    <phoneticPr fontId="3" type="noConversion"/>
  </si>
  <si>
    <t>二、政府性基金预算支出</t>
    <phoneticPr fontId="3" type="noConversion"/>
  </si>
  <si>
    <t>三、国有资本经营预算支出</t>
    <phoneticPr fontId="3" type="noConversion"/>
  </si>
  <si>
    <t>表4</t>
    <phoneticPr fontId="3" type="noConversion"/>
  </si>
  <si>
    <t>本级支出合计</t>
    <phoneticPr fontId="1" type="noConversion"/>
  </si>
  <si>
    <t xml:space="preserve">   中央补助收入</t>
    <phoneticPr fontId="1" type="noConversion"/>
  </si>
  <si>
    <t>年初预算</t>
    <phoneticPr fontId="3"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</si>
  <si>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</si>
  <si>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</si>
  <si>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</si>
  <si>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</si>
  <si>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</si>
  <si>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</si>
  <si>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</si>
  <si>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</si>
  <si>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</si>
  <si>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</si>
  <si>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</si>
  <si>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</si>
  <si>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</si>
  <si>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</si>
  <si>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注：1.本表直观反映2019年政府性基金预算收入与支出的平衡关系。
    2.收入总计（本级收入合计+转移性收入合计）=支出总计（本级支出合计+转移性支出合计）。</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</si>
  <si>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</si>
  <si>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注：本表详细反映2020年政府性基金预算本级支出安排情况，按《预算法》要求细化到功能分类项级科目。</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</si>
  <si>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</si>
  <si>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</si>
  <si>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2018年决算数</t>
    <phoneticPr fontId="1" type="noConversion"/>
  </si>
  <si>
    <t>变动
预算数</t>
    <phoneticPr fontId="3" type="noConversion"/>
  </si>
  <si>
    <t>执行数
为变动
预算%</t>
    <phoneticPr fontId="3" type="noConversion"/>
  </si>
  <si>
    <t>调整
预算数</t>
    <phoneticPr fontId="3" type="noConversion"/>
  </si>
  <si>
    <t>注：1.本表反映上一年度本地区、本级及所属地区政府债务限额及余额预计执行数。</t>
    <phoneticPr fontId="3" type="noConversion"/>
  </si>
  <si>
    <t>F</t>
  </si>
  <si>
    <t>E</t>
  </si>
  <si>
    <t>D=E+F</t>
  </si>
  <si>
    <t>C</t>
  </si>
  <si>
    <t>B</t>
  </si>
  <si>
    <t>A=B+C</t>
  </si>
  <si>
    <t>公  式</t>
  </si>
  <si>
    <t>专项债务</t>
  </si>
  <si>
    <t>一般债务</t>
  </si>
  <si>
    <t>2019年债务余额预计执行数</t>
    <phoneticPr fontId="3" type="noConversion"/>
  </si>
  <si>
    <t>2019年债务限额</t>
    <phoneticPr fontId="3" type="noConversion"/>
  </si>
  <si>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</si>
  <si>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</si>
  <si>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</si>
  <si>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</si>
  <si>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</si>
  <si>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</si>
  <si>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</si>
  <si>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</si>
  <si>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</si>
  <si>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</si>
  <si>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</si>
  <si>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</si>
  <si>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</si>
  <si>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</si>
  <si>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</si>
  <si>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</si>
  <si>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</si>
  <si>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</si>
  <si>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</si>
  <si>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</si>
  <si>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</si>
  <si>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</si>
  <si>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</si>
  <si>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</si>
  <si>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</si>
  <si>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</si>
  <si>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本地区</t>
    <phoneticPr fontId="3" type="noConversion"/>
  </si>
  <si>
    <t>公式</t>
  </si>
  <si>
    <t>注：本表反映本地区及本级预算中列示提前下达的新增地方政府债务限额情况，由县级以上地方各级财政部门在本级人民代表大会批准预算后二十日内公开。</t>
    <phoneticPr fontId="3" type="noConversion"/>
  </si>
  <si>
    <t>其中： 一般债务限额</t>
  </si>
  <si>
    <t>下级</t>
    <phoneticPr fontId="3" type="noConversion"/>
  </si>
  <si>
    <t>本级</t>
    <phoneticPr fontId="3" type="noConversion"/>
  </si>
  <si>
    <t>本地区</t>
    <phoneticPr fontId="3" type="noConversion"/>
  </si>
  <si>
    <t>公式</t>
    <phoneticPr fontId="3" type="noConversion"/>
  </si>
  <si>
    <t>项目</t>
  </si>
  <si>
    <t>注：本表反映本级当年提前下达的新增地方政府债券资金使用安排，由县级以上地方各级财政部门在本级人民代表大会批准预算后二十日内公开。</t>
    <phoneticPr fontId="3" type="noConversion"/>
  </si>
  <si>
    <t>债券规模</t>
    <phoneticPr fontId="3" type="noConversion"/>
  </si>
  <si>
    <t>债券性质</t>
    <phoneticPr fontId="3" type="noConversion"/>
  </si>
  <si>
    <t>项目主管部门</t>
    <phoneticPr fontId="3" type="noConversion"/>
  </si>
  <si>
    <t>项目类型</t>
  </si>
  <si>
    <t>项目名称</t>
    <phoneticPr fontId="3" type="noConversion"/>
  </si>
  <si>
    <t>序号</t>
  </si>
  <si>
    <t>收        入</t>
    <phoneticPr fontId="3" type="noConversion"/>
  </si>
  <si>
    <t>单位：万元</t>
    <phoneticPr fontId="3" type="noConversion"/>
  </si>
  <si>
    <t>收        入</t>
    <phoneticPr fontId="3" type="noConversion"/>
  </si>
  <si>
    <t>预算数</t>
    <phoneticPr fontId="3" type="noConversion"/>
  </si>
  <si>
    <t>支        出</t>
    <phoneticPr fontId="3" type="noConversion"/>
  </si>
  <si>
    <t>（分项目）</t>
    <phoneticPr fontId="3" type="noConversion"/>
  </si>
  <si>
    <t>单位：万元</t>
    <phoneticPr fontId="3" type="noConversion"/>
  </si>
  <si>
    <t>支      出</t>
    <phoneticPr fontId="3" type="noConversion"/>
  </si>
  <si>
    <t>预 算 数</t>
    <phoneticPr fontId="3" type="noConversion"/>
  </si>
  <si>
    <t>表12</t>
    <phoneticPr fontId="3" type="noConversion"/>
  </si>
  <si>
    <t>表26</t>
    <phoneticPr fontId="3" type="noConversion"/>
  </si>
  <si>
    <t>总  计</t>
    <phoneticPr fontId="3" type="noConversion"/>
  </si>
  <si>
    <t>城镇职工基本医疗保险基金
（含生育保险）</t>
    <phoneticPr fontId="3" type="noConversion"/>
  </si>
  <si>
    <t>表15</t>
    <phoneticPr fontId="3" type="noConversion"/>
  </si>
  <si>
    <t>总  计</t>
    <phoneticPr fontId="3" type="noConversion"/>
  </si>
  <si>
    <t>一、税收收入</t>
  </si>
  <si>
    <t xml:space="preserve">    城市维护建设税</t>
    <phoneticPr fontId="3" type="noConversion"/>
  </si>
  <si>
    <t>七、文化旅游体育与传媒支出</t>
  </si>
  <si>
    <t xml:space="preserve">    环境保护税</t>
    <phoneticPr fontId="3" type="noConversion"/>
  </si>
  <si>
    <t xml:space="preserve">    其他税收收入</t>
    <phoneticPr fontId="3" type="noConversion"/>
  </si>
  <si>
    <t>九、卫生健康支出</t>
    <phoneticPr fontId="3" type="noConversion"/>
  </si>
  <si>
    <t>二、非税收入</t>
  </si>
  <si>
    <t xml:space="preserve"> </t>
    <phoneticPr fontId="3" type="noConversion"/>
  </si>
  <si>
    <t xml:space="preserve">    国有资源（资产）有偿使用收入</t>
  </si>
  <si>
    <r>
      <t xml:space="preserve"> </t>
    </r>
    <r>
      <rPr>
        <sz val="10"/>
        <color theme="1"/>
        <rFont val="宋体"/>
        <family val="3"/>
        <charset val="134"/>
        <scheme val="minor"/>
      </rPr>
      <t xml:space="preserve">   政府住房基金收入</t>
    </r>
    <phoneticPr fontId="1" type="noConversion"/>
  </si>
  <si>
    <t>十七、援助其他地区支出</t>
    <phoneticPr fontId="1" type="noConversion"/>
  </si>
  <si>
    <t>十八、自然资源海洋气象等支出</t>
    <phoneticPr fontId="3" type="noConversion"/>
  </si>
  <si>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</si>
  <si>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</si>
  <si>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</si>
  <si>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</si>
  <si>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</si>
  <si>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</si>
  <si>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</si>
  <si>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</si>
  <si>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</si>
  <si>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</si>
  <si>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</si>
  <si>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</si>
  <si>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</si>
  <si>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</si>
  <si>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</si>
  <si>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表13</t>
    <phoneticPr fontId="3" type="noConversion"/>
  </si>
  <si>
    <t>表14</t>
    <phoneticPr fontId="3" type="noConversion"/>
  </si>
  <si>
    <t>表16</t>
    <phoneticPr fontId="3" type="noConversion"/>
  </si>
  <si>
    <t>表17</t>
    <phoneticPr fontId="3" type="noConversion"/>
  </si>
  <si>
    <t>表19</t>
    <phoneticPr fontId="3" type="noConversion"/>
  </si>
  <si>
    <t xml:space="preserve">    地方政府债券收入(再融资）</t>
    <phoneticPr fontId="3" type="noConversion"/>
  </si>
  <si>
    <t xml:space="preserve">    地方政府债券转贷支出（再融资）</t>
    <phoneticPr fontId="3" type="noConversion"/>
  </si>
  <si>
    <t>表20</t>
    <phoneticPr fontId="3" type="noConversion"/>
  </si>
  <si>
    <t>表21</t>
    <phoneticPr fontId="3" type="noConversion"/>
  </si>
  <si>
    <t>表22</t>
    <phoneticPr fontId="3" type="noConversion"/>
  </si>
  <si>
    <t>表23</t>
    <phoneticPr fontId="3" type="noConversion"/>
  </si>
  <si>
    <t>表24</t>
    <phoneticPr fontId="3" type="noConversion"/>
  </si>
  <si>
    <t>表25</t>
    <phoneticPr fontId="3" type="noConversion"/>
  </si>
  <si>
    <t>表27</t>
    <phoneticPr fontId="3" type="noConversion"/>
  </si>
  <si>
    <t>表28</t>
    <phoneticPr fontId="3" type="noConversion"/>
  </si>
  <si>
    <t>表29</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</si>
  <si>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</si>
  <si>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</si>
  <si>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</si>
  <si>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一、一般性转移支付支出</t>
    <phoneticPr fontId="1" type="noConversion"/>
  </si>
  <si>
    <t xml:space="preserve">    2.本表由县级以上地方各级财政部门在本级人民代表大会批准预算后二十日内公开。</t>
    <phoneticPr fontId="3" type="noConversion"/>
  </si>
  <si>
    <t>注：1.本表反映本地区上两年度一般债务余额，上一年度一般债务限额、发行额、还本支出及余额，本年度财政赤字及一般债务限额。
    2.本表由县级以上地方各级财政部门在本级人民代表大会批准预算后二十日内公开。</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</si>
  <si>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</si>
  <si>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</si>
  <si>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表30</t>
    <phoneticPr fontId="1" type="noConversion"/>
  </si>
  <si>
    <t>一、一般性转移支付收入</t>
    <phoneticPr fontId="1" type="noConversion"/>
  </si>
  <si>
    <t xml:space="preserve">    结算补助 </t>
    <phoneticPr fontId="1" type="noConversion"/>
  </si>
  <si>
    <t xml:space="preserve">    一般公共服务</t>
    <phoneticPr fontId="3" type="noConversion"/>
  </si>
  <si>
    <t xml:space="preserve">    公共安全</t>
    <phoneticPr fontId="3" type="noConversion"/>
  </si>
  <si>
    <t xml:space="preserve">    教育</t>
    <phoneticPr fontId="3" type="noConversion"/>
  </si>
  <si>
    <t xml:space="preserve">    科学技术</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</si>
  <si>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</si>
  <si>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</si>
  <si>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</si>
  <si>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</si>
  <si>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</si>
  <si>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二、专项转移支付支出</t>
    <phoneticPr fontId="1" type="noConversion"/>
  </si>
  <si>
    <t xml:space="preserve">注：本表详细反映2020年一般公共预算转移支付收入和转移支付支出情况。
    </t>
    <phoneticPr fontId="1"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</si>
  <si>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</si>
  <si>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</si>
  <si>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</si>
  <si>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</si>
  <si>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 xml:space="preserve">    资源勘探工业信息等</t>
    <phoneticPr fontId="3" type="noConversion"/>
  </si>
  <si>
    <t>支出</t>
  </si>
  <si>
    <t>文化旅游体育与传媒支出</t>
  </si>
  <si>
    <t>资源勘探信息等支出</t>
  </si>
  <si>
    <t>债务发行费用支出</t>
  </si>
  <si>
    <t xml:space="preserve">    资源税</t>
    <phoneticPr fontId="1" type="noConversion"/>
  </si>
  <si>
    <t xml:space="preserve">    土地增值税</t>
    <phoneticPr fontId="1" type="noConversion"/>
  </si>
  <si>
    <t xml:space="preserve">    耕地占用税</t>
    <phoneticPr fontId="1" type="noConversion"/>
  </si>
  <si>
    <t xml:space="preserve">    契税</t>
    <phoneticPr fontId="1" type="noConversion"/>
  </si>
  <si>
    <t>一、上级补助收入</t>
    <phoneticPr fontId="3" type="noConversion"/>
  </si>
  <si>
    <t xml:space="preserve"> </t>
    <phoneticPr fontId="1" type="noConversion"/>
  </si>
  <si>
    <t>一、上解上级支出</t>
    <phoneticPr fontId="1" type="noConversion"/>
  </si>
  <si>
    <t>一、上解上级支出</t>
    <phoneticPr fontId="3" type="noConversion"/>
  </si>
  <si>
    <t>上级补助收入</t>
    <phoneticPr fontId="1" type="noConversion"/>
  </si>
  <si>
    <t xml:space="preserve">    城镇土地使用税</t>
    <phoneticPr fontId="1" type="noConversion"/>
  </si>
  <si>
    <t xml:space="preserve">2020年全区社会保险基金预算收支预算表 </t>
    <phoneticPr fontId="3" type="noConversion"/>
  </si>
  <si>
    <t>永川区2019年地方政府债务限额及余额情况表</t>
    <phoneticPr fontId="3" type="noConversion"/>
  </si>
  <si>
    <t>永川区2019年和2020年地方政府一般债务余额情况表</t>
    <phoneticPr fontId="3" type="noConversion"/>
  </si>
  <si>
    <t>永川区2019年和2020年地方政府专项债务余额情况表</t>
    <phoneticPr fontId="3" type="noConversion"/>
  </si>
  <si>
    <t>永川区2020年地方政府债务限额提前下达情况表</t>
    <phoneticPr fontId="3" type="noConversion"/>
  </si>
  <si>
    <t>本级基本支出合计</t>
    <phoneticPr fontId="3" type="noConversion"/>
  </si>
  <si>
    <t>一、机关工资福利支出</t>
    <phoneticPr fontId="3" type="noConversion"/>
  </si>
  <si>
    <t xml:space="preserve">    工资奖金津补贴</t>
    <phoneticPr fontId="1" type="noConversion"/>
  </si>
  <si>
    <t xml:space="preserve">    社会保障缴费</t>
    <phoneticPr fontId="1" type="noConversion"/>
  </si>
  <si>
    <t xml:space="preserve">    住房公积金</t>
    <phoneticPr fontId="1" type="noConversion"/>
  </si>
  <si>
    <t xml:space="preserve">    其他工资福利支出</t>
    <phoneticPr fontId="1" type="noConversion"/>
  </si>
  <si>
    <t>二、机关商品和服务支出</t>
    <phoneticPr fontId="3" type="noConversion"/>
  </si>
  <si>
    <t xml:space="preserve">    办公经费</t>
    <phoneticPr fontId="1" type="noConversion"/>
  </si>
  <si>
    <t xml:space="preserve">    会议费</t>
    <phoneticPr fontId="1" type="noConversion"/>
  </si>
  <si>
    <t xml:space="preserve">    培训费</t>
    <phoneticPr fontId="1" type="noConversion"/>
  </si>
  <si>
    <t xml:space="preserve">    委托业务费</t>
    <phoneticPr fontId="1" type="noConversion"/>
  </si>
  <si>
    <t xml:space="preserve">    公务接待费</t>
    <phoneticPr fontId="1" type="noConversion"/>
  </si>
  <si>
    <t xml:space="preserve">    公务用车运行维护费</t>
    <phoneticPr fontId="1" type="noConversion"/>
  </si>
  <si>
    <t xml:space="preserve">    维修(护)费</t>
    <phoneticPr fontId="1" type="noConversion"/>
  </si>
  <si>
    <t xml:space="preserve">    其他商品和服务支出</t>
    <phoneticPr fontId="1" type="noConversion"/>
  </si>
  <si>
    <t>三、机关资本性支出（一）</t>
    <phoneticPr fontId="3" type="noConversion"/>
  </si>
  <si>
    <t xml:space="preserve">    设备购置</t>
    <phoneticPr fontId="1" type="noConversion"/>
  </si>
  <si>
    <t>四、对事业单位经常性补助</t>
    <phoneticPr fontId="3" type="noConversion"/>
  </si>
  <si>
    <t xml:space="preserve">    工资福利支出</t>
    <phoneticPr fontId="1" type="noConversion"/>
  </si>
  <si>
    <t xml:space="preserve">    商品和服务支出</t>
    <phoneticPr fontId="1" type="noConversion"/>
  </si>
  <si>
    <t>五、对事业单位资本性补助</t>
    <phoneticPr fontId="3" type="noConversion"/>
  </si>
  <si>
    <t xml:space="preserve">    资本性支出（一）</t>
    <phoneticPr fontId="1" type="noConversion"/>
  </si>
  <si>
    <t>六、对个人和家庭的补助</t>
    <phoneticPr fontId="3" type="noConversion"/>
  </si>
  <si>
    <t xml:space="preserve">    社会福利和救助</t>
    <phoneticPr fontId="1" type="noConversion"/>
  </si>
  <si>
    <t xml:space="preserve">    离退休费</t>
    <phoneticPr fontId="1" type="noConversion"/>
  </si>
  <si>
    <t xml:space="preserve">    其他对个人和家庭的补助</t>
    <phoneticPr fontId="1" type="noConversion"/>
  </si>
  <si>
    <t>上级补助收入</t>
    <phoneticPr fontId="3" type="noConversion"/>
  </si>
  <si>
    <t>一、上级补助收入</t>
    <phoneticPr fontId="1" type="noConversion"/>
  </si>
  <si>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</si>
  <si>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</si>
  <si>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</si>
  <si>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</si>
  <si>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</si>
  <si>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</si>
  <si>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</si>
  <si>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</si>
  <si>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</si>
  <si>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</si>
  <si>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</si>
  <si>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</si>
  <si>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</si>
  <si>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</si>
  <si>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</si>
  <si>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</si>
  <si>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一、2019年发行预计执行数</t>
  </si>
  <si>
    <t>二、2019年还本支出预计执行数</t>
  </si>
  <si>
    <t>三、2019年付息支出预计执行数</t>
  </si>
  <si>
    <t>四、2020年还本支出预算数</t>
  </si>
  <si>
    <t xml:space="preserve">         财政预算安排 </t>
  </si>
  <si>
    <t xml:space="preserve">         财政预算安排</t>
  </si>
  <si>
    <t>五、2020年付息支出预算数</t>
  </si>
  <si>
    <t>一：2019年地方政府债务限额</t>
  </si>
  <si>
    <t xml:space="preserve">       专项债务限额</t>
  </si>
  <si>
    <t>二：提前下达的2020年地方政府债务限额</t>
  </si>
  <si>
    <t>二、镇街上解收入</t>
    <phoneticPr fontId="1" type="noConversion"/>
  </si>
  <si>
    <t>六、上年结转</t>
    <phoneticPr fontId="1" type="noConversion"/>
  </si>
  <si>
    <t>二、补助镇街支出</t>
    <phoneticPr fontId="3" type="noConversion"/>
  </si>
  <si>
    <t>三、城乡社区支出</t>
    <phoneticPr fontId="3" type="noConversion"/>
  </si>
  <si>
    <t>四、农林水支出</t>
    <phoneticPr fontId="3" type="noConversion"/>
  </si>
  <si>
    <t>五、交通运输支出</t>
    <phoneticPr fontId="3" type="noConversion"/>
  </si>
  <si>
    <t>七、债务付息支出</t>
    <phoneticPr fontId="3" type="noConversion"/>
  </si>
  <si>
    <t>二、社会保障和就业支出</t>
    <phoneticPr fontId="3" type="noConversion"/>
  </si>
  <si>
    <t>三、上年结转</t>
    <phoneticPr fontId="3" type="noConversion"/>
  </si>
  <si>
    <t xml:space="preserve">  人大事务</t>
  </si>
  <si>
    <t xml:space="preserve">    一般行政管理事务</t>
  </si>
  <si>
    <t xml:space="preserve">    事业运行</t>
  </si>
  <si>
    <t xml:space="preserve">  政府办公厅（室）及相关机构事务</t>
  </si>
  <si>
    <t xml:space="preserve">    信访事务</t>
  </si>
  <si>
    <t xml:space="preserve">  财政事务</t>
  </si>
  <si>
    <t xml:space="preserve">  纪检监察事务</t>
  </si>
  <si>
    <t xml:space="preserve">  商贸事务</t>
  </si>
  <si>
    <t xml:space="preserve">  党委办公厅（室）及相关机构事务</t>
  </si>
  <si>
    <t xml:space="preserve">  其他国防支出</t>
  </si>
  <si>
    <t xml:space="preserve">    其他国防支出</t>
  </si>
  <si>
    <t xml:space="preserve">    文化活动</t>
  </si>
  <si>
    <t xml:space="preserve">    群众文化</t>
  </si>
  <si>
    <t xml:space="preserve">  人力资源和社会保障管理事务</t>
  </si>
  <si>
    <t xml:space="preserve">    社会保险经办机构</t>
  </si>
  <si>
    <t xml:space="preserve">  民政管理事务</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</si>
  <si>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</si>
  <si>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</si>
  <si>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</si>
  <si>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</si>
  <si>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</si>
  <si>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残疾人生活和护理补贴</t>
  </si>
  <si>
    <t xml:space="preserve">  临时救助</t>
  </si>
  <si>
    <t xml:space="preserve">    临时救助支出</t>
  </si>
  <si>
    <t xml:space="preserve">  退役军人管理事务</t>
  </si>
  <si>
    <t xml:space="preserve">  其他社会保障和就业支出</t>
  </si>
  <si>
    <t xml:space="preserve">    其他社会保障和就业支出</t>
  </si>
  <si>
    <t xml:space="preserve">  卫生健康管理事务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</si>
  <si>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</si>
  <si>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</si>
  <si>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</si>
  <si>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</si>
  <si>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</si>
  <si>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</si>
  <si>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其他卫生健康支出</t>
  </si>
  <si>
    <t xml:space="preserve">  城乡社区管理事务</t>
  </si>
  <si>
    <t xml:space="preserve">    城管执法</t>
  </si>
  <si>
    <t xml:space="preserve">  城乡社区环境卫生</t>
  </si>
  <si>
    <t xml:space="preserve">    城乡社区环境卫生</t>
  </si>
  <si>
    <t xml:space="preserve">  其他城乡社区支出</t>
  </si>
  <si>
    <t xml:space="preserve">    其他城乡社区支出</t>
  </si>
  <si>
    <t xml:space="preserve">  农业农村</t>
  </si>
  <si>
    <t xml:space="preserve">    其他农业农村支出</t>
  </si>
  <si>
    <t xml:space="preserve">  水利</t>
  </si>
  <si>
    <t xml:space="preserve">    防汛</t>
  </si>
  <si>
    <t xml:space="preserve">  农村综合改革</t>
  </si>
  <si>
    <t xml:space="preserve">    对村民委员会和村党支部的补助</t>
  </si>
  <si>
    <t xml:space="preserve">  公路水路运输</t>
  </si>
  <si>
    <t xml:space="preserve">    公路养护</t>
  </si>
  <si>
    <t xml:space="preserve">  住房改革支出</t>
  </si>
  <si>
    <t xml:space="preserve">    住房公积金</t>
  </si>
  <si>
    <t>灾害防治及应急管理支出</t>
  </si>
  <si>
    <t xml:space="preserve">  应急管理事务</t>
  </si>
  <si>
    <t xml:space="preserve">  自然灾害防治</t>
  </si>
  <si>
    <t xml:space="preserve">    地质灾害防治</t>
  </si>
  <si>
    <t>二、国防支出</t>
    <phoneticPr fontId="1" type="noConversion"/>
  </si>
  <si>
    <t xml:space="preserve">    基层政权建设和社区治理</t>
  </si>
  <si>
    <t xml:space="preserve">  特困人员救助供养</t>
  </si>
  <si>
    <t xml:space="preserve">  其他生活救助</t>
  </si>
  <si>
    <t xml:space="preserve">    对村级一事一议的补助</t>
  </si>
  <si>
    <t xml:space="preserve">  其他支出</t>
  </si>
  <si>
    <t xml:space="preserve">    其他支出</t>
  </si>
  <si>
    <t>一、一般公共服务支出</t>
    <phoneticPr fontId="1" type="noConversion"/>
  </si>
  <si>
    <t>自然资源海洋气象等支出</t>
    <phoneticPr fontId="1" type="noConversion"/>
  </si>
  <si>
    <t>二十一、灾害防治及应急管理支出</t>
    <phoneticPr fontId="1" type="noConversion"/>
  </si>
  <si>
    <t xml:space="preserve">    其他资本性支出</t>
    <phoneticPr fontId="1" type="noConversion"/>
  </si>
  <si>
    <t xml:space="preserve">  国有土地使用权出让收入安排的支出</t>
  </si>
  <si>
    <t xml:space="preserve">    其他国有土地使用权出让收入安排的支出</t>
  </si>
  <si>
    <t xml:space="preserve">  城市基础设施配套费安排的支出</t>
  </si>
  <si>
    <t xml:space="preserve">    其他城市基础设施配套费安排的支出</t>
  </si>
  <si>
    <t xml:space="preserve">    用于社会福利的彩票公益金支出</t>
  </si>
  <si>
    <t>表5</t>
    <phoneticPr fontId="3" type="noConversion"/>
  </si>
  <si>
    <t>单位：万元</t>
    <phoneticPr fontId="3" type="noConversion"/>
  </si>
  <si>
    <t xml:space="preserve">       固定数额补助</t>
    <phoneticPr fontId="1" type="noConversion"/>
  </si>
  <si>
    <t xml:space="preserve">       结算补助</t>
    <phoneticPr fontId="1" type="noConversion"/>
  </si>
  <si>
    <t>二、共同财政事权转移支付</t>
    <phoneticPr fontId="1" type="noConversion"/>
  </si>
  <si>
    <t xml:space="preserve">      教育共同财政事权转移支付</t>
    <phoneticPr fontId="1" type="noConversion"/>
  </si>
  <si>
    <t xml:space="preserve">      节能环保共同财政事权转移支付</t>
    <phoneticPr fontId="1" type="noConversion"/>
  </si>
  <si>
    <t>三、专项转移支付收入</t>
    <phoneticPr fontId="1" type="noConversion"/>
  </si>
  <si>
    <t>二、专项转移支付支出</t>
    <phoneticPr fontId="1" type="noConversion"/>
  </si>
  <si>
    <t xml:space="preserve">       卫生健康支出</t>
    <phoneticPr fontId="1" type="noConversion"/>
  </si>
  <si>
    <t xml:space="preserve">       城乡社区</t>
    <phoneticPr fontId="1" type="noConversion"/>
  </si>
  <si>
    <t>注：本表详细反映2019年一般公共预算转移支付收入和转移支付支出情况。</t>
    <phoneticPr fontId="1" type="noConversion"/>
  </si>
  <si>
    <t>表10</t>
    <phoneticPr fontId="3" type="noConversion"/>
  </si>
  <si>
    <t>单位：万元</t>
    <phoneticPr fontId="3" type="noConversion"/>
  </si>
  <si>
    <t>收       入</t>
    <phoneticPr fontId="3" type="noConversion"/>
  </si>
  <si>
    <t>执行数</t>
    <phoneticPr fontId="3" type="noConversion"/>
  </si>
  <si>
    <t>支        出</t>
    <phoneticPr fontId="3" type="noConversion"/>
  </si>
  <si>
    <t>上级补助收入</t>
    <phoneticPr fontId="1" type="noConversion"/>
  </si>
  <si>
    <t>彩票公益金补助</t>
    <phoneticPr fontId="1" type="noConversion"/>
  </si>
  <si>
    <t>基础设施建设和经济发展补助</t>
    <phoneticPr fontId="1" type="noConversion"/>
  </si>
  <si>
    <t>地方旅游开发项目补助</t>
    <phoneticPr fontId="1" type="noConversion"/>
  </si>
  <si>
    <t>国有土地使用权出让收入补助</t>
    <phoneticPr fontId="1" type="noConversion"/>
  </si>
  <si>
    <t>三峡水库库区基金补助</t>
    <phoneticPr fontId="1" type="noConversion"/>
  </si>
  <si>
    <t>解决移民遗留问题补助</t>
    <phoneticPr fontId="1" type="noConversion"/>
  </si>
  <si>
    <t>表1</t>
    <phoneticPr fontId="3" type="noConversion"/>
  </si>
  <si>
    <t>收      入</t>
    <phoneticPr fontId="3" type="noConversion"/>
  </si>
  <si>
    <t>2018年决算数</t>
    <phoneticPr fontId="1" type="noConversion"/>
  </si>
  <si>
    <t>增长%</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</si>
  <si>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</si>
  <si>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</si>
  <si>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</si>
  <si>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</si>
  <si>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车船税</t>
    <phoneticPr fontId="3" type="noConversion"/>
  </si>
  <si>
    <t>　　契税</t>
    <phoneticPr fontId="3" type="noConversion"/>
  </si>
  <si>
    <t>　　烟叶税</t>
    <phoneticPr fontId="3" type="noConversion"/>
  </si>
  <si>
    <t xml:space="preserve">    环保税</t>
    <phoneticPr fontId="1" type="noConversion"/>
  </si>
  <si>
    <t xml:space="preserve">    其他税收</t>
    <phoneticPr fontId="1" type="noConversion"/>
  </si>
  <si>
    <t xml:space="preserve">  非税收入</t>
    <phoneticPr fontId="3" type="noConversion"/>
  </si>
  <si>
    <t>二、政府性基金预算收入</t>
    <phoneticPr fontId="3" type="noConversion"/>
  </si>
  <si>
    <t xml:space="preserve">   其中：国有土地使用权出让收入</t>
    <phoneticPr fontId="3" type="noConversion"/>
  </si>
  <si>
    <t>三、国有资本经营预算收入</t>
    <phoneticPr fontId="3" type="noConversion"/>
  </si>
  <si>
    <t>四、社会保险基金预算收入</t>
    <phoneticPr fontId="3" type="noConversion"/>
  </si>
  <si>
    <t>注：由于四舍五入因素，部分分项加和与总数可能略有差异，下同。</t>
    <phoneticPr fontId="1" type="noConversion"/>
  </si>
  <si>
    <t>表2</t>
    <phoneticPr fontId="3" type="noConversion"/>
  </si>
  <si>
    <t>一、一般公共预算支出</t>
    <phoneticPr fontId="3" type="noConversion"/>
  </si>
  <si>
    <t>卫生健康支出</t>
    <phoneticPr fontId="1" type="noConversion"/>
  </si>
  <si>
    <t>灾害防治及应急管理支出</t>
    <phoneticPr fontId="1" type="noConversion"/>
  </si>
  <si>
    <t>四、社会保险基金预算支出</t>
    <phoneticPr fontId="3" type="noConversion"/>
  </si>
  <si>
    <t>表3</t>
    <phoneticPr fontId="3" type="noConversion"/>
  </si>
  <si>
    <t>2018年
完成数</t>
    <phoneticPr fontId="1" type="noConversion"/>
  </si>
  <si>
    <t>年初预算</t>
    <phoneticPr fontId="3" type="noConversion"/>
  </si>
  <si>
    <t>执行数比
上年决算
数增长%</t>
    <phoneticPr fontId="3" type="noConversion"/>
  </si>
  <si>
    <t>支      出</t>
    <phoneticPr fontId="3" type="noConversion"/>
  </si>
  <si>
    <t>总  计</t>
    <phoneticPr fontId="3" type="noConversion"/>
  </si>
  <si>
    <t>一、税收收入</t>
    <phoneticPr fontId="1" type="noConversion"/>
  </si>
  <si>
    <t>一、一般公共服务支出</t>
    <phoneticPr fontId="3" type="noConversion"/>
  </si>
  <si>
    <t>二、外交支出</t>
    <phoneticPr fontId="3" type="noConversion"/>
  </si>
  <si>
    <t>三、国防支出</t>
    <phoneticPr fontId="3" type="noConversion"/>
  </si>
  <si>
    <t>四、公共安全支出</t>
    <phoneticPr fontId="3" type="noConversion"/>
  </si>
  <si>
    <t xml:space="preserve">    资源税</t>
    <phoneticPr fontId="1" type="noConversion"/>
  </si>
  <si>
    <t>五、教育支出</t>
    <phoneticPr fontId="3" type="noConversion"/>
  </si>
  <si>
    <t>六、科学技术支出</t>
    <phoneticPr fontId="3" type="noConversion"/>
  </si>
  <si>
    <t>七、文化旅游体育与传媒支出</t>
    <phoneticPr fontId="3" type="noConversion"/>
  </si>
  <si>
    <t>八、社会保障和就业支出</t>
    <phoneticPr fontId="3" type="noConversion"/>
  </si>
  <si>
    <t>九、卫生健康支出</t>
    <phoneticPr fontId="3" type="noConversion"/>
  </si>
  <si>
    <t xml:space="preserve">    土地增值税</t>
    <phoneticPr fontId="1" type="noConversion"/>
  </si>
  <si>
    <t>十、节能环保支出</t>
    <phoneticPr fontId="3" type="noConversion"/>
  </si>
  <si>
    <t xml:space="preserve">    耕地占用税</t>
    <phoneticPr fontId="1" type="noConversion"/>
  </si>
  <si>
    <t>十一、城乡社区支出</t>
    <phoneticPr fontId="3" type="noConversion"/>
  </si>
  <si>
    <t xml:space="preserve">    契税</t>
    <phoneticPr fontId="1" type="noConversion"/>
  </si>
  <si>
    <t>十二、农林水支出</t>
    <phoneticPr fontId="3" type="noConversion"/>
  </si>
  <si>
    <t xml:space="preserve">    环境保护税</t>
    <phoneticPr fontId="3" type="noConversion"/>
  </si>
  <si>
    <t>十三、交通运输支出</t>
    <phoneticPr fontId="3" type="noConversion"/>
  </si>
  <si>
    <t xml:space="preserve">    其他税收收入</t>
    <phoneticPr fontId="3" type="noConversion"/>
  </si>
  <si>
    <t>十五、商业服务业等支出</t>
    <phoneticPr fontId="3" type="noConversion"/>
  </si>
  <si>
    <t>二、非税收入</t>
    <phoneticPr fontId="1" type="noConversion"/>
  </si>
  <si>
    <t>十六、金融支出</t>
    <phoneticPr fontId="3" type="noConversion"/>
  </si>
  <si>
    <t>十七、援助其他地区支出</t>
    <phoneticPr fontId="3" type="noConversion"/>
  </si>
  <si>
    <t>十八、自然资源海洋气象等支出</t>
    <phoneticPr fontId="3" type="noConversion"/>
  </si>
  <si>
    <t>十九、住房保障支出</t>
    <phoneticPr fontId="3" type="noConversion"/>
  </si>
  <si>
    <t>二十、粮油物资储备支出</t>
    <phoneticPr fontId="3" type="noConversion"/>
  </si>
  <si>
    <t>二十一、灾害防治及应急管理支出</t>
    <phoneticPr fontId="3" type="noConversion"/>
  </si>
  <si>
    <t>二十二、预备费</t>
    <phoneticPr fontId="3" type="noConversion"/>
  </si>
  <si>
    <t>二十三、其他支出</t>
    <phoneticPr fontId="3" type="noConversion"/>
  </si>
  <si>
    <t>二十四、债务付息支出</t>
    <phoneticPr fontId="3" type="noConversion"/>
  </si>
  <si>
    <t>二十五、债务发行费用支出</t>
    <phoneticPr fontId="3" type="noConversion"/>
  </si>
  <si>
    <t xml:space="preserve"> </t>
    <phoneticPr fontId="3" type="noConversion"/>
  </si>
  <si>
    <t>转移性收入合计</t>
    <phoneticPr fontId="3" type="noConversion"/>
  </si>
  <si>
    <t>转移性支出合计</t>
    <phoneticPr fontId="3" type="noConversion"/>
  </si>
  <si>
    <t>一、上级补助收入</t>
    <phoneticPr fontId="3" type="noConversion"/>
  </si>
  <si>
    <t>一、上解上级支出</t>
    <phoneticPr fontId="1" type="noConversion"/>
  </si>
  <si>
    <t>二、镇街上解收入</t>
    <phoneticPr fontId="1" type="noConversion"/>
  </si>
  <si>
    <t>二、补助镇街支出</t>
    <phoneticPr fontId="1" type="noConversion"/>
  </si>
  <si>
    <t>三、地方政府债务还本支出</t>
    <phoneticPr fontId="1" type="noConversion"/>
  </si>
  <si>
    <t>四、调入资金</t>
    <phoneticPr fontId="3" type="noConversion"/>
  </si>
  <si>
    <t xml:space="preserve">    地方政府债券还本支出</t>
    <phoneticPr fontId="1" type="noConversion"/>
  </si>
  <si>
    <t xml:space="preserve">五、地方政府债务收入 </t>
    <phoneticPr fontId="3" type="noConversion"/>
  </si>
  <si>
    <t xml:space="preserve">    地方政府其他债务还本支出</t>
    <phoneticPr fontId="1" type="noConversion"/>
  </si>
  <si>
    <t xml:space="preserve">    地方政府债券收入(新增）</t>
    <phoneticPr fontId="3" type="noConversion"/>
  </si>
  <si>
    <t xml:space="preserve">    地方政府债券收入(再融资）</t>
    <phoneticPr fontId="1" type="noConversion"/>
  </si>
  <si>
    <t xml:space="preserve">    地方政府债券收入(再融资）</t>
    <phoneticPr fontId="1" type="noConversion"/>
  </si>
  <si>
    <t xml:space="preserve">五、地方政府债务转贷支出 </t>
    <phoneticPr fontId="1" type="noConversion"/>
  </si>
  <si>
    <t xml:space="preserve">    地方政府外债借款收入</t>
    <phoneticPr fontId="1" type="noConversion"/>
  </si>
  <si>
    <t xml:space="preserve">    地方政府债券转贷支出（新增）</t>
    <phoneticPr fontId="1" type="noConversion"/>
  </si>
  <si>
    <t>六、上年结转</t>
    <phoneticPr fontId="3" type="noConversion"/>
  </si>
  <si>
    <t xml:space="preserve">    地方政府债券转贷支出（再融资）</t>
    <phoneticPr fontId="1" type="noConversion"/>
  </si>
  <si>
    <t xml:space="preserve">    地方政府外债借款转贷支出</t>
    <phoneticPr fontId="1" type="noConversion"/>
  </si>
  <si>
    <t>单位：万元</t>
    <phoneticPr fontId="1" type="noConversion"/>
  </si>
  <si>
    <r>
      <rPr>
        <sz val="14"/>
        <rFont val="黑体"/>
        <family val="3"/>
        <charset val="134"/>
      </rPr>
      <t>执行数</t>
    </r>
    <phoneticPr fontId="3" type="noConversion"/>
  </si>
  <si>
    <t xml:space="preserve">  一、一般公共服务支出</t>
    <phoneticPr fontId="1" type="noConversion"/>
  </si>
  <si>
    <t xml:space="preserve">      一般行政管理事务</t>
  </si>
  <si>
    <t xml:space="preserve">      事业运行</t>
  </si>
  <si>
    <t xml:space="preserve">    政府办公厅(室)及相关机构事务</t>
  </si>
  <si>
    <t xml:space="preserve">    财政事务</t>
  </si>
  <si>
    <t xml:space="preserve">      其他国防支出</t>
  </si>
  <si>
    <t xml:space="preserve">    文化和旅游</t>
  </si>
  <si>
    <t xml:space="preserve">      文化活动</t>
  </si>
  <si>
    <t xml:space="preserve">      群众文化</t>
  </si>
  <si>
    <t xml:space="preserve">    人力资源和社会保障管理事务</t>
  </si>
  <si>
    <t xml:space="preserve">      社会保险经办机构</t>
  </si>
  <si>
    <t xml:space="preserve">    民政管理事务</t>
  </si>
  <si>
    <t xml:space="preserve">      基层政权和社区建设</t>
  </si>
  <si>
    <t xml:space="preserve">    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</si>
  <si>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</si>
  <si>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</si>
  <si>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</si>
  <si>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</si>
  <si>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</si>
  <si>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</si>
  <si>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</si>
  <si>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</si>
  <si>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</si>
  <si>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</si>
  <si>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</si>
  <si>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社会福利</t>
  </si>
  <si>
    <t xml:space="preserve">      老年福利</t>
  </si>
  <si>
    <t xml:space="preserve">    残疾人事业</t>
  </si>
  <si>
    <t xml:space="preserve">      残疾人生活和护理补贴</t>
  </si>
  <si>
    <t xml:space="preserve">    临时救助</t>
  </si>
  <si>
    <t xml:space="preserve">      临时救助支出</t>
  </si>
  <si>
    <t xml:space="preserve">    特困人员救助供养</t>
  </si>
  <si>
    <t xml:space="preserve">      农村特困人员救助供养支出</t>
  </si>
  <si>
    <t xml:space="preserve">    其他生活救助</t>
  </si>
  <si>
    <t xml:space="preserve">      其他农村生活救助</t>
  </si>
  <si>
    <t xml:space="preserve">    卫生健康管理事务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</si>
  <si>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</si>
  <si>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</si>
  <si>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</si>
  <si>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</si>
  <si>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</si>
  <si>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</si>
  <si>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</si>
  <si>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其他卫生健康支出</t>
  </si>
  <si>
    <t xml:space="preserve">    污染防治</t>
  </si>
  <si>
    <t xml:space="preserve">      其他污染防治支出</t>
  </si>
  <si>
    <t xml:space="preserve">      城乡社区环境卫生</t>
  </si>
  <si>
    <t xml:space="preserve">    农业</t>
  </si>
  <si>
    <t xml:space="preserve">      农业生产支持补贴</t>
  </si>
  <si>
    <t xml:space="preserve">    林业和草原</t>
  </si>
  <si>
    <t xml:space="preserve">      防灾减灾</t>
  </si>
  <si>
    <t xml:space="preserve">    水利</t>
  </si>
  <si>
    <t xml:space="preserve">      其他水利支出</t>
  </si>
  <si>
    <t xml:space="preserve">    农村综合改革</t>
  </si>
  <si>
    <t xml:space="preserve">    公路水路运输</t>
  </si>
  <si>
    <t xml:space="preserve">      公路养护</t>
  </si>
  <si>
    <t xml:space="preserve">    车辆购置税支出</t>
  </si>
  <si>
    <t xml:space="preserve">      车辆购置税用于农村公路建设支出</t>
  </si>
  <si>
    <t xml:space="preserve">    保障性安居工程支出</t>
  </si>
  <si>
    <t xml:space="preserve">    住房改革支出</t>
  </si>
  <si>
    <t xml:space="preserve">      住房公积金</t>
  </si>
  <si>
    <t xml:space="preserve">    自然灾害防治</t>
  </si>
  <si>
    <t xml:space="preserve">      地质灾害防治</t>
  </si>
  <si>
    <t>注：本表详细反映2019年一般公共预算本级支出情况，按《预算法》要求细化到功能分类项级科目。</t>
    <phoneticPr fontId="1" type="noConversion"/>
  </si>
  <si>
    <t>表6</t>
    <phoneticPr fontId="3" type="noConversion"/>
  </si>
  <si>
    <t>区      县</t>
    <phoneticPr fontId="3" type="noConversion"/>
  </si>
  <si>
    <t>预算数</t>
    <phoneticPr fontId="3" type="noConversion"/>
  </si>
  <si>
    <t>表8</t>
    <phoneticPr fontId="3" type="noConversion"/>
  </si>
  <si>
    <t>一、农网还贷资金收入</t>
    <phoneticPr fontId="3" type="noConversion"/>
  </si>
  <si>
    <t>一、文化旅游体育与传媒支出</t>
    <phoneticPr fontId="3" type="noConversion"/>
  </si>
  <si>
    <t>二、港口建设费收入</t>
    <phoneticPr fontId="3" type="noConversion"/>
  </si>
  <si>
    <t>四、城市公用事业附加收入</t>
    <phoneticPr fontId="3" type="noConversion"/>
  </si>
  <si>
    <t>五、国有土地收益基金收入</t>
    <phoneticPr fontId="3" type="noConversion"/>
  </si>
  <si>
    <t>六、农业土地开发资金收入</t>
    <phoneticPr fontId="3" type="noConversion"/>
  </si>
  <si>
    <t>六、其他支出</t>
    <phoneticPr fontId="3" type="noConversion"/>
  </si>
  <si>
    <t>一、上解上级支出</t>
    <phoneticPr fontId="3" type="noConversion"/>
  </si>
  <si>
    <t>二、镇街上解收入</t>
    <phoneticPr fontId="3" type="noConversion"/>
  </si>
  <si>
    <t>二、补助镇街支出</t>
    <phoneticPr fontId="3" type="noConversion"/>
  </si>
  <si>
    <t xml:space="preserve">三、地方政府债务收入 </t>
    <phoneticPr fontId="3" type="noConversion"/>
  </si>
  <si>
    <t>三、调出资金</t>
    <phoneticPr fontId="3" type="noConversion"/>
  </si>
  <si>
    <t>四、地方政府债务还本支出</t>
    <phoneticPr fontId="3" type="noConversion"/>
  </si>
  <si>
    <t xml:space="preserve">    地方政府其他债务还本支出
   </t>
    <phoneticPr fontId="3" type="noConversion"/>
  </si>
  <si>
    <t xml:space="preserve">五、地方政府债务转贷支出 </t>
    <phoneticPr fontId="3" type="noConversion"/>
  </si>
  <si>
    <t xml:space="preserve">    地方政府债券还本转贷支出（新增）</t>
    <phoneticPr fontId="1" type="noConversion"/>
  </si>
  <si>
    <t xml:space="preserve">    地方政府债券还本转贷支出（再融资）</t>
    <phoneticPr fontId="1" type="noConversion"/>
  </si>
  <si>
    <t>六、结转下年</t>
    <phoneticPr fontId="3" type="noConversion"/>
  </si>
  <si>
    <t>表9</t>
    <phoneticPr fontId="3" type="noConversion"/>
  </si>
  <si>
    <t xml:space="preserve">    国有土地使用权出让收入及对应专项债务收入安排的支出</t>
  </si>
  <si>
    <t xml:space="preserve">      农村基础设施建设支出</t>
  </si>
  <si>
    <t xml:space="preserve">      其他国有土地使用权出让收入安排的支出</t>
  </si>
  <si>
    <t xml:space="preserve">    彩票公益金安排的支出</t>
  </si>
  <si>
    <t xml:space="preserve">      用于社会福利的彩票公益金支出</t>
  </si>
  <si>
    <t>注：本表详细反映2019年政府性基金预算本级支出情况，按《预算法》要求细化到功能分类项级科目。</t>
    <phoneticPr fontId="1" type="noConversion"/>
  </si>
  <si>
    <t>表11</t>
    <phoneticPr fontId="3" type="noConversion"/>
  </si>
  <si>
    <t>单位：万元</t>
    <phoneticPr fontId="1" type="noConversion"/>
  </si>
  <si>
    <t>支       出</t>
    <phoneticPr fontId="3" type="noConversion"/>
  </si>
  <si>
    <t>本级收入合计</t>
    <phoneticPr fontId="3" type="noConversion"/>
  </si>
  <si>
    <t>本级支出合计</t>
    <phoneticPr fontId="3" type="noConversion"/>
  </si>
  <si>
    <t>一、利润收入</t>
    <phoneticPr fontId="3" type="noConversion"/>
  </si>
  <si>
    <t>二、股利、股息收入</t>
    <phoneticPr fontId="3" type="noConversion"/>
  </si>
  <si>
    <t xml:space="preserve">     “三供一业”移交补助支出</t>
    <phoneticPr fontId="3" type="noConversion"/>
  </si>
  <si>
    <t>三、产权转让收入</t>
    <phoneticPr fontId="3" type="noConversion"/>
  </si>
  <si>
    <t xml:space="preserve">      国有企业棚户区改造支出</t>
    <phoneticPr fontId="3" type="noConversion"/>
  </si>
  <si>
    <t xml:space="preserve">  支持科技进步支出</t>
    <phoneticPr fontId="1" type="noConversion"/>
  </si>
  <si>
    <t>转移性收入合计</t>
    <phoneticPr fontId="3" type="noConversion"/>
  </si>
  <si>
    <t>转移性支出合计</t>
    <phoneticPr fontId="3" type="noConversion"/>
  </si>
  <si>
    <t>一、中央补助收入</t>
    <phoneticPr fontId="3" type="noConversion"/>
  </si>
  <si>
    <t>一、调出资金</t>
    <phoneticPr fontId="3" type="noConversion"/>
  </si>
  <si>
    <t>二、上年结转</t>
    <phoneticPr fontId="3" type="noConversion"/>
  </si>
  <si>
    <t>二、补助区县</t>
    <phoneticPr fontId="3" type="noConversion"/>
  </si>
  <si>
    <t>三、结转下年</t>
    <phoneticPr fontId="3" type="noConversion"/>
  </si>
  <si>
    <t>注：1.本表直观反映2019年国有资本经营预算收入与支出的平衡关系。
    2.收入总计（本级收入合计+转移性收入合计）=支出总计（本级支出合计+转移性支出合计）。
    3.2019年国有资本经营预算未进行预算调整。</t>
    <phoneticPr fontId="1" type="noConversion"/>
  </si>
  <si>
    <t>表7</t>
    <phoneticPr fontId="1" type="noConversion"/>
  </si>
  <si>
    <t>（分项目）</t>
    <phoneticPr fontId="3" type="noConversion"/>
  </si>
  <si>
    <t>单位：万元</t>
    <phoneticPr fontId="3" type="noConversion"/>
  </si>
  <si>
    <t>预算数</t>
    <phoneticPr fontId="3" type="noConversion"/>
  </si>
  <si>
    <t>执行数</t>
    <phoneticPr fontId="3" type="noConversion"/>
  </si>
  <si>
    <t>一、一般性转移支付</t>
    <phoneticPr fontId="1" type="noConversion"/>
  </si>
  <si>
    <t>二、专项转移支付</t>
    <phoneticPr fontId="1" type="noConversion"/>
  </si>
  <si>
    <t>表18</t>
    <phoneticPr fontId="3" type="noConversion"/>
  </si>
  <si>
    <t>（分镇街）</t>
    <phoneticPr fontId="3" type="noConversion"/>
  </si>
  <si>
    <t>支      出</t>
    <phoneticPr fontId="3" type="noConversion"/>
  </si>
  <si>
    <t>一、一般性转移支付支出</t>
    <phoneticPr fontId="1" type="noConversion"/>
  </si>
  <si>
    <t>上级补助收入</t>
    <phoneticPr fontId="1" type="noConversion"/>
  </si>
  <si>
    <t xml:space="preserve">   上年结转</t>
    <phoneticPr fontId="1" type="noConversion"/>
  </si>
  <si>
    <t>十四、资源勘探工业信息等支出</t>
    <phoneticPr fontId="3" type="noConversion"/>
  </si>
  <si>
    <t xml:space="preserve">   一般公共服务支出</t>
    <phoneticPr fontId="3" type="noConversion"/>
  </si>
  <si>
    <t xml:space="preserve">   国防</t>
  </si>
  <si>
    <t xml:space="preserve">   公共安全支出</t>
    <phoneticPr fontId="3" type="noConversion"/>
  </si>
  <si>
    <t xml:space="preserve">   教育支出</t>
    <phoneticPr fontId="3" type="noConversion"/>
  </si>
  <si>
    <t xml:space="preserve">   科学技术支出</t>
    <phoneticPr fontId="3" type="noConversion"/>
  </si>
  <si>
    <t xml:space="preserve">   文化旅游体育与传媒支出</t>
    <phoneticPr fontId="3" type="noConversion"/>
  </si>
  <si>
    <t xml:space="preserve">   社会保障和就业支出</t>
    <phoneticPr fontId="3" type="noConversion"/>
  </si>
  <si>
    <t xml:space="preserve">   卫生健康支出</t>
    <phoneticPr fontId="3" type="noConversion"/>
  </si>
  <si>
    <t xml:space="preserve">   节能环保支出</t>
    <phoneticPr fontId="3" type="noConversion"/>
  </si>
  <si>
    <t xml:space="preserve">   城乡社区支出</t>
    <phoneticPr fontId="3" type="noConversion"/>
  </si>
  <si>
    <t xml:space="preserve">   农林水支出</t>
    <phoneticPr fontId="3" type="noConversion"/>
  </si>
  <si>
    <t xml:space="preserve">   交通运输支出</t>
    <phoneticPr fontId="3" type="noConversion"/>
  </si>
  <si>
    <t xml:space="preserve">   资源勘探信息等支出</t>
    <phoneticPr fontId="3" type="noConversion"/>
  </si>
  <si>
    <t xml:space="preserve">   商业服务业等支出</t>
    <phoneticPr fontId="3" type="noConversion"/>
  </si>
  <si>
    <t xml:space="preserve">   金融支出</t>
    <phoneticPr fontId="3" type="noConversion"/>
  </si>
  <si>
    <t xml:space="preserve">   自然资源海洋气象等支出</t>
    <phoneticPr fontId="3" type="noConversion"/>
  </si>
  <si>
    <t xml:space="preserve">   住房保障支出</t>
  </si>
  <si>
    <t xml:space="preserve">   粮油物资储备支出</t>
    <phoneticPr fontId="3" type="noConversion"/>
  </si>
  <si>
    <t xml:space="preserve">   灾害防治及应急管理支出</t>
    <phoneticPr fontId="3" type="noConversion"/>
  </si>
  <si>
    <t xml:space="preserve">   债务付息支出</t>
    <phoneticPr fontId="3" type="noConversion"/>
  </si>
  <si>
    <t xml:space="preserve">   其他支出</t>
  </si>
  <si>
    <t xml:space="preserve">    其他支出</t>
    <phoneticPr fontId="1" type="noConversion"/>
  </si>
  <si>
    <t>年度
预算数</t>
    <phoneticPr fontId="3" type="noConversion"/>
  </si>
  <si>
    <t>执行数
为年度
预算%</t>
    <phoneticPr fontId="3" type="noConversion"/>
  </si>
  <si>
    <t>2018年数据</t>
    <phoneticPr fontId="3" type="noConversion"/>
  </si>
  <si>
    <t xml:space="preserve">    教育共同财政事权转移支付支出</t>
    <phoneticPr fontId="1" type="noConversion"/>
  </si>
  <si>
    <t xml:space="preserve">    节能环保共同财政事权转移支付支出</t>
    <phoneticPr fontId="1" type="noConversion"/>
  </si>
  <si>
    <t>基础设施建设和经济发展补助</t>
    <phoneticPr fontId="1" type="noConversion"/>
  </si>
  <si>
    <t>彩票公益金补助</t>
    <phoneticPr fontId="1" type="noConversion"/>
  </si>
  <si>
    <t>国有土地使用权出让收入补助</t>
    <phoneticPr fontId="1" type="noConversion"/>
  </si>
  <si>
    <t>三峡水库库区基金补助</t>
    <phoneticPr fontId="1" type="noConversion"/>
  </si>
  <si>
    <t>注：1.本表按照新的“政府预算支出经济分类科目” 将区本级基本支出细化到款级科目。 
    2.本表的本级基本支出合计数与表15的本级基本支出合计数相等。</t>
    <phoneticPr fontId="1" type="noConversion"/>
  </si>
  <si>
    <t>卫生健康支出</t>
    <phoneticPr fontId="1" type="noConversion"/>
  </si>
  <si>
    <t>全区收入合计</t>
    <phoneticPr fontId="3" type="noConversion"/>
  </si>
  <si>
    <t>全区支出合计</t>
    <phoneticPr fontId="3" type="noConversion"/>
  </si>
  <si>
    <t>注：本表详细反映2020年一般公共预算支出情况，按《预算法》要求细化到功能分类项级科目。个别项级科目中，其他支出数额较大的，将根据执行中下达的投资计划、项目清单等，按规定列报至相应的功能分类科目下。</t>
    <phoneticPr fontId="1" type="noConversion"/>
  </si>
  <si>
    <r>
      <t>注：在功能分类的基础上，为衔接表</t>
    </r>
    <r>
      <rPr>
        <sz val="10"/>
        <rFont val="Arial"/>
        <family val="2"/>
      </rPr>
      <t>14</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</si>
  <si>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一、一般性转移支付</t>
    <phoneticPr fontId="1" type="noConversion"/>
  </si>
  <si>
    <t>二、专项转移支付</t>
    <phoneticPr fontId="1" type="noConversion"/>
  </si>
  <si>
    <t>2019年全镇财政预算收入执行表</t>
    <phoneticPr fontId="3" type="noConversion"/>
  </si>
  <si>
    <t>2019年全镇财政预算支出执行表</t>
    <phoneticPr fontId="1" type="noConversion"/>
  </si>
  <si>
    <t>2019年镇级一般公共预算收支执行表</t>
    <phoneticPr fontId="3" type="noConversion"/>
  </si>
  <si>
    <t>2019年镇级一般公共预算本级支出执行表</t>
    <phoneticPr fontId="3" type="noConversion"/>
  </si>
  <si>
    <t>2019年镇级一般公共预算转移支付收支执行表</t>
    <phoneticPr fontId="3" type="noConversion"/>
  </si>
  <si>
    <t>补助地区支出</t>
    <phoneticPr fontId="1" type="noConversion"/>
  </si>
  <si>
    <t xml:space="preserve">2019年镇级一般公共预算转移支付支出执行表 </t>
    <phoneticPr fontId="3" type="noConversion"/>
  </si>
  <si>
    <t>补助地区合计</t>
    <phoneticPr fontId="1" type="noConversion"/>
  </si>
  <si>
    <t>补助地区合计</t>
    <phoneticPr fontId="3" type="noConversion"/>
  </si>
  <si>
    <t>2019年镇级政府性基金预算收支执行表</t>
    <phoneticPr fontId="3" type="noConversion"/>
  </si>
  <si>
    <t>2019年镇级政府性基金预算本级支出执行表</t>
    <phoneticPr fontId="3" type="noConversion"/>
  </si>
  <si>
    <t xml:space="preserve">2019年镇级政府性基金预算转移支付收支执行表 </t>
    <phoneticPr fontId="3" type="noConversion"/>
  </si>
  <si>
    <t>补地区街支出</t>
    <phoneticPr fontId="1" type="noConversion"/>
  </si>
  <si>
    <t>2019年镇级国有资本经营预算收支执行表</t>
    <phoneticPr fontId="3" type="noConversion"/>
  </si>
  <si>
    <t>2019年全镇社会保险基金预算收支执行表</t>
    <phoneticPr fontId="3" type="noConversion"/>
  </si>
  <si>
    <t xml:space="preserve">2020年镇级一般公共预算收支预算表 </t>
    <phoneticPr fontId="3" type="noConversion"/>
  </si>
  <si>
    <t xml:space="preserve">2020年镇级一般公共预算本级支出预算表 </t>
    <phoneticPr fontId="3" type="noConversion"/>
  </si>
  <si>
    <t xml:space="preserve">2020年镇级一般公共预算本级基本支出预算表 </t>
    <phoneticPr fontId="3" type="noConversion"/>
  </si>
  <si>
    <t xml:space="preserve">2020年镇级一般公共预算转移支付收支预算表 </t>
    <phoneticPr fontId="3" type="noConversion"/>
  </si>
  <si>
    <t>补助地区支出</t>
    <phoneticPr fontId="3" type="noConversion"/>
  </si>
  <si>
    <t xml:space="preserve">2020年镇级一般公共预算转移支付支出预算表 </t>
    <phoneticPr fontId="3" type="noConversion"/>
  </si>
  <si>
    <t>注：本表直观反映预算安排中镇对地区的补助情况。按照《预算法》规定，转移支付应当分地区、分项目编制。</t>
    <phoneticPr fontId="1" type="noConversion"/>
  </si>
  <si>
    <t>注：本表直观反映年初镇对地区的转移支付分项目情况。</t>
    <phoneticPr fontId="1" type="noConversion"/>
  </si>
  <si>
    <t xml:space="preserve">2020年镇级政府性基金预算收支预算表 </t>
    <phoneticPr fontId="3" type="noConversion"/>
  </si>
  <si>
    <t xml:space="preserve">2020年镇级政府性基金预算本级支出预算表 </t>
    <phoneticPr fontId="3" type="noConversion"/>
  </si>
  <si>
    <t xml:space="preserve">2020年镇级政府性基金预算转移支付收支预算表 </t>
    <phoneticPr fontId="3" type="noConversion"/>
  </si>
  <si>
    <t xml:space="preserve">2020年镇级国有资本经营预算收支预算表 </t>
    <phoneticPr fontId="3" type="noConversion"/>
  </si>
  <si>
    <t>全镇收入合计</t>
    <phoneticPr fontId="3" type="noConversion"/>
  </si>
  <si>
    <t>全镇支出合计</t>
    <phoneticPr fontId="3" type="noConversion"/>
  </si>
  <si>
    <t>注：由于社会保险基金预算由重庆市级统筹，镇级没有收支数据。</t>
    <phoneticPr fontId="3" type="noConversion"/>
  </si>
  <si>
    <t>永川区本级2020年年初新增地方政府债券资金安排表</t>
    <phoneticPr fontId="3" type="noConversion"/>
  </si>
  <si>
    <t>永川区地方政府债券发行及还本付息情况表</t>
    <phoneticPr fontId="3" type="noConversion"/>
  </si>
  <si>
    <t xml:space="preserve">      伤残抚恤</t>
    <phoneticPr fontId="1" type="noConversion"/>
  </si>
  <si>
    <t xml:space="preserve">      农村籍退役士兵老年生活补助</t>
    <phoneticPr fontId="1" type="noConversion"/>
  </si>
  <si>
    <r>
      <t xml:space="preserve">     </t>
    </r>
    <r>
      <rPr>
        <sz val="10"/>
        <color theme="1"/>
        <rFont val="宋体"/>
        <family val="3"/>
        <charset val="134"/>
        <scheme val="minor"/>
      </rPr>
      <t>城市特困人员救助供养支出</t>
    </r>
    <phoneticPr fontId="1" type="noConversion"/>
  </si>
  <si>
    <t xml:space="preserve">      其他城市生活救助</t>
    <phoneticPr fontId="1" type="noConversion"/>
  </si>
  <si>
    <t xml:space="preserve">      对村级一事一议的补助</t>
    <phoneticPr fontId="1" type="noConversion"/>
  </si>
  <si>
    <t xml:space="preserve">      对村民委员会和村党支部的补助</t>
    <phoneticPr fontId="1" type="noConversion"/>
  </si>
  <si>
    <t xml:space="preserve">      农村危房改造</t>
    <phoneticPr fontId="1" type="noConversion"/>
  </si>
  <si>
    <t xml:space="preserve">       体制补助收入</t>
    <phoneticPr fontId="1" type="noConversion"/>
  </si>
  <si>
    <t xml:space="preserve">  农村基础设施建设支出</t>
    <phoneticPr fontId="1" type="noConversion"/>
  </si>
  <si>
    <t xml:space="preserve">    印花税</t>
    <phoneticPr fontId="1" type="noConversion"/>
  </si>
  <si>
    <t xml:space="preserve">    车船税</t>
    <phoneticPr fontId="1" type="noConversion"/>
  </si>
  <si>
    <t>五、安排预算稳定调节基金</t>
    <phoneticPr fontId="1" type="noConversion"/>
  </si>
  <si>
    <t xml:space="preserve">    城市特困人员救助供养支出</t>
    <phoneticPr fontId="1" type="noConversion"/>
  </si>
  <si>
    <t xml:space="preserve">    其他城市生活救助</t>
    <phoneticPr fontId="1" type="noConversion"/>
  </si>
  <si>
    <t xml:space="preserve">    防灾救灾</t>
    <phoneticPr fontId="1" type="noConversion"/>
  </si>
  <si>
    <t xml:space="preserve">    体制补助收入</t>
    <phoneticPr fontId="1" type="noConversion"/>
  </si>
  <si>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phoneticPr fontId="1" type="noConversion"/>
  </si>
  <si>
    <t xml:space="preserve">  二、国防支出</t>
    <phoneticPr fontId="1" type="noConversion"/>
  </si>
  <si>
    <t xml:space="preserve">  三、文化旅游体育与传媒支出</t>
    <phoneticPr fontId="1" type="noConversion"/>
  </si>
  <si>
    <t xml:space="preserve">  四、社会保障和就业支出</t>
    <phoneticPr fontId="1" type="noConversion"/>
  </si>
  <si>
    <t xml:space="preserve">  五、卫生健康支出</t>
    <phoneticPr fontId="1" type="noConversion"/>
  </si>
  <si>
    <t xml:space="preserve">  六、节能环保支出</t>
    <phoneticPr fontId="1" type="noConversion"/>
  </si>
  <si>
    <t xml:space="preserve">  七、城乡社区支出</t>
    <phoneticPr fontId="1" type="noConversion"/>
  </si>
  <si>
    <t xml:space="preserve">  八、农林水支出</t>
    <phoneticPr fontId="1" type="noConversion"/>
  </si>
  <si>
    <t xml:space="preserve">  九、交通运输支出</t>
    <phoneticPr fontId="1" type="noConversion"/>
  </si>
  <si>
    <t xml:space="preserve">  十、住房保障支出</t>
    <phoneticPr fontId="1" type="noConversion"/>
  </si>
  <si>
    <t xml:space="preserve">  十一、灾害防治及应急管理支出</t>
    <phoneticPr fontId="1" type="noConversion"/>
  </si>
  <si>
    <t xml:space="preserve">  一、城乡社区支出</t>
    <phoneticPr fontId="3" type="noConversion"/>
  </si>
  <si>
    <t xml:space="preserve">  二、其他支出</t>
    <phoneticPr fontId="3" type="noConversion"/>
  </si>
  <si>
    <t>三、文化旅游体育与传媒支出</t>
    <phoneticPr fontId="1" type="noConversion"/>
  </si>
  <si>
    <t>四、社会保障和就业支出</t>
    <phoneticPr fontId="1" type="noConversion"/>
  </si>
  <si>
    <t>五、卫生健康支出</t>
    <phoneticPr fontId="1" type="noConversion"/>
  </si>
  <si>
    <t xml:space="preserve">  城乡社区规划与管理</t>
    <phoneticPr fontId="1" type="noConversion"/>
  </si>
  <si>
    <t>六、城乡社区支出</t>
    <phoneticPr fontId="1" type="noConversion"/>
  </si>
  <si>
    <t>七、农林水支出</t>
    <phoneticPr fontId="1" type="noConversion"/>
  </si>
  <si>
    <t>八、交通运输支出</t>
    <phoneticPr fontId="1" type="noConversion"/>
  </si>
  <si>
    <t>九、住房保障支出</t>
    <phoneticPr fontId="1" type="noConversion"/>
  </si>
  <si>
    <t>十、灾害防治及应急管理支出</t>
    <phoneticPr fontId="1" type="noConversion"/>
  </si>
  <si>
    <t>十一、预备费</t>
    <phoneticPr fontId="1" type="noConversion"/>
  </si>
  <si>
    <t>十一、其他支出</t>
    <phoneticPr fontId="1" type="noConversion"/>
  </si>
  <si>
    <t xml:space="preserve">    固定数额补助</t>
    <phoneticPr fontId="1" type="noConversion"/>
  </si>
  <si>
    <t>一、城乡社区支出</t>
    <phoneticPr fontId="1" type="noConversion"/>
  </si>
  <si>
    <t>二、其他支出</t>
    <phoneticPr fontId="1"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</si>
</sst>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0.000000"/>
    <numFmt numFmtId="188" formatCode="0.0%"/>
    <numFmt numFmtId="189" formatCode="#,##0_ "/>
    <numFmt numFmtId="190" formatCode="_ * #,##0.0_ ;_ * \-#,##0.0_ ;_ * &quot;-&quot;??_ ;_ @_ "/>
    <numFmt numFmtId="191" formatCode="0.00_);\(0.00\)"/>
  </numFmts>
  <fonts count="98">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6"/>
      <name val="方正小标宋_GBK"/>
      <family val="4"/>
      <charset val="134"/>
    </font>
    <font>
      <sz val="10"/>
      <name val="Times New Roman"/>
      <family val="1"/>
    </font>
    <font>
      <sz val="10"/>
      <color theme="1"/>
      <name val="宋体"/>
      <family val="3"/>
      <charset val="134"/>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9"/>
      <name val="SimSun"/>
      <charset val="134"/>
    </font>
    <font>
      <b/>
      <sz val="10"/>
      <name val="SimSun"/>
      <charset val="134"/>
    </font>
    <font>
      <sz val="16"/>
      <color indexed="8"/>
      <name val="方正小标宋_GBK"/>
      <family val="4"/>
      <charset val="134"/>
    </font>
    <font>
      <sz val="11"/>
      <color indexed="8"/>
      <name val="方正黑体_GBK"/>
      <family val="4"/>
      <charset val="134"/>
    </font>
    <font>
      <sz val="11"/>
      <name val="方正黑体_GBK"/>
      <family val="4"/>
      <charset val="134"/>
    </font>
    <font>
      <sz val="11"/>
      <name val="SimSun"/>
      <charset val="134"/>
    </font>
    <font>
      <b/>
      <sz val="11"/>
      <name val="SimSun"/>
      <charset val="134"/>
    </font>
    <font>
      <sz val="18"/>
      <color indexed="8"/>
      <name val="方正黑体_GBK"/>
      <family val="4"/>
      <charset val="134"/>
    </font>
    <font>
      <sz val="12"/>
      <color indexed="8"/>
      <name val="方正黑体_GBK"/>
      <family val="4"/>
      <charset val="134"/>
    </font>
    <font>
      <sz val="14"/>
      <name val="宋体"/>
      <family val="3"/>
      <charset val="134"/>
    </font>
    <font>
      <sz val="9"/>
      <color indexed="8"/>
      <name val="宋体"/>
      <family val="3"/>
      <charset val="134"/>
    </font>
    <font>
      <b/>
      <sz val="10"/>
      <name val="宋体"/>
      <family val="3"/>
      <charset val="134"/>
      <scheme val="minor"/>
    </font>
    <font>
      <sz val="11"/>
      <name val="方正楷体_GBK"/>
      <family val="4"/>
      <charset val="134"/>
    </font>
    <font>
      <b/>
      <sz val="11"/>
      <name val="方正楷体_GBK"/>
      <family val="4"/>
      <charset val="134"/>
    </font>
    <font>
      <sz val="9"/>
      <color theme="1"/>
      <name val="宋体"/>
      <family val="3"/>
      <charset val="134"/>
      <scheme val="minor"/>
    </font>
    <font>
      <sz val="11"/>
      <color rgb="FF9C0006"/>
      <name val="宋体"/>
      <family val="3"/>
      <charset val="134"/>
      <scheme val="minor"/>
    </font>
    <font>
      <sz val="11"/>
      <color rgb="FF006100"/>
      <name val="宋体"/>
      <family val="3"/>
      <charset val="134"/>
      <scheme val="minor"/>
    </font>
    <font>
      <sz val="11"/>
      <color indexed="9"/>
      <name val="宋体"/>
      <family val="3"/>
      <charset val="134"/>
    </font>
    <font>
      <sz val="10"/>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8" tint="0.399975585192419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indexed="44"/>
      </patternFill>
    </fill>
    <fill>
      <patternFill patternType="solid">
        <fgColor indexed="22"/>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medium">
        <color rgb="FF000000"/>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26">
    <xf numFmtId="0" fontId="0" fillId="0" borderId="0">
      <alignment vertical="center"/>
    </xf>
    <xf numFmtId="0" fontId="2" fillId="0" borderId="0"/>
    <xf numFmtId="0" fontId="2" fillId="0" borderId="0"/>
    <xf numFmtId="43" fontId="6" fillId="0" borderId="0" applyFont="0" applyFill="0" applyBorder="0" applyAlignment="0" applyProtection="0"/>
    <xf numFmtId="0" fontId="8" fillId="0" borderId="0">
      <alignment vertical="center"/>
    </xf>
    <xf numFmtId="43" fontId="8" fillId="0" borderId="0" applyFont="0" applyFill="0" applyBorder="0" applyAlignment="0" applyProtection="0">
      <alignment vertical="center"/>
    </xf>
    <xf numFmtId="0" fontId="5"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0" fontId="5"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18" fillId="0" borderId="0"/>
    <xf numFmtId="0" fontId="8" fillId="0" borderId="0">
      <alignment vertical="center"/>
    </xf>
    <xf numFmtId="0" fontId="8" fillId="0" borderId="0">
      <alignment vertical="center"/>
    </xf>
    <xf numFmtId="0" fontId="5" fillId="0" borderId="0">
      <alignment vertical="center"/>
    </xf>
    <xf numFmtId="0" fontId="8" fillId="0" borderId="0">
      <alignment vertical="center"/>
    </xf>
    <xf numFmtId="0" fontId="5" fillId="0" borderId="0"/>
    <xf numFmtId="41" fontId="8" fillId="0" borderId="0" applyFont="0" applyFill="0" applyBorder="0" applyAlignment="0" applyProtection="0">
      <alignment vertical="center"/>
    </xf>
    <xf numFmtId="0" fontId="8" fillId="0" borderId="0">
      <alignment vertical="center"/>
    </xf>
    <xf numFmtId="0" fontId="43" fillId="0" borderId="0">
      <alignment vertical="center"/>
    </xf>
    <xf numFmtId="0" fontId="8" fillId="0" borderId="0">
      <alignment vertical="center"/>
    </xf>
    <xf numFmtId="43" fontId="48" fillId="0" borderId="0" applyFont="0" applyFill="0" applyBorder="0" applyAlignment="0" applyProtection="0">
      <alignment vertical="center"/>
    </xf>
    <xf numFmtId="0" fontId="5" fillId="0" borderId="0"/>
    <xf numFmtId="9" fontId="5" fillId="0" borderId="0" applyFont="0" applyFill="0" applyBorder="0" applyAlignment="0" applyProtection="0"/>
    <xf numFmtId="0" fontId="5" fillId="0" borderId="0"/>
    <xf numFmtId="0" fontId="5" fillId="0" borderId="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8" fillId="0" borderId="0">
      <alignment vertical="center"/>
    </xf>
    <xf numFmtId="0" fontId="58" fillId="0" borderId="0" applyNumberFormat="0" applyFill="0" applyBorder="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1" fillId="0" borderId="8"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9" applyNumberFormat="0" applyFill="0" applyAlignment="0" applyProtection="0">
      <alignment vertical="center"/>
    </xf>
    <xf numFmtId="0" fontId="65" fillId="8" borderId="10" applyNumberFormat="0" applyAlignment="0" applyProtection="0">
      <alignment vertical="center"/>
    </xf>
    <xf numFmtId="0" fontId="66" fillId="9" borderId="11"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2" applyNumberFormat="0" applyFill="0" applyAlignment="0" applyProtection="0">
      <alignment vertical="center"/>
    </xf>
    <xf numFmtId="0" fontId="70" fillId="10" borderId="0" applyNumberFormat="0" applyBorder="0" applyAlignment="0" applyProtection="0">
      <alignment vertical="center"/>
    </xf>
    <xf numFmtId="0" fontId="71" fillId="8" borderId="13" applyNumberFormat="0" applyAlignment="0" applyProtection="0">
      <alignment vertical="center"/>
    </xf>
    <xf numFmtId="0" fontId="72" fillId="7" borderId="10" applyNumberFormat="0" applyAlignment="0" applyProtection="0">
      <alignment vertical="center"/>
    </xf>
    <xf numFmtId="0" fontId="5" fillId="11" borderId="14" applyNumberFormat="0" applyFont="0" applyAlignment="0" applyProtection="0">
      <alignment vertical="center"/>
    </xf>
    <xf numFmtId="0" fontId="8" fillId="0" borderId="0">
      <alignment vertical="center"/>
    </xf>
    <xf numFmtId="0" fontId="5" fillId="0" borderId="0">
      <alignment vertical="center"/>
    </xf>
    <xf numFmtId="0" fontId="5" fillId="0" borderId="0">
      <alignment vertical="center"/>
    </xf>
    <xf numFmtId="0" fontId="5" fillId="0" borderId="0"/>
    <xf numFmtId="0" fontId="78" fillId="0" borderId="0">
      <alignment vertical="center"/>
    </xf>
    <xf numFmtId="0" fontId="78" fillId="0" borderId="0">
      <alignment vertical="center"/>
    </xf>
    <xf numFmtId="0" fontId="78" fillId="0" borderId="0">
      <alignment vertical="center"/>
    </xf>
    <xf numFmtId="0" fontId="5" fillId="0" borderId="0"/>
    <xf numFmtId="0" fontId="5" fillId="0" borderId="0"/>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16"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2" borderId="0" applyNumberFormat="0" applyBorder="0" applyAlignment="0" applyProtection="0">
      <alignment vertical="center"/>
    </xf>
    <xf numFmtId="0" fontId="43" fillId="16" borderId="0" applyNumberFormat="0" applyBorder="0" applyAlignment="0" applyProtection="0">
      <alignment vertical="center"/>
    </xf>
    <xf numFmtId="0" fontId="43" fillId="27" borderId="0" applyNumberFormat="0" applyBorder="0" applyAlignment="0" applyProtection="0">
      <alignment vertical="center"/>
    </xf>
    <xf numFmtId="0" fontId="96" fillId="28" borderId="0" applyNumberFormat="0" applyBorder="0" applyAlignment="0" applyProtection="0">
      <alignment vertical="center"/>
    </xf>
    <xf numFmtId="0" fontId="96" fillId="25" borderId="0" applyNumberFormat="0" applyBorder="0" applyAlignment="0" applyProtection="0">
      <alignment vertical="center"/>
    </xf>
    <xf numFmtId="0" fontId="96" fillId="26" borderId="0" applyNumberFormat="0" applyBorder="0" applyAlignment="0" applyProtection="0">
      <alignment vertical="center"/>
    </xf>
    <xf numFmtId="0" fontId="96" fillId="29" borderId="0" applyNumberFormat="0" applyBorder="0" applyAlignment="0" applyProtection="0">
      <alignment vertical="center"/>
    </xf>
    <xf numFmtId="0" fontId="96" fillId="30" borderId="0" applyNumberFormat="0" applyBorder="0" applyAlignment="0" applyProtection="0">
      <alignment vertical="center"/>
    </xf>
    <xf numFmtId="0" fontId="96" fillId="31" borderId="0" applyNumberFormat="0" applyBorder="0" applyAlignment="0" applyProtection="0">
      <alignment vertical="center"/>
    </xf>
    <xf numFmtId="0" fontId="2" fillId="0" borderId="0" applyNumberFormat="0" applyFont="0" applyFill="0" applyBorder="0" applyAlignment="0" applyProtection="0"/>
    <xf numFmtId="0" fontId="8" fillId="0" borderId="0">
      <alignment vertical="center"/>
    </xf>
    <xf numFmtId="0" fontId="59" fillId="0" borderId="6" applyNumberFormat="0" applyFill="0" applyAlignment="0" applyProtection="0">
      <alignment vertical="center"/>
    </xf>
    <xf numFmtId="0" fontId="5" fillId="0" borderId="0">
      <alignment vertical="center"/>
    </xf>
    <xf numFmtId="0" fontId="60" fillId="0" borderId="7" applyNumberFormat="0" applyFill="0" applyAlignment="0" applyProtection="0">
      <alignment vertical="center"/>
    </xf>
    <xf numFmtId="0" fontId="5" fillId="0" borderId="0"/>
    <xf numFmtId="0" fontId="61" fillId="0" borderId="8" applyNumberFormat="0" applyFill="0" applyAlignment="0" applyProtection="0">
      <alignment vertical="center"/>
    </xf>
    <xf numFmtId="0" fontId="8" fillId="0" borderId="0">
      <alignment vertical="center"/>
    </xf>
    <xf numFmtId="0" fontId="61" fillId="0" borderId="0" applyNumberFormat="0" applyFill="0" applyBorder="0" applyAlignment="0" applyProtection="0">
      <alignment vertical="center"/>
    </xf>
    <xf numFmtId="0" fontId="5" fillId="0" borderId="0"/>
    <xf numFmtId="0" fontId="58" fillId="0" borderId="0" applyNumberFormat="0" applyFill="0" applyBorder="0" applyAlignment="0" applyProtection="0">
      <alignment vertical="center"/>
    </xf>
    <xf numFmtId="0" fontId="8" fillId="0" borderId="0">
      <alignment vertical="center"/>
    </xf>
    <xf numFmtId="0" fontId="62" fillId="20" borderId="0" applyNumberFormat="0" applyBorder="0" applyAlignment="0" applyProtection="0">
      <alignment vertical="center"/>
    </xf>
    <xf numFmtId="0" fontId="94" fillId="15" borderId="0" applyNumberFormat="0" applyBorder="0" applyAlignment="0" applyProtection="0">
      <alignment vertical="center"/>
    </xf>
    <xf numFmtId="0" fontId="5" fillId="0" borderId="0">
      <alignment vertical="center"/>
    </xf>
    <xf numFmtId="0" fontId="5" fillId="0" borderId="0">
      <alignment vertical="center"/>
    </xf>
    <xf numFmtId="0" fontId="8" fillId="0" borderId="0">
      <alignment vertical="center"/>
    </xf>
    <xf numFmtId="0" fontId="5" fillId="0" borderId="0">
      <alignment vertical="center"/>
    </xf>
    <xf numFmtId="0" fontId="8" fillId="0" borderId="0">
      <alignment vertical="center"/>
    </xf>
    <xf numFmtId="0" fontId="5" fillId="0" borderId="0"/>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5" fillId="0" borderId="0">
      <alignment vertical="center"/>
    </xf>
    <xf numFmtId="0" fontId="5" fillId="0" borderId="0"/>
    <xf numFmtId="0" fontId="5" fillId="0" borderId="0">
      <alignment vertical="center"/>
    </xf>
    <xf numFmtId="0" fontId="8" fillId="0" borderId="0">
      <alignment vertical="center"/>
    </xf>
    <xf numFmtId="0" fontId="5" fillId="0" borderId="0">
      <alignment vertical="center"/>
    </xf>
    <xf numFmtId="0" fontId="2" fillId="0" borderId="0" applyNumberFormat="0" applyFont="0" applyFill="0" applyBorder="0" applyAlignment="0" applyProtection="0"/>
    <xf numFmtId="0" fontId="5" fillId="0" borderId="0"/>
    <xf numFmtId="0" fontId="5" fillId="0" borderId="0"/>
    <xf numFmtId="0" fontId="8" fillId="0" borderId="0"/>
    <xf numFmtId="0" fontId="8" fillId="0" borderId="0">
      <alignment vertical="center"/>
    </xf>
    <xf numFmtId="0" fontId="2" fillId="0" borderId="0" applyNumberFormat="0" applyFont="0" applyFill="0" applyBorder="0" applyAlignment="0" applyProtection="0"/>
    <xf numFmtId="0" fontId="8" fillId="0" borderId="0">
      <alignment vertical="center"/>
    </xf>
    <xf numFmtId="0" fontId="5" fillId="0" borderId="0"/>
    <xf numFmtId="43" fontId="43" fillId="0" borderId="0" applyFont="0" applyFill="0" applyBorder="0" applyAlignment="0" applyProtection="0">
      <alignment vertical="center"/>
    </xf>
    <xf numFmtId="0" fontId="63" fillId="21" borderId="0" applyNumberFormat="0" applyBorder="0" applyAlignment="0" applyProtection="0">
      <alignment vertical="center"/>
    </xf>
    <xf numFmtId="0" fontId="95" fillId="14" borderId="0" applyNumberFormat="0" applyBorder="0" applyAlignment="0" applyProtection="0">
      <alignment vertical="center"/>
    </xf>
    <xf numFmtId="0" fontId="8" fillId="0" borderId="0">
      <alignment vertical="center"/>
    </xf>
    <xf numFmtId="0" fontId="64" fillId="0" borderId="9" applyNumberFormat="0" applyFill="0" applyAlignment="0" applyProtection="0">
      <alignment vertical="center"/>
    </xf>
    <xf numFmtId="43" fontId="5" fillId="0" borderId="0" applyFont="0" applyFill="0" applyBorder="0" applyAlignment="0" applyProtection="0"/>
    <xf numFmtId="0" fontId="65" fillId="17" borderId="10" applyNumberFormat="0" applyAlignment="0" applyProtection="0">
      <alignment vertical="center"/>
    </xf>
    <xf numFmtId="0" fontId="66" fillId="32" borderId="11" applyNumberFormat="0" applyAlignment="0" applyProtection="0">
      <alignment vertical="center"/>
    </xf>
    <xf numFmtId="0" fontId="5" fillId="0" borderId="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2" applyNumberFormat="0" applyFill="0" applyAlignment="0" applyProtection="0">
      <alignment vertical="center"/>
    </xf>
    <xf numFmtId="43" fontId="43" fillId="0" borderId="0" applyFont="0" applyFill="0" applyBorder="0" applyAlignment="0" applyProtection="0">
      <alignment vertical="center"/>
    </xf>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5" fillId="0" borderId="0" applyFont="0" applyFill="0" applyBorder="0" applyAlignment="0" applyProtection="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96" fillId="33" borderId="0" applyNumberFormat="0" applyBorder="0" applyAlignment="0" applyProtection="0">
      <alignment vertical="center"/>
    </xf>
    <xf numFmtId="0" fontId="96" fillId="34" borderId="0" applyNumberFormat="0" applyBorder="0" applyAlignment="0" applyProtection="0">
      <alignment vertical="center"/>
    </xf>
    <xf numFmtId="0" fontId="96" fillId="35" borderId="0" applyNumberFormat="0" applyBorder="0" applyAlignment="0" applyProtection="0">
      <alignment vertical="center"/>
    </xf>
    <xf numFmtId="0" fontId="96" fillId="29" borderId="0" applyNumberFormat="0" applyBorder="0" applyAlignment="0" applyProtection="0">
      <alignment vertical="center"/>
    </xf>
    <xf numFmtId="0" fontId="96" fillId="30" borderId="0" applyNumberFormat="0" applyBorder="0" applyAlignment="0" applyProtection="0">
      <alignment vertical="center"/>
    </xf>
    <xf numFmtId="0" fontId="96" fillId="36" borderId="0" applyNumberFormat="0" applyBorder="0" applyAlignment="0" applyProtection="0">
      <alignment vertical="center"/>
    </xf>
    <xf numFmtId="0" fontId="70" fillId="18" borderId="0" applyNumberFormat="0" applyBorder="0" applyAlignment="0" applyProtection="0">
      <alignment vertical="center"/>
    </xf>
    <xf numFmtId="0" fontId="71" fillId="17" borderId="13" applyNumberFormat="0" applyAlignment="0" applyProtection="0">
      <alignment vertical="center"/>
    </xf>
    <xf numFmtId="0" fontId="72" fillId="24" borderId="10" applyNumberFormat="0" applyAlignment="0" applyProtection="0">
      <alignment vertical="center"/>
    </xf>
    <xf numFmtId="0" fontId="5" fillId="37" borderId="14" applyNumberFormat="0" applyFont="0" applyAlignment="0" applyProtection="0">
      <alignment vertical="center"/>
    </xf>
    <xf numFmtId="0" fontId="8" fillId="0" borderId="0"/>
    <xf numFmtId="0" fontId="5" fillId="0" borderId="0">
      <alignment vertical="center"/>
    </xf>
    <xf numFmtId="0" fontId="5" fillId="0" borderId="0"/>
    <xf numFmtId="0" fontId="5" fillId="0" borderId="0"/>
    <xf numFmtId="0" fontId="5" fillId="0" borderId="0">
      <alignment vertical="center"/>
    </xf>
    <xf numFmtId="0" fontId="2" fillId="0" borderId="0" applyNumberFormat="0" applyFont="0" applyFill="0" applyBorder="0" applyAlignment="0" applyProtection="0"/>
    <xf numFmtId="0" fontId="5" fillId="0" borderId="0">
      <alignment vertical="center"/>
    </xf>
    <xf numFmtId="0" fontId="5" fillId="0" borderId="0"/>
    <xf numFmtId="0" fontId="5" fillId="0" borderId="0">
      <alignment vertical="center"/>
    </xf>
    <xf numFmtId="0" fontId="2" fillId="0" borderId="0" applyNumberFormat="0" applyFont="0" applyFill="0" applyBorder="0" applyAlignment="0" applyProtection="0"/>
    <xf numFmtId="0" fontId="5" fillId="0" borderId="0">
      <alignment vertical="center"/>
    </xf>
    <xf numFmtId="0" fontId="5" fillId="0" borderId="0"/>
    <xf numFmtId="0" fontId="5" fillId="0" borderId="0"/>
    <xf numFmtId="0" fontId="5" fillId="0" borderId="0">
      <alignment vertical="center"/>
    </xf>
    <xf numFmtId="0" fontId="2" fillId="0" borderId="0" applyNumberFormat="0" applyFont="0" applyFill="0" applyBorder="0" applyAlignment="0" applyProtection="0"/>
    <xf numFmtId="0" fontId="5" fillId="0" borderId="0">
      <alignment vertical="center"/>
    </xf>
    <xf numFmtId="0" fontId="5" fillId="0" borderId="0"/>
    <xf numFmtId="0" fontId="5" fillId="0" borderId="0"/>
    <xf numFmtId="0" fontId="5" fillId="0" borderId="0">
      <alignment vertical="center"/>
    </xf>
    <xf numFmtId="0" fontId="5" fillId="0" borderId="0"/>
    <xf numFmtId="0" fontId="8" fillId="0" borderId="0"/>
    <xf numFmtId="0" fontId="2" fillId="0" borderId="0" applyNumberFormat="0" applyFont="0" applyFill="0" applyBorder="0" applyAlignment="0" applyProtection="0"/>
    <xf numFmtId="0" fontId="8" fillId="0" borderId="0">
      <alignment vertical="center"/>
    </xf>
    <xf numFmtId="0" fontId="5" fillId="0" borderId="0"/>
    <xf numFmtId="0" fontId="8" fillId="0" borderId="0">
      <alignment vertical="center"/>
    </xf>
    <xf numFmtId="0" fontId="8" fillId="0" borderId="0">
      <alignment vertical="center"/>
    </xf>
    <xf numFmtId="0" fontId="5" fillId="0" borderId="0">
      <alignment vertical="center"/>
    </xf>
    <xf numFmtId="0" fontId="5" fillId="0" borderId="0"/>
    <xf numFmtId="0" fontId="8" fillId="0" borderId="0"/>
    <xf numFmtId="0" fontId="8" fillId="0" borderId="0">
      <alignment vertical="center"/>
    </xf>
    <xf numFmtId="0" fontId="8" fillId="0" borderId="0">
      <alignment vertical="center"/>
    </xf>
    <xf numFmtId="43" fontId="43" fillId="0" borderId="0" applyFont="0" applyFill="0" applyBorder="0" applyAlignment="0" applyProtection="0">
      <alignment vertical="center"/>
    </xf>
    <xf numFmtId="0" fontId="8" fillId="0" borderId="0">
      <alignment vertical="center"/>
    </xf>
    <xf numFmtId="43" fontId="5" fillId="0" borderId="0" applyFont="0" applyFill="0" applyBorder="0" applyAlignment="0" applyProtection="0"/>
    <xf numFmtId="0" fontId="5" fillId="0" borderId="0">
      <alignment vertical="center"/>
    </xf>
    <xf numFmtId="0" fontId="5" fillId="0" borderId="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5" fillId="0" borderId="0" applyFont="0" applyFill="0" applyBorder="0" applyAlignment="0" applyProtection="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5" fillId="0" borderId="0" applyFont="0" applyFill="0" applyBorder="0" applyAlignment="0" applyProtection="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5" fillId="0" borderId="0" applyFont="0" applyFill="0" applyBorder="0" applyAlignment="0" applyProtection="0"/>
    <xf numFmtId="41"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532">
    <xf numFmtId="0" fontId="0" fillId="0" borderId="0" xfId="0">
      <alignment vertical="center"/>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5" fillId="0" borderId="0" xfId="0" applyFont="1" applyFill="1" applyAlignment="1">
      <alignment vertical="center"/>
    </xf>
    <xf numFmtId="0" fontId="9"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8" fillId="0" borderId="0" xfId="4" applyBorder="1" applyAlignment="1">
      <alignment horizontal="righ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0" fillId="0" borderId="0" xfId="7" applyFont="1" applyFill="1">
      <alignment vertical="center"/>
    </xf>
    <xf numFmtId="0" fontId="10"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0" fillId="0" borderId="0" xfId="7" applyFont="1" applyFill="1" applyAlignment="1">
      <alignment vertical="center"/>
    </xf>
    <xf numFmtId="176" fontId="10" fillId="0" borderId="0" xfId="13" applyNumberFormat="1" applyFont="1" applyFill="1" applyAlignment="1">
      <alignment horizontal="right"/>
    </xf>
    <xf numFmtId="0" fontId="10"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18" fillId="0" borderId="1" xfId="0" applyFont="1" applyFill="1" applyBorder="1" applyAlignment="1">
      <alignment vertical="center"/>
    </xf>
    <xf numFmtId="0" fontId="5" fillId="0" borderId="0" xfId="0" applyFont="1" applyFill="1" applyBorder="1" applyAlignment="1">
      <alignment vertical="center"/>
    </xf>
    <xf numFmtId="0" fontId="16" fillId="0" borderId="1" xfId="4"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16" fillId="0" borderId="1" xfId="4" applyNumberFormat="1" applyFont="1" applyFill="1" applyBorder="1">
      <alignment vertical="center"/>
    </xf>
    <xf numFmtId="178" fontId="20" fillId="0" borderId="0" xfId="0" applyNumberFormat="1" applyFont="1" applyFill="1" applyBorder="1" applyAlignment="1" applyProtection="1">
      <alignment horizontal="right" vertical="center"/>
      <protection locked="0"/>
    </xf>
    <xf numFmtId="176" fontId="20" fillId="0" borderId="0" xfId="0" applyNumberFormat="1" applyFont="1" applyFill="1" applyAlignment="1">
      <alignment horizontal="right"/>
    </xf>
    <xf numFmtId="0" fontId="32" fillId="0" borderId="0" xfId="17" applyFont="1" applyFill="1" applyAlignment="1">
      <alignment vertical="center"/>
    </xf>
    <xf numFmtId="0" fontId="35" fillId="0" borderId="0" xfId="17" applyFont="1" applyFill="1" applyAlignment="1">
      <alignment vertical="center"/>
    </xf>
    <xf numFmtId="176" fontId="10" fillId="0" borderId="1" xfId="0" applyNumberFormat="1" applyFont="1" applyFill="1" applyBorder="1" applyAlignment="1"/>
    <xf numFmtId="176" fontId="4" fillId="0" borderId="1" xfId="25" applyNumberFormat="1" applyFont="1" applyFill="1" applyBorder="1" applyAlignment="1">
      <alignment horizontal="center" vertical="center"/>
    </xf>
    <xf numFmtId="0" fontId="4" fillId="0" borderId="1" xfId="25" applyFont="1" applyFill="1" applyBorder="1" applyAlignment="1">
      <alignment horizontal="center" vertical="center"/>
    </xf>
    <xf numFmtId="183" fontId="11" fillId="0" borderId="1" xfId="7" applyNumberFormat="1" applyFont="1" applyFill="1" applyBorder="1" applyAlignment="1">
      <alignment horizontal="center" vertical="center"/>
    </xf>
    <xf numFmtId="178" fontId="18" fillId="0" borderId="1" xfId="0" applyNumberFormat="1" applyFont="1" applyFill="1" applyBorder="1" applyAlignment="1" applyProtection="1">
      <alignment vertical="center"/>
    </xf>
    <xf numFmtId="0" fontId="7" fillId="0" borderId="0" xfId="4" applyFont="1" applyFill="1" applyAlignment="1">
      <alignment horizontal="center" vertical="center"/>
    </xf>
    <xf numFmtId="0" fontId="8" fillId="0" borderId="0" xfId="4" applyFill="1">
      <alignment vertical="center"/>
    </xf>
    <xf numFmtId="0" fontId="4" fillId="0" borderId="1" xfId="25" applyFont="1" applyFill="1" applyBorder="1" applyAlignment="1">
      <alignment horizontal="left" vertical="center"/>
    </xf>
    <xf numFmtId="178" fontId="23" fillId="0" borderId="1" xfId="4" applyNumberFormat="1" applyFont="1" applyFill="1" applyBorder="1">
      <alignment vertical="center"/>
    </xf>
    <xf numFmtId="176" fontId="8" fillId="0" borderId="0" xfId="24" applyNumberFormat="1" applyFill="1" applyAlignment="1"/>
    <xf numFmtId="179" fontId="8" fillId="0" borderId="0" xfId="24" applyNumberFormat="1" applyFill="1" applyAlignment="1"/>
    <xf numFmtId="0" fontId="8" fillId="0" borderId="0" xfId="24" applyFill="1" applyAlignment="1"/>
    <xf numFmtId="0" fontId="10" fillId="0" borderId="0" xfId="24" applyFont="1" applyFill="1" applyAlignment="1"/>
    <xf numFmtId="176" fontId="8" fillId="0" borderId="0" xfId="24" applyNumberFormat="1" applyFill="1" applyAlignment="1">
      <alignment horizontal="center" vertical="center"/>
    </xf>
    <xf numFmtId="0" fontId="4" fillId="0" borderId="1" xfId="0" applyFont="1" applyFill="1" applyBorder="1" applyAlignment="1">
      <alignment horizontal="center" vertical="center" wrapText="1"/>
    </xf>
    <xf numFmtId="179" fontId="4" fillId="0" borderId="1" xfId="0" applyNumberFormat="1" applyFont="1" applyFill="1" applyBorder="1" applyAlignment="1">
      <alignment vertical="center" wrapText="1"/>
    </xf>
    <xf numFmtId="179" fontId="10" fillId="0" borderId="0" xfId="0" applyNumberFormat="1" applyFont="1" applyFill="1" applyAlignment="1">
      <alignment vertical="center" wrapText="1"/>
    </xf>
    <xf numFmtId="178" fontId="21" fillId="0" borderId="1" xfId="0" applyNumberFormat="1" applyFont="1" applyFill="1" applyBorder="1" applyAlignment="1" applyProtection="1">
      <alignment vertical="center"/>
    </xf>
    <xf numFmtId="176" fontId="15" fillId="0" borderId="0" xfId="4" applyNumberFormat="1" applyFont="1" applyFill="1" applyAlignment="1">
      <alignment horizontal="center" vertical="center"/>
    </xf>
    <xf numFmtId="0" fontId="25" fillId="0" borderId="0" xfId="4" applyFont="1" applyFill="1" applyAlignment="1">
      <alignment horizontal="right" vertical="center"/>
    </xf>
    <xf numFmtId="0" fontId="8" fillId="0" borderId="2" xfId="4" applyFill="1" applyBorder="1" applyAlignment="1">
      <alignment horizontal="center" vertical="center" wrapText="1"/>
    </xf>
    <xf numFmtId="0" fontId="10" fillId="0" borderId="0" xfId="24" applyFont="1" applyFill="1" applyBorder="1" applyAlignment="1"/>
    <xf numFmtId="176" fontId="10" fillId="0" borderId="0" xfId="24" applyNumberFormat="1" applyFont="1" applyFill="1" applyAlignment="1"/>
    <xf numFmtId="176" fontId="8" fillId="0" borderId="1" xfId="4" applyNumberFormat="1" applyFont="1" applyFill="1" applyBorder="1">
      <alignment vertical="center"/>
    </xf>
    <xf numFmtId="0" fontId="17" fillId="0" borderId="0" xfId="4" applyFont="1" applyFill="1" applyAlignment="1">
      <alignment vertical="center"/>
    </xf>
    <xf numFmtId="178" fontId="10" fillId="0" borderId="0" xfId="24" applyNumberFormat="1" applyFont="1" applyFill="1" applyAlignment="1"/>
    <xf numFmtId="0" fontId="44" fillId="0" borderId="0" xfId="0" applyFont="1" applyFill="1">
      <alignment vertical="center"/>
    </xf>
    <xf numFmtId="0" fontId="26" fillId="0" borderId="0" xfId="4" applyFont="1" applyFill="1" applyBorder="1" applyAlignment="1">
      <alignment horizontal="right" vertical="center"/>
    </xf>
    <xf numFmtId="0" fontId="45" fillId="0" borderId="0" xfId="0" applyFont="1" applyFill="1">
      <alignment vertical="center"/>
    </xf>
    <xf numFmtId="0" fontId="8" fillId="0" borderId="0" xfId="27" applyFill="1">
      <alignment vertical="center"/>
    </xf>
    <xf numFmtId="176" fontId="36" fillId="0" borderId="1" xfId="1" applyNumberFormat="1" applyFont="1" applyFill="1" applyBorder="1" applyAlignment="1" applyProtection="1">
      <alignment horizontal="center" vertical="center" wrapText="1"/>
      <protection locked="0"/>
    </xf>
    <xf numFmtId="0" fontId="4" fillId="0" borderId="1" xfId="13" applyFont="1" applyFill="1" applyBorder="1" applyAlignment="1">
      <alignment vertical="center"/>
    </xf>
    <xf numFmtId="0" fontId="10" fillId="0" borderId="0" xfId="13" applyFont="1" applyFill="1" applyBorder="1"/>
    <xf numFmtId="0" fontId="16" fillId="2" borderId="1" xfId="4" applyFont="1" applyFill="1" applyBorder="1">
      <alignment vertical="center"/>
    </xf>
    <xf numFmtId="176" fontId="28" fillId="0" borderId="1" xfId="29" applyNumberFormat="1" applyFont="1" applyFill="1" applyBorder="1" applyAlignment="1">
      <alignment horizontal="right" vertical="center"/>
    </xf>
    <xf numFmtId="0" fontId="16" fillId="2" borderId="1" xfId="24" applyFont="1" applyFill="1" applyBorder="1">
      <alignment vertical="center"/>
    </xf>
    <xf numFmtId="0" fontId="10" fillId="2" borderId="1" xfId="24" applyFont="1" applyFill="1" applyBorder="1" applyAlignment="1"/>
    <xf numFmtId="0" fontId="18" fillId="0" borderId="1" xfId="0" applyNumberFormat="1" applyFont="1" applyFill="1" applyBorder="1" applyAlignment="1" applyProtection="1">
      <alignment horizontal="left" vertical="center"/>
    </xf>
    <xf numFmtId="0" fontId="4" fillId="2" borderId="1" xfId="2" applyFont="1" applyFill="1" applyBorder="1" applyAlignment="1" applyProtection="1">
      <alignment horizontal="left" vertical="center" wrapText="1"/>
      <protection locked="0"/>
    </xf>
    <xf numFmtId="186" fontId="49" fillId="0" borderId="0" xfId="31" applyNumberFormat="1" applyFont="1" applyAlignment="1">
      <alignment vertical="center"/>
    </xf>
    <xf numFmtId="41" fontId="49" fillId="2" borderId="0" xfId="10" applyFont="1" applyFill="1" applyAlignment="1">
      <alignment vertical="center"/>
    </xf>
    <xf numFmtId="186" fontId="49" fillId="0" borderId="0" xfId="31" applyNumberFormat="1" applyFont="1" applyBorder="1" applyAlignment="1">
      <alignment vertical="center"/>
    </xf>
    <xf numFmtId="41" fontId="49" fillId="2" borderId="0" xfId="10" applyFont="1" applyFill="1" applyBorder="1" applyAlignment="1" applyProtection="1">
      <alignment horizontal="center" vertical="center"/>
    </xf>
    <xf numFmtId="41" fontId="50" fillId="2" borderId="0" xfId="10" applyFont="1" applyFill="1" applyBorder="1" applyAlignment="1">
      <alignment vertical="center"/>
    </xf>
    <xf numFmtId="0" fontId="39" fillId="0" borderId="0" xfId="4" applyFont="1" applyFill="1" applyAlignment="1">
      <alignment vertical="center"/>
    </xf>
    <xf numFmtId="186" fontId="20" fillId="0" borderId="1" xfId="13" applyNumberFormat="1" applyFont="1" applyFill="1" applyBorder="1" applyAlignment="1" applyProtection="1">
      <alignment horizontal="left" vertical="center" wrapText="1" indent="2"/>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1" fillId="4" borderId="1" xfId="13" applyNumberFormat="1" applyFont="1" applyFill="1" applyBorder="1" applyAlignment="1" applyProtection="1">
      <alignment horizontal="center" vertical="center"/>
    </xf>
    <xf numFmtId="41" fontId="51" fillId="2" borderId="1" xfId="10" applyFont="1" applyFill="1" applyBorder="1" applyAlignment="1" applyProtection="1">
      <alignment horizontal="center" vertical="center"/>
    </xf>
    <xf numFmtId="186" fontId="20" fillId="0" borderId="1" xfId="13" applyNumberFormat="1" applyFont="1" applyFill="1" applyBorder="1" applyAlignment="1" applyProtection="1">
      <alignment horizontal="left" vertical="center" wrapText="1" indent="1"/>
    </xf>
    <xf numFmtId="186" fontId="20" fillId="0" borderId="1" xfId="13" applyNumberFormat="1" applyFont="1" applyFill="1" applyBorder="1" applyAlignment="1" applyProtection="1">
      <alignment horizontal="left" vertical="center" wrapText="1"/>
    </xf>
    <xf numFmtId="0" fontId="15" fillId="0" borderId="0" xfId="4" applyFont="1" applyFill="1" applyAlignment="1">
      <alignment horizontal="center" vertical="center"/>
    </xf>
    <xf numFmtId="0" fontId="10" fillId="0" borderId="0" xfId="25" applyFont="1" applyFill="1"/>
    <xf numFmtId="179" fontId="10" fillId="0" borderId="0" xfId="25" applyNumberFormat="1" applyFont="1" applyFill="1" applyAlignment="1">
      <alignment vertical="center"/>
    </xf>
    <xf numFmtId="0" fontId="9" fillId="0" borderId="0" xfId="0" applyFont="1" applyFill="1" applyBorder="1" applyAlignment="1">
      <alignment vertical="center"/>
    </xf>
    <xf numFmtId="0" fontId="36" fillId="0" borderId="1" xfId="2" applyFont="1" applyFill="1" applyBorder="1" applyAlignment="1" applyProtection="1">
      <alignment horizontal="left" vertical="center" wrapText="1"/>
      <protection locked="0"/>
    </xf>
    <xf numFmtId="0" fontId="8" fillId="0" borderId="0" xfId="4" applyFill="1" applyAlignment="1">
      <alignment horizontal="left" vertical="center"/>
    </xf>
    <xf numFmtId="0" fontId="28" fillId="0" borderId="1" xfId="29" applyFont="1" applyFill="1" applyBorder="1">
      <alignment vertical="center"/>
    </xf>
    <xf numFmtId="178" fontId="56" fillId="0" borderId="1" xfId="27" applyNumberFormat="1" applyFont="1" applyFill="1" applyBorder="1">
      <alignment vertical="center"/>
    </xf>
    <xf numFmtId="176" fontId="20" fillId="0" borderId="1" xfId="13" applyNumberFormat="1" applyFont="1" applyFill="1" applyBorder="1" applyAlignment="1">
      <alignment horizontal="right" vertical="center"/>
    </xf>
    <xf numFmtId="0" fontId="26" fillId="0" borderId="0" xfId="4" applyFont="1" applyFill="1" applyBorder="1" applyAlignment="1">
      <alignment horizontal="left" vertical="center" wrapText="1"/>
    </xf>
    <xf numFmtId="49" fontId="53" fillId="0" borderId="1" xfId="0" applyNumberFormat="1" applyFont="1" applyFill="1" applyBorder="1" applyAlignment="1" applyProtection="1">
      <alignment vertical="center"/>
    </xf>
    <xf numFmtId="49" fontId="21" fillId="0" borderId="1" xfId="0" applyNumberFormat="1" applyFont="1" applyFill="1" applyBorder="1" applyAlignment="1" applyProtection="1">
      <alignment vertical="center"/>
    </xf>
    <xf numFmtId="0" fontId="34" fillId="0" borderId="1" xfId="0" applyFont="1" applyBorder="1" applyAlignment="1">
      <alignment vertical="center"/>
    </xf>
    <xf numFmtId="0" fontId="18" fillId="0" borderId="1" xfId="0" applyFont="1" applyBorder="1" applyAlignment="1">
      <alignment vertical="center"/>
    </xf>
    <xf numFmtId="0" fontId="16" fillId="0" borderId="1" xfId="27" applyFont="1" applyFill="1" applyBorder="1" applyAlignment="1">
      <alignment horizontal="left" vertical="center" indent="1"/>
    </xf>
    <xf numFmtId="176" fontId="18" fillId="0" borderId="1" xfId="0" applyNumberFormat="1" applyFont="1" applyFill="1" applyBorder="1" applyAlignment="1">
      <alignment vertical="center"/>
    </xf>
    <xf numFmtId="0" fontId="8" fillId="0" borderId="0" xfId="27" applyFill="1" applyAlignment="1">
      <alignment horizontal="left" vertical="center" indent="1"/>
    </xf>
    <xf numFmtId="3" fontId="18" fillId="0" borderId="1" xfId="0" applyNumberFormat="1" applyFont="1" applyFill="1" applyBorder="1" applyAlignment="1" applyProtection="1">
      <alignment horizontal="left" vertical="center" indent="1"/>
    </xf>
    <xf numFmtId="0" fontId="16" fillId="0" borderId="0" xfId="4" applyFont="1" applyFill="1" applyBorder="1" applyAlignment="1">
      <alignment horizontal="right" vertical="center"/>
    </xf>
    <xf numFmtId="178" fontId="56" fillId="0" borderId="0" xfId="0" applyNumberFormat="1" applyFont="1" applyFill="1" applyBorder="1" applyAlignment="1" applyProtection="1">
      <alignment horizontal="right" vertical="center"/>
      <protection locked="0"/>
    </xf>
    <xf numFmtId="0" fontId="16" fillId="0" borderId="0" xfId="4" applyFont="1" applyBorder="1" applyAlignment="1">
      <alignment horizontal="right" vertical="center"/>
    </xf>
    <xf numFmtId="0" fontId="16" fillId="0" borderId="1" xfId="4" applyFont="1" applyFill="1" applyBorder="1" applyAlignment="1">
      <alignment horizontal="left" vertical="center"/>
    </xf>
    <xf numFmtId="0" fontId="10" fillId="0" borderId="1" xfId="0" applyFont="1" applyFill="1" applyBorder="1" applyAlignment="1">
      <alignment vertical="center"/>
    </xf>
    <xf numFmtId="0" fontId="8" fillId="0" borderId="1" xfId="27" applyFill="1" applyBorder="1" applyAlignment="1">
      <alignment horizontal="left" vertical="center" wrapText="1"/>
    </xf>
    <xf numFmtId="176" fontId="22" fillId="0" borderId="0" xfId="0" applyNumberFormat="1" applyFont="1" applyFill="1" applyAlignment="1">
      <alignment horizontal="right"/>
    </xf>
    <xf numFmtId="178" fontId="18" fillId="2" borderId="1" xfId="0" applyNumberFormat="1" applyFont="1" applyFill="1" applyBorder="1" applyAlignment="1" applyProtection="1">
      <alignment vertical="center"/>
    </xf>
    <xf numFmtId="0" fontId="10" fillId="0" borderId="1" xfId="13" applyFont="1" applyFill="1" applyBorder="1"/>
    <xf numFmtId="0" fontId="36" fillId="0" borderId="1" xfId="4" applyFont="1" applyFill="1" applyBorder="1">
      <alignment vertical="center"/>
    </xf>
    <xf numFmtId="43" fontId="50" fillId="0" borderId="0" xfId="10" applyNumberFormat="1" applyFont="1" applyFill="1" applyBorder="1" applyAlignment="1">
      <alignment vertical="center"/>
    </xf>
    <xf numFmtId="41" fontId="50"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16" fillId="2" borderId="1" xfId="27" applyFont="1" applyFill="1" applyBorder="1" applyAlignment="1">
      <alignment horizontal="left" vertical="center" indent="1"/>
    </xf>
    <xf numFmtId="0" fontId="26" fillId="0" borderId="2" xfId="4" applyFont="1" applyFill="1" applyBorder="1" applyAlignment="1">
      <alignment horizontal="center" vertical="center"/>
    </xf>
    <xf numFmtId="178" fontId="10" fillId="0" borderId="0" xfId="13" applyNumberFormat="1" applyFont="1" applyFill="1"/>
    <xf numFmtId="3" fontId="77" fillId="0" borderId="1" xfId="0" applyNumberFormat="1" applyFont="1" applyFill="1" applyBorder="1" applyAlignment="1" applyProtection="1">
      <alignment vertical="center"/>
    </xf>
    <xf numFmtId="177" fontId="49" fillId="0" borderId="0" xfId="31" applyNumberFormat="1" applyFont="1" applyBorder="1" applyAlignment="1">
      <alignment vertical="center"/>
    </xf>
    <xf numFmtId="184" fontId="49" fillId="0" borderId="0" xfId="31" applyNumberFormat="1" applyFont="1" applyBorder="1" applyAlignment="1">
      <alignment vertical="center"/>
    </xf>
    <xf numFmtId="14" fontId="4" fillId="0" borderId="1" xfId="1" applyNumberFormat="1" applyFont="1" applyFill="1" applyBorder="1" applyAlignment="1" applyProtection="1">
      <alignment horizontal="center" vertical="center"/>
      <protection locked="0"/>
    </xf>
    <xf numFmtId="176" fontId="36" fillId="0" borderId="3" xfId="1" applyNumberFormat="1" applyFont="1" applyFill="1" applyBorder="1" applyAlignment="1" applyProtection="1">
      <alignment horizontal="center" vertical="center" wrapText="1"/>
      <protection locked="0"/>
    </xf>
    <xf numFmtId="0" fontId="78" fillId="0" borderId="0" xfId="65">
      <alignment vertical="center"/>
    </xf>
    <xf numFmtId="0" fontId="24" fillId="0" borderId="1" xfId="65" applyFont="1" applyBorder="1" applyAlignment="1">
      <alignment horizontal="left" vertical="center" indent="1"/>
    </xf>
    <xf numFmtId="0" fontId="80" fillId="0" borderId="1" xfId="65" applyFont="1" applyBorder="1" applyAlignment="1">
      <alignment horizontal="center" vertical="center" wrapText="1"/>
    </xf>
    <xf numFmtId="0" fontId="80" fillId="0" borderId="1" xfId="65" applyFont="1" applyBorder="1" applyAlignment="1">
      <alignment vertical="center" wrapText="1"/>
    </xf>
    <xf numFmtId="0" fontId="79" fillId="0" borderId="0" xfId="65" applyFont="1" applyBorder="1" applyAlignment="1">
      <alignment horizontal="right" vertical="center" wrapText="1"/>
    </xf>
    <xf numFmtId="0" fontId="79" fillId="0" borderId="0" xfId="65" applyFont="1" applyBorder="1" applyAlignment="1">
      <alignment vertical="center" wrapText="1"/>
    </xf>
    <xf numFmtId="0" fontId="81" fillId="0" borderId="0" xfId="65" applyFont="1">
      <alignment vertical="center"/>
    </xf>
    <xf numFmtId="0" fontId="82" fillId="0" borderId="0" xfId="65" applyFont="1">
      <alignment vertical="center"/>
    </xf>
    <xf numFmtId="0" fontId="84" fillId="0" borderId="1" xfId="65" applyFont="1" applyBorder="1" applyAlignment="1">
      <alignment vertical="center" wrapText="1"/>
    </xf>
    <xf numFmtId="0" fontId="85" fillId="0" borderId="1" xfId="65" applyFont="1" applyBorder="1" applyAlignment="1">
      <alignment horizontal="center" vertical="center" wrapText="1"/>
    </xf>
    <xf numFmtId="0" fontId="84" fillId="0" borderId="1" xfId="65" applyFont="1" applyBorder="1" applyAlignment="1">
      <alignment horizontal="center" vertical="center" wrapText="1"/>
    </xf>
    <xf numFmtId="0" fontId="84" fillId="0" borderId="1" xfId="65" applyFont="1" applyBorder="1" applyAlignment="1">
      <alignment horizontal="left" vertical="center" wrapText="1"/>
    </xf>
    <xf numFmtId="0" fontId="78" fillId="0" borderId="0" xfId="66">
      <alignment vertical="center"/>
    </xf>
    <xf numFmtId="0" fontId="84" fillId="0" borderId="1" xfId="66" applyFont="1" applyBorder="1" applyAlignment="1">
      <alignment horizontal="center" vertical="center" wrapText="1"/>
    </xf>
    <xf numFmtId="0" fontId="84" fillId="0" borderId="1" xfId="66" applyFont="1" applyBorder="1" applyAlignment="1">
      <alignment vertical="center" wrapText="1"/>
    </xf>
    <xf numFmtId="0" fontId="85" fillId="0" borderId="1" xfId="66" applyFont="1" applyBorder="1" applyAlignment="1">
      <alignment horizontal="center" vertical="center" wrapText="1"/>
    </xf>
    <xf numFmtId="0" fontId="81" fillId="0" borderId="0" xfId="66" applyFont="1">
      <alignment vertical="center"/>
    </xf>
    <xf numFmtId="0" fontId="82" fillId="0" borderId="0" xfId="66" applyFont="1">
      <alignment vertical="center"/>
    </xf>
    <xf numFmtId="0" fontId="83" fillId="0" borderId="0" xfId="66" applyFont="1" applyBorder="1" applyAlignment="1">
      <alignment horizontal="left" vertical="center" wrapText="1"/>
    </xf>
    <xf numFmtId="0" fontId="78" fillId="0" borderId="0" xfId="67">
      <alignment vertical="center"/>
    </xf>
    <xf numFmtId="187" fontId="84" fillId="0" borderId="1" xfId="67" applyNumberFormat="1" applyFont="1" applyBorder="1" applyAlignment="1">
      <alignment vertical="center" wrapText="1"/>
    </xf>
    <xf numFmtId="0" fontId="84" fillId="0" borderId="1" xfId="67" applyFont="1" applyBorder="1" applyAlignment="1">
      <alignment vertical="center" wrapText="1"/>
    </xf>
    <xf numFmtId="0" fontId="84" fillId="0" borderId="1" xfId="67" applyFont="1" applyBorder="1" applyAlignment="1">
      <alignment horizontal="center" vertical="center" wrapText="1"/>
    </xf>
    <xf numFmtId="0" fontId="85" fillId="0" borderId="1" xfId="67" applyFont="1" applyBorder="1" applyAlignment="1">
      <alignment horizontal="center" vertical="center" wrapText="1"/>
    </xf>
    <xf numFmtId="0" fontId="84" fillId="0" borderId="1" xfId="67" applyFont="1" applyBorder="1" applyAlignment="1">
      <alignment horizontal="left" vertical="center" wrapText="1"/>
    </xf>
    <xf numFmtId="0" fontId="81" fillId="0" borderId="0" xfId="67" applyFont="1">
      <alignment vertical="center"/>
    </xf>
    <xf numFmtId="0" fontId="82" fillId="0" borderId="0" xfId="67" applyFont="1">
      <alignment vertical="center"/>
    </xf>
    <xf numFmtId="0" fontId="26" fillId="0" borderId="0" xfId="4" applyFont="1" applyFill="1" applyBorder="1" applyAlignment="1">
      <alignment horizontal="left" vertical="center" indent="2"/>
    </xf>
    <xf numFmtId="0" fontId="8" fillId="0" borderId="0" xfId="27" applyFill="1" applyAlignment="1">
      <alignment horizontal="left" vertical="center" indent="2"/>
    </xf>
    <xf numFmtId="0" fontId="8" fillId="0" borderId="2" xfId="4" applyFill="1" applyBorder="1" applyAlignment="1">
      <alignment vertical="center"/>
    </xf>
    <xf numFmtId="176" fontId="34" fillId="0" borderId="1" xfId="4" applyNumberFormat="1" applyFont="1" applyFill="1" applyBorder="1">
      <alignment vertical="center"/>
    </xf>
    <xf numFmtId="176" fontId="30" fillId="0" borderId="1" xfId="29" applyNumberFormat="1" applyFont="1" applyFill="1" applyBorder="1">
      <alignment vertical="center"/>
    </xf>
    <xf numFmtId="176" fontId="21" fillId="0" borderId="1" xfId="4" applyNumberFormat="1" applyFont="1" applyFill="1" applyBorder="1" applyAlignment="1">
      <alignment horizontal="right" vertical="center"/>
    </xf>
    <xf numFmtId="178" fontId="21" fillId="2" borderId="1" xfId="10" applyNumberFormat="1" applyFont="1" applyFill="1" applyBorder="1" applyAlignment="1" applyProtection="1">
      <alignment horizontal="right" vertical="center"/>
    </xf>
    <xf numFmtId="178" fontId="20" fillId="2" borderId="1" xfId="10" applyNumberFormat="1" applyFont="1" applyFill="1" applyBorder="1" applyAlignment="1" applyProtection="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6" fillId="2" borderId="1" xfId="4" applyFont="1" applyFill="1" applyBorder="1" applyAlignment="1">
      <alignment vertical="center"/>
    </xf>
    <xf numFmtId="0" fontId="28" fillId="2" borderId="1" xfId="29" applyFont="1" applyFill="1" applyBorder="1">
      <alignment vertical="center"/>
    </xf>
    <xf numFmtId="0" fontId="8" fillId="2" borderId="1" xfId="4" applyFill="1" applyBorder="1">
      <alignment vertical="center"/>
    </xf>
    <xf numFmtId="0" fontId="28" fillId="2" borderId="1" xfId="17" applyFont="1" applyFill="1" applyBorder="1">
      <alignment vertical="center"/>
    </xf>
    <xf numFmtId="185" fontId="56" fillId="0" borderId="3" xfId="27" applyNumberFormat="1" applyFont="1" applyFill="1" applyBorder="1" applyAlignment="1">
      <alignment vertical="center"/>
    </xf>
    <xf numFmtId="0" fontId="8" fillId="2" borderId="0" xfId="4" applyFill="1" applyBorder="1" applyAlignment="1">
      <alignment horizontal="center" vertical="center"/>
    </xf>
    <xf numFmtId="3" fontId="18" fillId="2" borderId="0" xfId="0" applyNumberFormat="1" applyFont="1" applyFill="1" applyBorder="1" applyAlignment="1" applyProtection="1">
      <alignment horizontal="right" vertical="center"/>
    </xf>
    <xf numFmtId="0" fontId="18" fillId="2" borderId="1" xfId="0" applyFont="1" applyFill="1" applyBorder="1" applyAlignment="1">
      <alignment horizontal="left" vertical="center"/>
    </xf>
    <xf numFmtId="176" fontId="20" fillId="2" borderId="1" xfId="0" applyNumberFormat="1" applyFont="1" applyFill="1" applyBorder="1" applyAlignment="1">
      <alignment horizontal="right" vertical="center"/>
    </xf>
    <xf numFmtId="3" fontId="18" fillId="2" borderId="1" xfId="0" applyNumberFormat="1" applyFont="1" applyFill="1" applyBorder="1" applyAlignment="1" applyProtection="1">
      <alignment vertical="center"/>
    </xf>
    <xf numFmtId="178" fontId="20" fillId="2" borderId="0" xfId="0" applyNumberFormat="1" applyFont="1" applyFill="1" applyBorder="1" applyAlignment="1" applyProtection="1">
      <alignment horizontal="right" vertical="center"/>
      <protection locked="0"/>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36" fillId="2" borderId="1" xfId="4" applyFont="1" applyFill="1" applyBorder="1">
      <alignment vertical="center"/>
    </xf>
    <xf numFmtId="178" fontId="34" fillId="2" borderId="1" xfId="0" applyNumberFormat="1" applyFont="1" applyFill="1" applyBorder="1" applyAlignment="1" applyProtection="1">
      <alignment vertical="center"/>
    </xf>
    <xf numFmtId="3" fontId="18" fillId="2" borderId="1" xfId="0" applyNumberFormat="1" applyFont="1" applyFill="1" applyBorder="1" applyAlignment="1" applyProtection="1">
      <alignment horizontal="left" vertical="center" indent="1"/>
    </xf>
    <xf numFmtId="0" fontId="8" fillId="2" borderId="0" xfId="24" applyFill="1" applyAlignment="1"/>
    <xf numFmtId="0" fontId="15" fillId="2" borderId="0" xfId="24" applyFont="1" applyFill="1" applyAlignment="1">
      <alignment horizontal="center" vertical="center"/>
    </xf>
    <xf numFmtId="0" fontId="4" fillId="2" borderId="1" xfId="25" applyFont="1" applyFill="1" applyBorder="1" applyAlignment="1">
      <alignment horizontal="center" vertical="center"/>
    </xf>
    <xf numFmtId="176" fontId="21" fillId="2" borderId="1" xfId="24" applyNumberFormat="1" applyFont="1" applyFill="1" applyBorder="1" applyAlignment="1">
      <alignment horizontal="right"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0" fillId="2" borderId="1" xfId="26" applyNumberFormat="1" applyFont="1" applyFill="1" applyBorder="1" applyAlignment="1">
      <alignment horizontal="right" vertical="center"/>
    </xf>
    <xf numFmtId="181" fontId="22" fillId="2" borderId="1" xfId="26" applyNumberFormat="1" applyFont="1" applyFill="1" applyBorder="1" applyAlignment="1">
      <alignment horizontal="right" vertical="center"/>
    </xf>
    <xf numFmtId="176" fontId="10" fillId="2" borderId="1" xfId="26" applyNumberFormat="1" applyFont="1" applyFill="1" applyBorder="1" applyAlignment="1">
      <alignment horizontal="right" vertical="center"/>
    </xf>
    <xf numFmtId="176" fontId="10" fillId="2" borderId="1" xfId="26" applyNumberFormat="1" applyFont="1" applyFill="1" applyBorder="1" applyAlignment="1">
      <alignment horizontal="center" vertical="center"/>
    </xf>
    <xf numFmtId="0" fontId="8" fillId="2" borderId="1" xfId="24" applyFill="1" applyBorder="1">
      <alignment vertical="center"/>
    </xf>
    <xf numFmtId="3" fontId="18" fillId="2" borderId="1" xfId="0" applyNumberFormat="1" applyFont="1" applyFill="1" applyBorder="1" applyAlignment="1" applyProtection="1">
      <alignment horizontal="left" vertical="center" wrapText="1" indent="1"/>
    </xf>
    <xf numFmtId="0" fontId="8" fillId="2" borderId="1" xfId="24" applyFill="1" applyBorder="1" applyAlignment="1">
      <alignment vertical="center"/>
    </xf>
    <xf numFmtId="0" fontId="8" fillId="2" borderId="4" xfId="24" applyFill="1" applyBorder="1" applyAlignment="1"/>
    <xf numFmtId="176" fontId="8" fillId="2" borderId="4" xfId="24" applyNumberFormat="1" applyFill="1" applyBorder="1" applyAlignment="1">
      <alignment horizontal="center" vertical="center"/>
    </xf>
    <xf numFmtId="179" fontId="12" fillId="2" borderId="1" xfId="24" applyNumberFormat="1" applyFont="1" applyFill="1" applyBorder="1" applyAlignment="1">
      <alignment vertical="center"/>
    </xf>
    <xf numFmtId="0" fontId="10" fillId="2" borderId="0" xfId="24" applyFont="1" applyFill="1" applyAlignment="1"/>
    <xf numFmtId="176" fontId="10" fillId="2" borderId="0" xfId="24" applyNumberFormat="1" applyFont="1" applyFill="1" applyAlignment="1"/>
    <xf numFmtId="176" fontId="16" fillId="2" borderId="1" xfId="24" applyNumberFormat="1" applyFont="1" applyFill="1" applyBorder="1">
      <alignment vertical="center"/>
    </xf>
    <xf numFmtId="176" fontId="8" fillId="2" borderId="1" xfId="24" applyNumberFormat="1" applyFill="1" applyBorder="1" applyAlignment="1">
      <alignment horizontal="center" vertical="center"/>
    </xf>
    <xf numFmtId="0" fontId="8" fillId="2" borderId="1" xfId="24" applyFill="1" applyBorder="1" applyAlignment="1"/>
    <xf numFmtId="176" fontId="8" fillId="2" borderId="0" xfId="24" applyNumberFormat="1" applyFill="1" applyAlignment="1">
      <alignment horizontal="center" vertical="center"/>
    </xf>
    <xf numFmtId="179" fontId="8" fillId="2" borderId="0" xfId="24" applyNumberFormat="1" applyFill="1" applyAlignment="1"/>
    <xf numFmtId="176" fontId="8"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6" fillId="2" borderId="0" xfId="4" applyFont="1" applyFill="1" applyBorder="1" applyAlignment="1">
      <alignment horizontal="right" vertical="center"/>
    </xf>
    <xf numFmtId="178" fontId="21" fillId="2" borderId="1" xfId="0" applyNumberFormat="1" applyFont="1" applyFill="1" applyBorder="1" applyAlignment="1" applyProtection="1">
      <alignment vertical="center"/>
    </xf>
    <xf numFmtId="176" fontId="21" fillId="2" borderId="1" xfId="26" applyNumberFormat="1" applyFont="1" applyFill="1" applyBorder="1" applyAlignment="1">
      <alignment horizontal="right" vertical="center"/>
    </xf>
    <xf numFmtId="177" fontId="41" fillId="2" borderId="1" xfId="4" applyNumberFormat="1" applyFont="1" applyFill="1" applyBorder="1">
      <alignment vertical="center"/>
    </xf>
    <xf numFmtId="0" fontId="4" fillId="2" borderId="1" xfId="8" applyFont="1" applyFill="1" applyBorder="1" applyAlignment="1">
      <alignment horizontal="lef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1" fillId="2" borderId="1" xfId="7" applyFont="1" applyFill="1" applyBorder="1" applyAlignment="1">
      <alignment horizontal="center" vertical="center"/>
    </xf>
    <xf numFmtId="0" fontId="47" fillId="2" borderId="1" xfId="7" applyFont="1" applyFill="1" applyBorder="1" applyAlignment="1">
      <alignment horizontal="center" vertical="center"/>
    </xf>
    <xf numFmtId="0" fontId="46" fillId="2" borderId="1" xfId="8" applyFont="1" applyFill="1" applyBorder="1" applyAlignment="1">
      <alignment horizontal="left" vertical="center"/>
    </xf>
    <xf numFmtId="0" fontId="20" fillId="2" borderId="0" xfId="7" applyFont="1" applyFill="1">
      <alignment vertical="center"/>
    </xf>
    <xf numFmtId="0" fontId="10" fillId="2" borderId="0" xfId="7" applyFont="1" applyFill="1" applyAlignment="1">
      <alignment vertical="center"/>
    </xf>
    <xf numFmtId="0" fontId="4" fillId="2" borderId="1" xfId="8" applyFont="1" applyFill="1" applyBorder="1" applyAlignment="1">
      <alignment horizontal="center" vertical="center"/>
    </xf>
    <xf numFmtId="176" fontId="16" fillId="2" borderId="1" xfId="4" applyNumberFormat="1" applyFont="1" applyFill="1" applyBorder="1" applyAlignment="1">
      <alignment horizontal="left" vertical="center" wrapText="1" indent="1"/>
    </xf>
    <xf numFmtId="0" fontId="8" fillId="0" borderId="0" xfId="29" applyFill="1">
      <alignment vertical="center"/>
    </xf>
    <xf numFmtId="0" fontId="86" fillId="0" borderId="0" xfId="29" applyFont="1" applyFill="1" applyAlignment="1">
      <alignment horizontal="center" vertical="center"/>
    </xf>
    <xf numFmtId="180" fontId="86" fillId="0" borderId="0" xfId="29" applyNumberFormat="1" applyFont="1" applyFill="1" applyAlignment="1">
      <alignment horizontal="center" vertical="center"/>
    </xf>
    <xf numFmtId="0" fontId="4" fillId="0" borderId="1" xfId="29" applyFont="1" applyFill="1" applyBorder="1" applyAlignment="1">
      <alignment horizontal="center" vertical="center"/>
    </xf>
    <xf numFmtId="176" fontId="8" fillId="0" borderId="0" xfId="29" applyNumberFormat="1" applyFill="1">
      <alignment vertical="center"/>
    </xf>
    <xf numFmtId="177" fontId="30" fillId="0" borderId="1" xfId="29" applyNumberFormat="1" applyFont="1" applyFill="1" applyBorder="1" applyAlignment="1">
      <alignment horizontal="right" vertical="center"/>
    </xf>
    <xf numFmtId="177" fontId="8" fillId="0" borderId="0" xfId="29" applyNumberFormat="1" applyFill="1">
      <alignment vertical="center"/>
    </xf>
    <xf numFmtId="177" fontId="28" fillId="0" borderId="1" xfId="29" applyNumberFormat="1" applyFont="1" applyFill="1" applyBorder="1" applyAlignment="1">
      <alignment horizontal="right" vertical="center"/>
    </xf>
    <xf numFmtId="0" fontId="30" fillId="0" borderId="1" xfId="29" applyFont="1" applyFill="1" applyBorder="1" applyAlignment="1">
      <alignment horizontal="right" vertical="center"/>
    </xf>
    <xf numFmtId="0" fontId="28" fillId="0" borderId="1" xfId="29" applyFont="1" applyFill="1" applyBorder="1" applyAlignment="1">
      <alignment vertical="center" wrapText="1"/>
    </xf>
    <xf numFmtId="0" fontId="24" fillId="0" borderId="1" xfId="29" applyFont="1" applyFill="1" applyBorder="1">
      <alignment vertical="center"/>
    </xf>
    <xf numFmtId="0" fontId="8" fillId="0" borderId="1" xfId="29" applyFill="1" applyBorder="1">
      <alignment vertical="center"/>
    </xf>
    <xf numFmtId="180" fontId="8" fillId="0" borderId="0" xfId="29" applyNumberFormat="1" applyFill="1">
      <alignment vertical="center"/>
    </xf>
    <xf numFmtId="0" fontId="16" fillId="2" borderId="0" xfId="17" applyFont="1" applyFill="1" applyBorder="1" applyAlignment="1">
      <alignment horizontal="right" vertical="center"/>
    </xf>
    <xf numFmtId="176" fontId="31" fillId="2" borderId="1" xfId="17" applyNumberFormat="1" applyFont="1" applyFill="1" applyBorder="1" applyAlignment="1">
      <alignment horizontal="center" vertical="center" wrapText="1"/>
    </xf>
    <xf numFmtId="0" fontId="31" fillId="2" borderId="1" xfId="17" applyFont="1" applyFill="1" applyBorder="1" applyAlignment="1">
      <alignment horizontal="center" vertical="center" wrapText="1"/>
    </xf>
    <xf numFmtId="49" fontId="53" fillId="2" borderId="1" xfId="0" applyNumberFormat="1" applyFont="1" applyFill="1" applyBorder="1" applyAlignment="1" applyProtection="1">
      <alignment vertical="center"/>
    </xf>
    <xf numFmtId="176" fontId="21" fillId="2" borderId="1" xfId="0" applyNumberFormat="1" applyFont="1" applyFill="1" applyBorder="1" applyAlignment="1">
      <alignment horizontal="right" vertical="center"/>
    </xf>
    <xf numFmtId="0" fontId="4" fillId="2" borderId="1" xfId="0" applyFont="1" applyFill="1" applyBorder="1" applyAlignment="1">
      <alignment horizontal="left" vertical="center"/>
    </xf>
    <xf numFmtId="3" fontId="77" fillId="2" borderId="1" xfId="0" applyNumberFormat="1" applyFont="1" applyFill="1" applyBorder="1" applyAlignment="1" applyProtection="1">
      <alignment vertical="center"/>
    </xf>
    <xf numFmtId="0" fontId="8"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176" fontId="4" fillId="2" borderId="1" xfId="25" applyNumberFormat="1" applyFont="1" applyFill="1" applyBorder="1" applyAlignment="1">
      <alignment horizontal="center" vertical="center"/>
    </xf>
    <xf numFmtId="0" fontId="16" fillId="2" borderId="1" xfId="24" applyFont="1" applyFill="1" applyBorder="1" applyAlignment="1">
      <alignment vertical="center"/>
    </xf>
    <xf numFmtId="176" fontId="11" fillId="2" borderId="1" xfId="26" applyNumberFormat="1" applyFont="1" applyFill="1" applyBorder="1" applyAlignment="1">
      <alignment horizontal="right" vertical="center"/>
    </xf>
    <xf numFmtId="0" fontId="19" fillId="2" borderId="1" xfId="24" applyFont="1" applyFill="1" applyBorder="1" applyAlignment="1">
      <alignment vertical="center"/>
    </xf>
    <xf numFmtId="0" fontId="19" fillId="2" borderId="4" xfId="24" applyFont="1" applyFill="1" applyBorder="1" applyAlignment="1">
      <alignment vertical="center"/>
    </xf>
    <xf numFmtId="176" fontId="11" fillId="2" borderId="4" xfId="26" applyNumberFormat="1" applyFont="1" applyFill="1" applyBorder="1" applyAlignment="1">
      <alignment horizontal="right" vertical="center"/>
    </xf>
    <xf numFmtId="0" fontId="16" fillId="2" borderId="4" xfId="24" applyFont="1" applyFill="1" applyBorder="1" applyAlignment="1"/>
    <xf numFmtId="176" fontId="8" fillId="2" borderId="4" xfId="24" applyNumberFormat="1" applyFont="1" applyFill="1" applyBorder="1" applyAlignment="1">
      <alignment horizontal="right" vertical="center"/>
    </xf>
    <xf numFmtId="0" fontId="16" fillId="2" borderId="1" xfId="24" applyFont="1" applyFill="1" applyBorder="1" applyAlignment="1"/>
    <xf numFmtId="176" fontId="8" fillId="2" borderId="1" xfId="24" applyNumberFormat="1" applyFont="1" applyFill="1" applyBorder="1" applyAlignment="1">
      <alignment horizontal="right" vertical="center"/>
    </xf>
    <xf numFmtId="0" fontId="19" fillId="2" borderId="1" xfId="24" applyFont="1" applyFill="1" applyBorder="1" applyAlignment="1"/>
    <xf numFmtId="0" fontId="36" fillId="2" borderId="1" xfId="25" applyFont="1" applyFill="1" applyBorder="1" applyAlignment="1">
      <alignment horizontal="center" vertical="center"/>
    </xf>
    <xf numFmtId="0" fontId="36" fillId="2" borderId="1" xfId="8" applyFont="1" applyFill="1" applyBorder="1" applyAlignment="1">
      <alignment horizontal="left" vertical="center"/>
    </xf>
    <xf numFmtId="0" fontId="87" fillId="0" borderId="0" xfId="65" applyFont="1">
      <alignment vertical="center"/>
    </xf>
    <xf numFmtId="0" fontId="76" fillId="0" borderId="0" xfId="65" applyFont="1" applyBorder="1" applyAlignment="1">
      <alignment vertical="center" wrapText="1"/>
    </xf>
    <xf numFmtId="0" fontId="76" fillId="0" borderId="0" xfId="65" applyFont="1" applyBorder="1" applyAlignment="1">
      <alignment horizontal="left" vertical="center" wrapText="1"/>
    </xf>
    <xf numFmtId="0" fontId="76" fillId="0" borderId="0" xfId="66" applyFont="1" applyBorder="1" applyAlignment="1">
      <alignment horizontal="left" vertical="center" wrapText="1"/>
    </xf>
    <xf numFmtId="0" fontId="8" fillId="0" borderId="1" xfId="4" applyFill="1" applyBorder="1">
      <alignment vertical="center"/>
    </xf>
    <xf numFmtId="0" fontId="28" fillId="2" borderId="0" xfId="29" applyFont="1" applyFill="1" applyBorder="1">
      <alignment vertical="center"/>
    </xf>
    <xf numFmtId="185" fontId="16" fillId="0" borderId="1" xfId="4" applyNumberFormat="1" applyFont="1" applyFill="1" applyBorder="1" applyAlignment="1">
      <alignment horizontal="left" vertical="center"/>
    </xf>
    <xf numFmtId="185" fontId="16" fillId="0" borderId="1" xfId="4" applyNumberFormat="1" applyFont="1" applyFill="1" applyBorder="1" applyAlignment="1">
      <alignment vertical="center"/>
    </xf>
    <xf numFmtId="0" fontId="39" fillId="0" borderId="0" xfId="4" applyFont="1" applyFill="1" applyAlignment="1">
      <alignment horizontal="right" vertical="center"/>
    </xf>
    <xf numFmtId="186" fontId="49" fillId="0" borderId="0" xfId="31" applyNumberFormat="1" applyFont="1" applyAlignment="1">
      <alignment horizontal="right" vertical="center"/>
    </xf>
    <xf numFmtId="186" fontId="4" fillId="0" borderId="1" xfId="13" applyNumberFormat="1" applyFont="1" applyFill="1" applyBorder="1" applyAlignment="1" applyProtection="1">
      <alignment horizontal="right" vertical="center" wrapText="1"/>
    </xf>
    <xf numFmtId="186" fontId="4" fillId="4" borderId="1" xfId="13" applyNumberFormat="1" applyFont="1" applyFill="1" applyBorder="1" applyAlignment="1" applyProtection="1">
      <alignment horizontal="right" vertical="center" wrapText="1"/>
    </xf>
    <xf numFmtId="186" fontId="20" fillId="0" borderId="1" xfId="13" applyNumberFormat="1" applyFont="1" applyFill="1" applyBorder="1" applyAlignment="1" applyProtection="1">
      <alignment horizontal="right" vertical="center" wrapText="1"/>
    </xf>
    <xf numFmtId="188" fontId="39" fillId="0" borderId="0" xfId="4" applyNumberFormat="1" applyFont="1" applyFill="1" applyAlignment="1">
      <alignment vertical="center"/>
    </xf>
    <xf numFmtId="188" fontId="22" fillId="2" borderId="0" xfId="31" applyNumberFormat="1" applyFont="1" applyFill="1" applyBorder="1" applyAlignment="1" applyProtection="1">
      <alignment horizontal="right" vertical="center"/>
    </xf>
    <xf numFmtId="188" fontId="51" fillId="2" borderId="1" xfId="31" applyNumberFormat="1" applyFont="1" applyFill="1" applyBorder="1" applyAlignment="1">
      <alignment horizontal="center" vertical="center" wrapText="1"/>
    </xf>
    <xf numFmtId="188" fontId="49" fillId="2" borderId="0" xfId="31" applyNumberFormat="1" applyFont="1" applyFill="1" applyAlignment="1">
      <alignment vertical="center"/>
    </xf>
    <xf numFmtId="188" fontId="22" fillId="3" borderId="0" xfId="31" applyNumberFormat="1" applyFont="1" applyFill="1" applyBorder="1" applyAlignment="1" applyProtection="1">
      <alignment horizontal="right" vertical="center"/>
    </xf>
    <xf numFmtId="188" fontId="49" fillId="0" borderId="0" xfId="31" applyNumberFormat="1" applyFont="1" applyAlignment="1">
      <alignment vertical="center"/>
    </xf>
    <xf numFmtId="188" fontId="49" fillId="0" borderId="0" xfId="10" applyNumberFormat="1" applyFont="1" applyAlignment="1">
      <alignment vertical="center"/>
    </xf>
    <xf numFmtId="188" fontId="7" fillId="0" borderId="0" xfId="4" applyNumberFormat="1" applyFont="1" applyFill="1" applyAlignment="1">
      <alignment horizontal="center" vertical="center"/>
    </xf>
    <xf numFmtId="188" fontId="4" fillId="2" borderId="1" xfId="1" applyNumberFormat="1" applyFont="1" applyFill="1" applyBorder="1" applyAlignment="1" applyProtection="1">
      <alignment horizontal="center" vertical="center" wrapText="1"/>
      <protection locked="0"/>
    </xf>
    <xf numFmtId="188" fontId="8" fillId="0" borderId="0" xfId="4" applyNumberFormat="1" applyFill="1">
      <alignment vertical="center"/>
    </xf>
    <xf numFmtId="0" fontId="88" fillId="0" borderId="1" xfId="13" applyFont="1" applyFill="1" applyBorder="1" applyAlignment="1">
      <alignment vertical="center"/>
    </xf>
    <xf numFmtId="176" fontId="34" fillId="0" borderId="1" xfId="4" applyNumberFormat="1" applyFont="1" applyFill="1" applyBorder="1" applyAlignment="1">
      <alignment horizontal="right" vertical="center"/>
    </xf>
    <xf numFmtId="0" fontId="5" fillId="0" borderId="3" xfId="13" applyFont="1" applyFill="1" applyBorder="1" applyAlignment="1">
      <alignment vertical="center"/>
    </xf>
    <xf numFmtId="10" fontId="7" fillId="0" borderId="0" xfId="4" applyNumberFormat="1" applyFont="1" applyFill="1" applyAlignment="1">
      <alignment horizontal="center" vertical="center"/>
    </xf>
    <xf numFmtId="10" fontId="4" fillId="2" borderId="1" xfId="1" applyNumberFormat="1" applyFont="1" applyFill="1" applyBorder="1" applyAlignment="1" applyProtection="1">
      <alignment horizontal="center" vertical="center" wrapText="1"/>
      <protection locked="0"/>
    </xf>
    <xf numFmtId="10" fontId="8" fillId="0" borderId="0" xfId="4" applyNumberFormat="1" applyFill="1">
      <alignment vertical="center"/>
    </xf>
    <xf numFmtId="189" fontId="4" fillId="12" borderId="1" xfId="4" applyNumberFormat="1" applyFont="1" applyFill="1" applyBorder="1" applyAlignment="1">
      <alignment horizontal="center" vertical="center" wrapText="1"/>
    </xf>
    <xf numFmtId="0" fontId="18" fillId="0" borderId="3" xfId="0" applyFont="1" applyFill="1" applyBorder="1" applyAlignment="1">
      <alignment horizontal="center" vertical="center"/>
    </xf>
    <xf numFmtId="14" fontId="4" fillId="0" borderId="1" xfId="1" applyNumberFormat="1" applyFont="1" applyFill="1" applyBorder="1" applyAlignment="1" applyProtection="1">
      <alignment horizontal="center" vertical="center"/>
      <protection locked="0"/>
    </xf>
    <xf numFmtId="182" fontId="18" fillId="0" borderId="3" xfId="0" applyNumberFormat="1" applyFont="1" applyFill="1" applyBorder="1" applyAlignment="1">
      <alignment horizontal="center" vertical="center"/>
    </xf>
    <xf numFmtId="0" fontId="24" fillId="0" borderId="1" xfId="0" applyFont="1" applyBorder="1">
      <alignment vertical="center"/>
    </xf>
    <xf numFmtId="190" fontId="84" fillId="0" borderId="1" xfId="30" applyNumberFormat="1" applyFont="1" applyBorder="1" applyAlignment="1">
      <alignment horizontal="center" vertical="center" wrapText="1"/>
    </xf>
    <xf numFmtId="190" fontId="84" fillId="0" borderId="1" xfId="30" applyNumberFormat="1" applyFont="1" applyBorder="1" applyAlignment="1">
      <alignment horizontal="right" vertical="center" wrapText="1"/>
    </xf>
    <xf numFmtId="190" fontId="85" fillId="0" borderId="1" xfId="30" applyNumberFormat="1" applyFont="1" applyBorder="1" applyAlignment="1">
      <alignment horizontal="center" vertical="center" wrapText="1"/>
    </xf>
    <xf numFmtId="190" fontId="84" fillId="0" borderId="1" xfId="30" applyNumberFormat="1" applyFont="1" applyBorder="1" applyAlignment="1">
      <alignment vertical="center" wrapText="1"/>
    </xf>
    <xf numFmtId="189" fontId="30" fillId="0" borderId="1" xfId="29" applyNumberFormat="1" applyFont="1" applyFill="1" applyBorder="1">
      <alignment vertical="center"/>
    </xf>
    <xf numFmtId="49" fontId="31" fillId="0" borderId="1" xfId="18" applyNumberFormat="1" applyFont="1" applyFill="1" applyBorder="1" applyAlignment="1">
      <alignment horizontal="center" vertical="center"/>
    </xf>
    <xf numFmtId="49" fontId="89" fillId="0" borderId="17" xfId="0" applyNumberFormat="1" applyFont="1" applyFill="1" applyBorder="1" applyAlignment="1">
      <alignment horizontal="left" vertical="center"/>
    </xf>
    <xf numFmtId="49" fontId="32" fillId="0" borderId="0" xfId="17" applyNumberFormat="1" applyFont="1" applyFill="1" applyAlignment="1">
      <alignment vertical="center"/>
    </xf>
    <xf numFmtId="0" fontId="18" fillId="0" borderId="17" xfId="0" applyNumberFormat="1" applyFont="1" applyFill="1" applyBorder="1" applyAlignment="1">
      <alignment horizontal="left" vertical="center" shrinkToFit="1"/>
    </xf>
    <xf numFmtId="0" fontId="39" fillId="2" borderId="0" xfId="4" applyFont="1" applyFill="1" applyAlignment="1">
      <alignment horizontal="left" vertical="center"/>
    </xf>
    <xf numFmtId="0" fontId="39" fillId="0" borderId="0" xfId="4" applyFont="1" applyFill="1" applyAlignment="1">
      <alignment horizontal="left" vertical="center"/>
    </xf>
    <xf numFmtId="0" fontId="16" fillId="0" borderId="1" xfId="4" applyFont="1" applyFill="1" applyBorder="1" applyAlignment="1">
      <alignment vertical="center" wrapText="1"/>
    </xf>
    <xf numFmtId="0" fontId="8" fillId="0" borderId="5" xfId="27" applyFill="1" applyBorder="1" applyAlignment="1">
      <alignment vertical="center" wrapText="1"/>
    </xf>
    <xf numFmtId="0" fontId="25" fillId="0" borderId="1" xfId="0" applyFont="1" applyBorder="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3" fillId="0" borderId="1" xfId="0" applyFont="1" applyBorder="1">
      <alignment vertical="center"/>
    </xf>
    <xf numFmtId="0" fontId="10" fillId="2" borderId="0" xfId="25" applyFont="1" applyFill="1"/>
    <xf numFmtId="189" fontId="23" fillId="13" borderId="1" xfId="4" applyNumberFormat="1" applyFont="1" applyFill="1" applyBorder="1">
      <alignment vertical="center"/>
    </xf>
    <xf numFmtId="0" fontId="4" fillId="2" borderId="1" xfId="25" applyFont="1" applyFill="1" applyBorder="1" applyAlignment="1">
      <alignment horizontal="left" vertical="center"/>
    </xf>
    <xf numFmtId="0" fontId="16" fillId="13" borderId="1" xfId="4" applyFont="1" applyFill="1" applyBorder="1" applyAlignment="1">
      <alignment vertical="center"/>
    </xf>
    <xf numFmtId="0" fontId="16" fillId="13" borderId="1" xfId="4" applyFont="1" applyFill="1" applyBorder="1">
      <alignment vertical="center"/>
    </xf>
    <xf numFmtId="0" fontId="18" fillId="13" borderId="1" xfId="0" applyFont="1" applyFill="1" applyBorder="1" applyAlignment="1">
      <alignment horizontal="right" vertical="center"/>
    </xf>
    <xf numFmtId="0" fontId="18" fillId="13" borderId="1" xfId="0" applyFont="1" applyFill="1" applyBorder="1" applyAlignment="1">
      <alignment horizontal="left" vertical="center"/>
    </xf>
    <xf numFmtId="3" fontId="18" fillId="13" borderId="1" xfId="0" applyNumberFormat="1" applyFont="1" applyFill="1" applyBorder="1" applyAlignment="1" applyProtection="1">
      <alignment vertical="center"/>
    </xf>
    <xf numFmtId="0" fontId="28" fillId="13" borderId="1" xfId="29" applyFont="1" applyFill="1" applyBorder="1">
      <alignment vertical="center"/>
    </xf>
    <xf numFmtId="0" fontId="10" fillId="2" borderId="1" xfId="25" applyFont="1" applyFill="1" applyBorder="1"/>
    <xf numFmtId="0" fontId="10" fillId="13" borderId="1" xfId="25" applyFont="1" applyFill="1" applyBorder="1"/>
    <xf numFmtId="190" fontId="20" fillId="2" borderId="1" xfId="30" applyNumberFormat="1" applyFont="1" applyFill="1" applyBorder="1" applyAlignment="1">
      <alignment horizontal="right" vertical="center"/>
    </xf>
    <xf numFmtId="190" fontId="20" fillId="2" borderId="1" xfId="30" applyNumberFormat="1" applyFont="1" applyFill="1" applyBorder="1" applyAlignment="1">
      <alignment horizontal="right"/>
    </xf>
    <xf numFmtId="0" fontId="28" fillId="2" borderId="1" xfId="29" applyFont="1" applyFill="1" applyBorder="1" applyAlignment="1">
      <alignment vertical="center" wrapText="1"/>
    </xf>
    <xf numFmtId="0" fontId="28" fillId="13" borderId="1" xfId="29" applyFont="1" applyFill="1" applyBorder="1" applyAlignment="1">
      <alignment vertical="center" wrapText="1"/>
    </xf>
    <xf numFmtId="190" fontId="10" fillId="2" borderId="1" xfId="30" applyNumberFormat="1" applyFont="1" applyFill="1" applyBorder="1" applyAlignment="1"/>
    <xf numFmtId="0" fontId="10" fillId="2" borderId="0" xfId="25" applyFont="1" applyFill="1" applyAlignment="1">
      <alignment vertical="center"/>
    </xf>
    <xf numFmtId="176" fontId="10" fillId="2" borderId="0" xfId="25" applyNumberFormat="1" applyFont="1" applyFill="1"/>
    <xf numFmtId="179" fontId="10" fillId="2" borderId="0" xfId="25" applyNumberFormat="1" applyFont="1" applyFill="1" applyAlignment="1">
      <alignment vertical="center"/>
    </xf>
    <xf numFmtId="0" fontId="33" fillId="0" borderId="1" xfId="0" applyNumberFormat="1" applyFont="1" applyFill="1" applyBorder="1" applyAlignment="1" applyProtection="1">
      <alignment horizontal="left" vertical="center"/>
    </xf>
    <xf numFmtId="0" fontId="12" fillId="0" borderId="0" xfId="25" applyFont="1" applyFill="1"/>
    <xf numFmtId="0" fontId="39" fillId="2" borderId="0" xfId="4" applyFont="1" applyFill="1" applyAlignment="1">
      <alignment horizontal="left" vertical="center"/>
    </xf>
    <xf numFmtId="178" fontId="12" fillId="0" borderId="1" xfId="13" applyNumberFormat="1" applyFont="1" applyFill="1" applyBorder="1"/>
    <xf numFmtId="0" fontId="8" fillId="0" borderId="1" xfId="27" applyFill="1" applyBorder="1">
      <alignment vertical="center"/>
    </xf>
    <xf numFmtId="176" fontId="4" fillId="0" borderId="1" xfId="13"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91" fillId="4" borderId="18" xfId="0" applyNumberFormat="1" applyFont="1" applyFill="1" applyBorder="1" applyAlignment="1" applyProtection="1">
      <alignment vertical="center"/>
    </xf>
    <xf numFmtId="0" fontId="91" fillId="4" borderId="16" xfId="0" applyNumberFormat="1" applyFont="1" applyFill="1" applyBorder="1" applyAlignment="1" applyProtection="1">
      <alignment vertical="center"/>
    </xf>
    <xf numFmtId="0" fontId="91" fillId="2" borderId="1" xfId="0" applyNumberFormat="1" applyFont="1" applyFill="1" applyBorder="1" applyAlignment="1" applyProtection="1">
      <alignment vertical="center"/>
    </xf>
    <xf numFmtId="3" fontId="92" fillId="2" borderId="16" xfId="0" applyNumberFormat="1" applyFont="1" applyFill="1" applyBorder="1" applyAlignment="1" applyProtection="1">
      <alignment vertical="center"/>
    </xf>
    <xf numFmtId="177" fontId="23" fillId="2" borderId="1" xfId="4" applyNumberFormat="1" applyFont="1" applyFill="1" applyBorder="1">
      <alignment vertical="center"/>
    </xf>
    <xf numFmtId="177" fontId="21" fillId="2" borderId="1" xfId="31" applyNumberFormat="1" applyFont="1" applyFill="1" applyBorder="1" applyAlignment="1" applyProtection="1">
      <alignment horizontal="right" vertical="center"/>
    </xf>
    <xf numFmtId="180" fontId="21" fillId="2" borderId="1" xfId="24" applyNumberFormat="1" applyFont="1" applyFill="1" applyBorder="1" applyAlignment="1">
      <alignment horizontal="right" vertical="center"/>
    </xf>
    <xf numFmtId="181" fontId="21" fillId="2" borderId="1" xfId="26" applyNumberFormat="1" applyFont="1" applyFill="1" applyBorder="1" applyAlignment="1">
      <alignment horizontal="right" vertical="center"/>
    </xf>
    <xf numFmtId="176" fontId="93" fillId="2" borderId="1" xfId="4" applyNumberFormat="1" applyFont="1" applyFill="1" applyBorder="1" applyAlignment="1">
      <alignment horizontal="left" vertical="center" indent="1"/>
    </xf>
    <xf numFmtId="176" fontId="86" fillId="0" borderId="0" xfId="29" applyNumberFormat="1" applyFont="1" applyFill="1" applyAlignment="1">
      <alignment horizontal="center" vertical="center"/>
    </xf>
    <xf numFmtId="176" fontId="4" fillId="0" borderId="1" xfId="1" applyNumberFormat="1" applyFont="1" applyFill="1" applyBorder="1" applyAlignment="1" applyProtection="1">
      <alignment horizontal="center" vertical="center" wrapText="1"/>
      <protection locked="0"/>
    </xf>
    <xf numFmtId="176" fontId="32" fillId="0" borderId="0" xfId="17" applyNumberFormat="1" applyFont="1" applyFill="1" applyAlignment="1">
      <alignment vertical="center"/>
    </xf>
    <xf numFmtId="176" fontId="20" fillId="0" borderId="0" xfId="0" applyNumberFormat="1" applyFont="1" applyFill="1" applyBorder="1" applyAlignment="1" applyProtection="1">
      <alignment horizontal="right" vertical="center"/>
      <protection locked="0"/>
    </xf>
    <xf numFmtId="176" fontId="4" fillId="0" borderId="1" xfId="0" applyNumberFormat="1" applyFont="1" applyFill="1" applyBorder="1" applyAlignment="1">
      <alignment horizontal="center" vertical="center" wrapText="1"/>
    </xf>
    <xf numFmtId="176" fontId="39" fillId="0" borderId="0" xfId="4" applyNumberFormat="1" applyFont="1" applyFill="1" applyAlignment="1">
      <alignment vertical="center"/>
    </xf>
    <xf numFmtId="176" fontId="49" fillId="0" borderId="0" xfId="10" applyNumberFormat="1" applyFont="1" applyFill="1" applyBorder="1" applyAlignment="1" applyProtection="1">
      <alignment horizontal="center" vertical="center"/>
    </xf>
    <xf numFmtId="176" fontId="51" fillId="4" borderId="1" xfId="10" applyNumberFormat="1" applyFont="1" applyFill="1" applyBorder="1" applyAlignment="1" applyProtection="1">
      <alignment horizontal="center" vertical="center"/>
    </xf>
    <xf numFmtId="176" fontId="21" fillId="2" borderId="1" xfId="10" applyNumberFormat="1" applyFont="1" applyFill="1" applyBorder="1" applyAlignment="1" applyProtection="1">
      <alignment horizontal="right" vertical="center"/>
    </xf>
    <xf numFmtId="176" fontId="20" fillId="2" borderId="1" xfId="10" applyNumberFormat="1" applyFont="1" applyFill="1" applyBorder="1" applyAlignment="1" applyProtection="1">
      <alignment horizontal="right" vertical="center"/>
    </xf>
    <xf numFmtId="176" fontId="49" fillId="0" borderId="0" xfId="10" applyNumberFormat="1" applyFont="1" applyAlignment="1">
      <alignment vertical="center"/>
    </xf>
    <xf numFmtId="176" fontId="7" fillId="0" borderId="0" xfId="4" applyNumberFormat="1" applyFont="1" applyFill="1" applyAlignment="1">
      <alignment horizontal="center" vertical="center"/>
    </xf>
    <xf numFmtId="176" fontId="8" fillId="0" borderId="0" xfId="4" applyNumberFormat="1" applyFill="1">
      <alignment vertical="center"/>
    </xf>
    <xf numFmtId="176" fontId="73" fillId="2" borderId="0" xfId="4" applyNumberFormat="1" applyFont="1" applyFill="1" applyAlignment="1">
      <alignment horizontal="center" vertical="center"/>
    </xf>
    <xf numFmtId="176" fontId="74" fillId="2" borderId="1" xfId="13" applyNumberFormat="1" applyFont="1" applyFill="1" applyBorder="1" applyAlignment="1">
      <alignment horizontal="center" vertical="center"/>
    </xf>
    <xf numFmtId="176" fontId="55" fillId="2" borderId="0" xfId="0" applyNumberFormat="1" applyFont="1" applyFill="1" applyAlignment="1">
      <alignment vertical="center"/>
    </xf>
    <xf numFmtId="176" fontId="20" fillId="2" borderId="1" xfId="25" applyNumberFormat="1" applyFont="1" applyFill="1" applyBorder="1" applyAlignment="1">
      <alignment horizontal="right" vertical="center"/>
    </xf>
    <xf numFmtId="176" fontId="10" fillId="2" borderId="1" xfId="25" applyNumberFormat="1" applyFont="1" applyFill="1" applyBorder="1"/>
    <xf numFmtId="176" fontId="39" fillId="2" borderId="0" xfId="4" applyNumberFormat="1" applyFont="1" applyFill="1" applyAlignment="1">
      <alignment horizontal="left" vertical="center"/>
    </xf>
    <xf numFmtId="176" fontId="8" fillId="2" borderId="0" xfId="4" applyNumberFormat="1" applyFill="1" applyBorder="1" applyAlignment="1">
      <alignment horizontal="center" vertical="center"/>
    </xf>
    <xf numFmtId="178" fontId="8" fillId="0" borderId="0" xfId="27" applyNumberFormat="1" applyFill="1">
      <alignment vertical="center"/>
    </xf>
    <xf numFmtId="184" fontId="18" fillId="0" borderId="19" xfId="0" applyNumberFormat="1" applyFont="1" applyFill="1" applyBorder="1" applyAlignment="1" applyProtection="1">
      <alignment horizontal="right" vertical="center"/>
    </xf>
    <xf numFmtId="191" fontId="21" fillId="2" borderId="1" xfId="10" applyNumberFormat="1" applyFont="1" applyFill="1" applyBorder="1" applyAlignment="1" applyProtection="1">
      <alignment horizontal="right" vertical="center"/>
    </xf>
    <xf numFmtId="191" fontId="21" fillId="2" borderId="1" xfId="31" applyNumberFormat="1" applyFont="1" applyFill="1" applyBorder="1" applyAlignment="1" applyProtection="1">
      <alignment horizontal="right" vertical="center"/>
    </xf>
    <xf numFmtId="182" fontId="21" fillId="2" borderId="1" xfId="31" applyNumberFormat="1" applyFont="1" applyFill="1" applyBorder="1" applyAlignment="1" applyProtection="1">
      <alignment horizontal="right" vertical="center"/>
    </xf>
    <xf numFmtId="182" fontId="20" fillId="2" borderId="1" xfId="10" applyNumberFormat="1" applyFont="1" applyFill="1" applyBorder="1" applyAlignment="1" applyProtection="1">
      <alignment horizontal="right" vertical="center"/>
    </xf>
    <xf numFmtId="4" fontId="18" fillId="2" borderId="1" xfId="68" applyNumberFormat="1" applyFont="1" applyFill="1" applyBorder="1" applyAlignment="1" applyProtection="1">
      <alignment horizontal="right" vertical="center"/>
    </xf>
    <xf numFmtId="184" fontId="21" fillId="2" borderId="1" xfId="10" applyNumberFormat="1" applyFont="1" applyFill="1" applyBorder="1" applyAlignment="1" applyProtection="1">
      <alignment horizontal="right" vertical="center"/>
    </xf>
    <xf numFmtId="4" fontId="18" fillId="2" borderId="1" xfId="69" applyNumberFormat="1" applyFont="1" applyFill="1" applyBorder="1" applyAlignment="1" applyProtection="1">
      <alignment horizontal="right" vertical="center"/>
    </xf>
    <xf numFmtId="184" fontId="28" fillId="2" borderId="1" xfId="29" applyNumberFormat="1" applyFont="1" applyFill="1" applyBorder="1">
      <alignment vertical="center"/>
    </xf>
    <xf numFmtId="184" fontId="8" fillId="2" borderId="1" xfId="4" applyNumberFormat="1" applyFill="1" applyBorder="1">
      <alignment vertical="center"/>
    </xf>
    <xf numFmtId="184" fontId="8" fillId="2" borderId="1" xfId="29" applyNumberFormat="1" applyFill="1" applyBorder="1">
      <alignment vertical="center"/>
    </xf>
    <xf numFmtId="184" fontId="16" fillId="2" borderId="1" xfId="4" applyNumberFormat="1" applyFont="1" applyFill="1" applyBorder="1">
      <alignment vertical="center"/>
    </xf>
    <xf numFmtId="184" fontId="16" fillId="2" borderId="1" xfId="4" applyNumberFormat="1" applyFont="1" applyFill="1" applyBorder="1" applyAlignment="1">
      <alignment vertical="center"/>
    </xf>
    <xf numFmtId="184" fontId="16" fillId="2" borderId="1" xfId="4" applyNumberFormat="1" applyFont="1" applyFill="1" applyBorder="1" applyAlignment="1">
      <alignment horizontal="right" vertical="center"/>
    </xf>
    <xf numFmtId="184" fontId="28" fillId="2" borderId="1" xfId="29" applyNumberFormat="1" applyFont="1" applyFill="1" applyBorder="1" applyAlignment="1">
      <alignment horizontal="right" vertical="center"/>
    </xf>
    <xf numFmtId="184" fontId="30" fillId="2" borderId="1" xfId="29" applyNumberFormat="1" applyFont="1" applyFill="1" applyBorder="1">
      <alignment vertical="center"/>
    </xf>
    <xf numFmtId="182" fontId="34" fillId="0" borderId="0" xfId="10" applyNumberFormat="1" applyFont="1" applyFill="1" applyBorder="1" applyAlignment="1" applyProtection="1">
      <alignment horizontal="right" vertical="center"/>
    </xf>
    <xf numFmtId="182" fontId="18" fillId="0" borderId="0" xfId="10" applyNumberFormat="1" applyFont="1" applyFill="1" applyBorder="1" applyAlignment="1" applyProtection="1">
      <alignment horizontal="right" vertical="center"/>
    </xf>
    <xf numFmtId="182" fontId="8" fillId="0" borderId="1" xfId="176" applyNumberFormat="1" applyFill="1" applyBorder="1">
      <alignment vertical="center"/>
    </xf>
    <xf numFmtId="182" fontId="18" fillId="0" borderId="1" xfId="107" applyNumberFormat="1" applyFont="1" applyFill="1" applyBorder="1" applyProtection="1">
      <protection locked="0"/>
    </xf>
    <xf numFmtId="184" fontId="28" fillId="0" borderId="1" xfId="122" applyNumberFormat="1" applyFont="1" applyFill="1" applyBorder="1" applyAlignment="1">
      <alignment horizontal="right" vertical="center"/>
    </xf>
    <xf numFmtId="184" fontId="28" fillId="0" borderId="1" xfId="183" applyNumberFormat="1" applyFont="1" applyFill="1" applyBorder="1" applyAlignment="1">
      <alignment horizontal="right" vertical="center"/>
    </xf>
    <xf numFmtId="184" fontId="28" fillId="0" borderId="1" xfId="111" applyNumberFormat="1" applyFont="1" applyFill="1" applyBorder="1" applyAlignment="1">
      <alignment horizontal="right" vertical="center"/>
    </xf>
    <xf numFmtId="184" fontId="23" fillId="2" borderId="1" xfId="4" applyNumberFormat="1" applyFont="1" applyFill="1" applyBorder="1">
      <alignment vertical="center"/>
    </xf>
    <xf numFmtId="0" fontId="10" fillId="0" borderId="0" xfId="13" applyFont="1" applyFill="1"/>
    <xf numFmtId="0" fontId="28" fillId="0" borderId="1" xfId="29" applyFont="1" applyFill="1" applyBorder="1">
      <alignment vertical="center"/>
    </xf>
    <xf numFmtId="184" fontId="90" fillId="2" borderId="1" xfId="30" applyNumberFormat="1" applyFont="1" applyFill="1" applyBorder="1" applyAlignment="1" applyProtection="1">
      <alignment horizontal="right" vertical="center"/>
    </xf>
    <xf numFmtId="184" fontId="90" fillId="2" borderId="1" xfId="0" applyNumberFormat="1" applyFont="1" applyFill="1" applyBorder="1" applyAlignment="1" applyProtection="1">
      <alignment horizontal="right" vertical="center"/>
    </xf>
    <xf numFmtId="184" fontId="20" fillId="2" borderId="1" xfId="0" applyNumberFormat="1" applyFont="1" applyFill="1" applyBorder="1" applyAlignment="1" applyProtection="1">
      <alignment horizontal="right" vertical="center"/>
    </xf>
    <xf numFmtId="184" fontId="18" fillId="2" borderId="1" xfId="205" applyNumberFormat="1" applyFont="1" applyFill="1" applyBorder="1" applyAlignment="1" applyProtection="1">
      <alignment horizontal="right" vertical="center"/>
    </xf>
    <xf numFmtId="184" fontId="18" fillId="2" borderId="1" xfId="206" applyNumberFormat="1" applyFont="1" applyFill="1" applyBorder="1" applyAlignment="1" applyProtection="1">
      <alignment horizontal="right" vertical="center"/>
    </xf>
    <xf numFmtId="4" fontId="18" fillId="2" borderId="1" xfId="207" applyNumberFormat="1" applyFont="1" applyFill="1" applyBorder="1" applyAlignment="1" applyProtection="1">
      <alignment horizontal="right" vertical="center"/>
    </xf>
    <xf numFmtId="4" fontId="18" fillId="2" borderId="1" xfId="208" applyNumberFormat="1" applyFont="1" applyFill="1" applyBorder="1" applyAlignment="1" applyProtection="1">
      <alignment horizontal="right" vertical="center"/>
    </xf>
    <xf numFmtId="0" fontId="53" fillId="0" borderId="1" xfId="0" applyFont="1" applyBorder="1" applyAlignment="1">
      <alignment vertical="center" wrapText="1"/>
    </xf>
    <xf numFmtId="4" fontId="18" fillId="2" borderId="1" xfId="210" applyNumberFormat="1" applyFont="1" applyFill="1" applyBorder="1" applyAlignment="1" applyProtection="1">
      <alignment horizontal="right" vertical="center"/>
    </xf>
    <xf numFmtId="4" fontId="18" fillId="2" borderId="1" xfId="209" applyNumberFormat="1" applyFont="1" applyFill="1" applyBorder="1" applyAlignment="1" applyProtection="1">
      <alignment horizontal="right" vertical="center"/>
    </xf>
    <xf numFmtId="4" fontId="18" fillId="2" borderId="1" xfId="211" applyNumberFormat="1" applyFont="1" applyFill="1" applyBorder="1" applyAlignment="1" applyProtection="1">
      <alignment horizontal="right" vertical="center"/>
    </xf>
    <xf numFmtId="0" fontId="16" fillId="0" borderId="1" xfId="0" applyFont="1" applyBorder="1">
      <alignment vertical="center"/>
    </xf>
    <xf numFmtId="4" fontId="18" fillId="2" borderId="1" xfId="212" applyNumberFormat="1" applyFont="1" applyFill="1" applyBorder="1" applyAlignment="1" applyProtection="1">
      <alignment horizontal="right" vertical="center"/>
    </xf>
    <xf numFmtId="4" fontId="18" fillId="2" borderId="1" xfId="213" applyNumberFormat="1" applyFont="1" applyFill="1" applyBorder="1" applyAlignment="1" applyProtection="1">
      <alignment horizontal="right" vertical="center"/>
    </xf>
    <xf numFmtId="4" fontId="18" fillId="2" borderId="1" xfId="214" applyNumberFormat="1" applyFont="1" applyFill="1" applyBorder="1" applyAlignment="1" applyProtection="1">
      <alignment horizontal="right" vertical="center"/>
    </xf>
    <xf numFmtId="4" fontId="18" fillId="2" borderId="1" xfId="215" applyNumberFormat="1" applyFont="1" applyFill="1" applyBorder="1" applyAlignment="1" applyProtection="1">
      <alignment horizontal="right" vertical="center"/>
    </xf>
    <xf numFmtId="4" fontId="18" fillId="2" borderId="1" xfId="216" applyNumberFormat="1" applyFont="1" applyFill="1" applyBorder="1" applyAlignment="1" applyProtection="1">
      <alignment horizontal="right" vertical="center"/>
    </xf>
    <xf numFmtId="4" fontId="18" fillId="2" borderId="1" xfId="217" applyNumberFormat="1" applyFont="1" applyFill="1" applyBorder="1" applyAlignment="1" applyProtection="1">
      <alignment horizontal="right" vertical="center"/>
    </xf>
    <xf numFmtId="4" fontId="18" fillId="2" borderId="1" xfId="218" applyNumberFormat="1" applyFont="1" applyFill="1" applyBorder="1" applyAlignment="1" applyProtection="1">
      <alignment horizontal="right" vertical="center"/>
    </xf>
    <xf numFmtId="4" fontId="18" fillId="2" borderId="1" xfId="219" applyNumberFormat="1" applyFont="1" applyFill="1" applyBorder="1" applyAlignment="1" applyProtection="1">
      <alignment horizontal="right" vertical="center"/>
    </xf>
    <xf numFmtId="4" fontId="33" fillId="2" borderId="1" xfId="219" applyNumberFormat="1" applyFont="1" applyFill="1" applyBorder="1" applyAlignment="1" applyProtection="1">
      <alignment horizontal="right" vertical="center"/>
    </xf>
    <xf numFmtId="4" fontId="33" fillId="2" borderId="1" xfId="216" applyNumberFormat="1" applyFont="1" applyFill="1" applyBorder="1" applyAlignment="1" applyProtection="1">
      <alignment horizontal="right" vertical="center"/>
    </xf>
    <xf numFmtId="4" fontId="33" fillId="2" borderId="1" xfId="215" applyNumberFormat="1" applyFont="1" applyFill="1" applyBorder="1" applyAlignment="1" applyProtection="1">
      <alignment horizontal="right" vertical="center"/>
    </xf>
    <xf numFmtId="4" fontId="33" fillId="2" borderId="1" xfId="214" applyNumberFormat="1" applyFont="1" applyFill="1" applyBorder="1" applyAlignment="1" applyProtection="1">
      <alignment horizontal="right" vertical="center"/>
    </xf>
    <xf numFmtId="4" fontId="33" fillId="2" borderId="1" xfId="213" applyNumberFormat="1" applyFont="1" applyFill="1" applyBorder="1" applyAlignment="1" applyProtection="1">
      <alignment horizontal="right" vertical="center"/>
    </xf>
    <xf numFmtId="4" fontId="33" fillId="2" borderId="1" xfId="212" applyNumberFormat="1" applyFont="1" applyFill="1" applyBorder="1" applyAlignment="1" applyProtection="1">
      <alignment horizontal="right" vertical="center"/>
    </xf>
    <xf numFmtId="4" fontId="33" fillId="2" borderId="1" xfId="211" applyNumberFormat="1" applyFont="1" applyFill="1" applyBorder="1" applyAlignment="1" applyProtection="1">
      <alignment horizontal="right" vertical="center"/>
    </xf>
    <xf numFmtId="4" fontId="33" fillId="2" borderId="1" xfId="210" applyNumberFormat="1" applyFont="1" applyFill="1" applyBorder="1" applyAlignment="1" applyProtection="1">
      <alignment horizontal="right" vertical="center"/>
    </xf>
    <xf numFmtId="4" fontId="33" fillId="2" borderId="1" xfId="209" applyNumberFormat="1" applyFont="1" applyFill="1" applyBorder="1" applyAlignment="1" applyProtection="1">
      <alignment horizontal="right" vertical="center"/>
    </xf>
    <xf numFmtId="4" fontId="33" fillId="2" borderId="1" xfId="208" applyNumberFormat="1" applyFont="1" applyFill="1" applyBorder="1" applyAlignment="1" applyProtection="1">
      <alignment horizontal="right" vertical="center"/>
    </xf>
    <xf numFmtId="184" fontId="33" fillId="2" borderId="1" xfId="206" applyNumberFormat="1" applyFont="1" applyFill="1" applyBorder="1" applyAlignment="1" applyProtection="1">
      <alignment horizontal="right" vertical="center"/>
    </xf>
    <xf numFmtId="184" fontId="33" fillId="2" borderId="1" xfId="204" applyNumberFormat="1" applyFont="1" applyFill="1" applyBorder="1" applyAlignment="1" applyProtection="1">
      <alignment horizontal="right" vertical="center"/>
    </xf>
    <xf numFmtId="4" fontId="18" fillId="2" borderId="1" xfId="220" applyNumberFormat="1" applyFont="1" applyFill="1" applyBorder="1" applyAlignment="1" applyProtection="1">
      <alignment horizontal="right" vertical="center"/>
    </xf>
    <xf numFmtId="4" fontId="33" fillId="2" borderId="1" xfId="220" applyNumberFormat="1" applyFont="1" applyFill="1" applyBorder="1" applyAlignment="1" applyProtection="1">
      <alignment horizontal="right" vertical="center"/>
    </xf>
    <xf numFmtId="4" fontId="18" fillId="2" borderId="1" xfId="221" applyNumberFormat="1" applyFont="1" applyFill="1" applyBorder="1" applyAlignment="1" applyProtection="1">
      <alignment horizontal="right" vertical="center"/>
    </xf>
    <xf numFmtId="4" fontId="33" fillId="2" borderId="1" xfId="221" applyNumberFormat="1" applyFont="1" applyFill="1" applyBorder="1" applyAlignment="1" applyProtection="1">
      <alignment horizontal="right" vertical="center"/>
    </xf>
    <xf numFmtId="4" fontId="18" fillId="2" borderId="1" xfId="222" applyNumberFormat="1" applyFont="1" applyFill="1" applyBorder="1" applyAlignment="1" applyProtection="1">
      <alignment horizontal="right" vertical="center"/>
    </xf>
    <xf numFmtId="4" fontId="33" fillId="2" borderId="1" xfId="222" applyNumberFormat="1" applyFont="1" applyFill="1" applyBorder="1" applyAlignment="1" applyProtection="1">
      <alignment horizontal="right" vertical="center"/>
    </xf>
    <xf numFmtId="182" fontId="23" fillId="0" borderId="1" xfId="4" applyNumberFormat="1" applyFont="1" applyFill="1" applyBorder="1">
      <alignment vertical="center"/>
    </xf>
    <xf numFmtId="182" fontId="16" fillId="0" borderId="1" xfId="4" applyNumberFormat="1" applyFont="1" applyFill="1" applyBorder="1">
      <alignment vertical="center"/>
    </xf>
    <xf numFmtId="182" fontId="12" fillId="0" borderId="1" xfId="13" applyNumberFormat="1" applyFont="1" applyFill="1" applyBorder="1"/>
    <xf numFmtId="184" fontId="18" fillId="2" borderId="1" xfId="223" applyNumberFormat="1" applyFont="1" applyFill="1" applyBorder="1" applyAlignment="1" applyProtection="1">
      <alignment horizontal="right" vertical="center"/>
    </xf>
    <xf numFmtId="184" fontId="33" fillId="2" borderId="1" xfId="223" applyNumberFormat="1" applyFont="1" applyFill="1" applyBorder="1" applyAlignment="1" applyProtection="1">
      <alignment horizontal="right" vertical="center"/>
    </xf>
    <xf numFmtId="184" fontId="18" fillId="2" borderId="1" xfId="0" applyNumberFormat="1" applyFont="1" applyFill="1" applyBorder="1" applyAlignment="1" applyProtection="1">
      <alignment vertical="center"/>
    </xf>
    <xf numFmtId="184" fontId="20" fillId="2" borderId="1" xfId="0" applyNumberFormat="1" applyFont="1" applyFill="1" applyBorder="1" applyAlignment="1">
      <alignment horizontal="right" vertical="center"/>
    </xf>
    <xf numFmtId="184" fontId="20" fillId="2" borderId="1" xfId="25" applyNumberFormat="1" applyFont="1" applyFill="1" applyBorder="1" applyAlignment="1">
      <alignment horizontal="right" vertical="center"/>
    </xf>
    <xf numFmtId="191" fontId="22" fillId="2" borderId="1" xfId="10" applyNumberFormat="1" applyFont="1" applyFill="1" applyBorder="1" applyAlignment="1" applyProtection="1">
      <alignment horizontal="right" vertical="center"/>
    </xf>
    <xf numFmtId="184" fontId="10" fillId="2" borderId="1" xfId="25" applyNumberFormat="1" applyFont="1" applyFill="1" applyBorder="1"/>
    <xf numFmtId="184" fontId="25" fillId="2" borderId="1" xfId="4" applyNumberFormat="1" applyFont="1" applyFill="1" applyBorder="1" applyAlignment="1">
      <alignment horizontal="right" vertical="center"/>
    </xf>
    <xf numFmtId="184" fontId="90" fillId="0" borderId="1" xfId="0" applyNumberFormat="1" applyFont="1" applyFill="1" applyBorder="1" applyAlignment="1" applyProtection="1">
      <alignment horizontal="right" vertical="center"/>
    </xf>
    <xf numFmtId="184" fontId="20" fillId="0" borderId="1" xfId="0" applyNumberFormat="1" applyFont="1" applyFill="1" applyBorder="1" applyAlignment="1" applyProtection="1">
      <alignment horizontal="right" vertical="center"/>
    </xf>
    <xf numFmtId="184" fontId="33" fillId="2" borderId="1" xfId="224" applyNumberFormat="1" applyFont="1" applyFill="1" applyBorder="1" applyAlignment="1" applyProtection="1">
      <alignment horizontal="right" vertical="center"/>
    </xf>
    <xf numFmtId="184" fontId="18" fillId="2" borderId="1" xfId="224" applyNumberFormat="1" applyFont="1" applyFill="1" applyBorder="1" applyAlignment="1" applyProtection="1">
      <alignment horizontal="right" vertical="center"/>
    </xf>
    <xf numFmtId="184" fontId="18" fillId="2" borderId="1" xfId="225" applyNumberFormat="1" applyFont="1" applyFill="1" applyBorder="1" applyAlignment="1" applyProtection="1">
      <alignment horizontal="right" vertical="center"/>
    </xf>
    <xf numFmtId="184" fontId="20" fillId="0" borderId="1" xfId="0" applyNumberFormat="1" applyFont="1" applyFill="1" applyBorder="1" applyAlignment="1">
      <alignment horizontal="right" vertical="center"/>
    </xf>
    <xf numFmtId="184" fontId="21" fillId="2" borderId="1" xfId="0" applyNumberFormat="1" applyFont="1" applyFill="1" applyBorder="1" applyAlignment="1">
      <alignment horizontal="right" vertical="center"/>
    </xf>
    <xf numFmtId="184" fontId="4" fillId="2" borderId="1" xfId="0" applyNumberFormat="1" applyFont="1" applyFill="1" applyBorder="1" applyAlignment="1">
      <alignment horizontal="center" vertical="center"/>
    </xf>
    <xf numFmtId="184" fontId="4" fillId="2" borderId="1" xfId="0" applyNumberFormat="1" applyFont="1" applyFill="1" applyBorder="1" applyAlignment="1">
      <alignment vertical="center"/>
    </xf>
    <xf numFmtId="184" fontId="4" fillId="2" borderId="1" xfId="0" applyNumberFormat="1" applyFont="1" applyFill="1" applyBorder="1" applyAlignment="1">
      <alignment horizontal="left" vertical="center"/>
    </xf>
    <xf numFmtId="184" fontId="18" fillId="0" borderId="1" xfId="0" applyNumberFormat="1" applyFont="1" applyFill="1" applyBorder="1" applyAlignment="1" applyProtection="1">
      <alignment vertical="center"/>
    </xf>
    <xf numFmtId="184" fontId="28" fillId="0" borderId="1" xfId="29" applyNumberFormat="1" applyFont="1" applyFill="1" applyBorder="1">
      <alignment vertical="center"/>
    </xf>
    <xf numFmtId="184" fontId="18" fillId="0" borderId="17" xfId="0" applyNumberFormat="1" applyFont="1" applyBorder="1" applyAlignment="1"/>
    <xf numFmtId="184" fontId="33" fillId="0" borderId="17" xfId="0" applyNumberFormat="1" applyFont="1" applyBorder="1" applyAlignment="1"/>
    <xf numFmtId="184" fontId="30" fillId="0" borderId="1" xfId="29" applyNumberFormat="1" applyFont="1" applyFill="1" applyBorder="1">
      <alignment vertical="center"/>
    </xf>
    <xf numFmtId="184" fontId="30" fillId="0" borderId="1" xfId="29" applyNumberFormat="1" applyFont="1" applyFill="1" applyBorder="1" applyAlignment="1">
      <alignment horizontal="right" vertical="center"/>
    </xf>
    <xf numFmtId="184" fontId="4" fillId="0" borderId="1" xfId="29" applyNumberFormat="1" applyFont="1" applyFill="1" applyBorder="1" applyAlignment="1">
      <alignment horizontal="center" vertical="center"/>
    </xf>
    <xf numFmtId="184" fontId="4" fillId="0" borderId="1" xfId="2" applyNumberFormat="1" applyFont="1" applyFill="1" applyBorder="1" applyAlignment="1" applyProtection="1">
      <alignment horizontal="left" vertical="center" wrapText="1"/>
      <protection locked="0"/>
    </xf>
    <xf numFmtId="184" fontId="28" fillId="0" borderId="1" xfId="29" applyNumberFormat="1" applyFont="1" applyFill="1" applyBorder="1" applyAlignment="1">
      <alignment horizontal="right" vertical="center"/>
    </xf>
    <xf numFmtId="184" fontId="8" fillId="0" borderId="1" xfId="29" applyNumberFormat="1" applyFill="1" applyBorder="1">
      <alignment vertical="center"/>
    </xf>
    <xf numFmtId="184" fontId="53" fillId="0" borderId="1" xfId="0" applyNumberFormat="1" applyFont="1" applyFill="1" applyBorder="1" applyAlignment="1" applyProtection="1">
      <alignment vertical="center"/>
    </xf>
    <xf numFmtId="184" fontId="16" fillId="0" borderId="1" xfId="4" applyNumberFormat="1" applyFont="1" applyFill="1" applyBorder="1" applyAlignment="1">
      <alignment horizontal="right" vertical="center"/>
    </xf>
    <xf numFmtId="184" fontId="21" fillId="0" borderId="1" xfId="0" applyNumberFormat="1" applyFont="1" applyFill="1" applyBorder="1" applyAlignment="1" applyProtection="1">
      <alignment horizontal="right" vertical="center"/>
    </xf>
    <xf numFmtId="0" fontId="97" fillId="0" borderId="20" xfId="0" applyNumberFormat="1" applyFont="1" applyFill="1" applyBorder="1" applyAlignment="1" applyProtection="1">
      <alignment horizontal="right"/>
      <protection locked="0"/>
    </xf>
    <xf numFmtId="0" fontId="97" fillId="0" borderId="1" xfId="0" applyNumberFormat="1" applyFont="1" applyFill="1" applyBorder="1" applyAlignment="1" applyProtection="1">
      <alignment horizontal="right"/>
      <protection locked="0"/>
    </xf>
    <xf numFmtId="0" fontId="97" fillId="0" borderId="1" xfId="0" applyNumberFormat="1" applyFont="1" applyFill="1" applyBorder="1" applyAlignment="1" applyProtection="1">
      <alignment horizontal="right" vertical="center"/>
      <protection locked="0"/>
    </xf>
    <xf numFmtId="184" fontId="89" fillId="0" borderId="17" xfId="0" applyNumberFormat="1" applyFont="1" applyFill="1" applyBorder="1" applyAlignment="1">
      <alignment horizontal="right" vertical="center"/>
    </xf>
    <xf numFmtId="184" fontId="53" fillId="2" borderId="1" xfId="0" applyNumberFormat="1" applyFont="1" applyFill="1" applyBorder="1" applyAlignment="1" applyProtection="1">
      <alignment horizontal="right" vertical="center"/>
    </xf>
    <xf numFmtId="184" fontId="28" fillId="2" borderId="1" xfId="17" applyNumberFormat="1" applyFont="1" applyFill="1" applyBorder="1" applyAlignment="1">
      <alignment horizontal="right" vertical="center"/>
    </xf>
    <xf numFmtId="184" fontId="53" fillId="0" borderId="1" xfId="0" applyNumberFormat="1" applyFont="1" applyFill="1" applyBorder="1" applyAlignment="1" applyProtection="1">
      <alignment horizontal="right" vertical="center"/>
    </xf>
    <xf numFmtId="184" fontId="57" fillId="0" borderId="1" xfId="17" applyNumberFormat="1" applyFont="1" applyFill="1" applyBorder="1" applyAlignment="1">
      <alignment horizontal="right" vertical="center"/>
    </xf>
    <xf numFmtId="184" fontId="34" fillId="2" borderId="1" xfId="18" applyNumberFormat="1" applyFont="1" applyFill="1" applyBorder="1" applyAlignment="1">
      <alignment horizontal="right" vertical="center"/>
    </xf>
    <xf numFmtId="184" fontId="16" fillId="0" borderId="1" xfId="4" applyNumberFormat="1" applyFont="1" applyFill="1" applyBorder="1">
      <alignment vertical="center"/>
    </xf>
    <xf numFmtId="184" fontId="20" fillId="0" borderId="1" xfId="13" applyNumberFormat="1" applyFont="1" applyFill="1" applyBorder="1" applyAlignment="1">
      <alignment horizontal="right" vertical="center"/>
    </xf>
    <xf numFmtId="182" fontId="34" fillId="2" borderId="1" xfId="0" applyNumberFormat="1" applyFont="1" applyFill="1" applyBorder="1" applyAlignment="1">
      <alignment horizontal="right" vertical="center"/>
    </xf>
    <xf numFmtId="182" fontId="18" fillId="2" borderId="1" xfId="0" applyNumberFormat="1" applyFont="1" applyFill="1" applyBorder="1" applyAlignment="1">
      <alignment horizontal="right" vertical="center"/>
    </xf>
    <xf numFmtId="182" fontId="23" fillId="2" borderId="1" xfId="4" applyNumberFormat="1" applyFont="1" applyFill="1" applyBorder="1">
      <alignment vertical="center"/>
    </xf>
    <xf numFmtId="186" fontId="52" fillId="3" borderId="0" xfId="31" quotePrefix="1" applyNumberFormat="1" applyFont="1" applyFill="1" applyAlignment="1" applyProtection="1">
      <alignment horizontal="center" vertical="center"/>
    </xf>
    <xf numFmtId="186" fontId="26" fillId="0" borderId="5" xfId="31" applyNumberFormat="1" applyFont="1" applyBorder="1" applyAlignment="1">
      <alignment horizontal="left" vertical="center" wrapText="1"/>
    </xf>
    <xf numFmtId="186" fontId="26" fillId="0" borderId="5" xfId="31" applyNumberFormat="1" applyFont="1" applyBorder="1" applyAlignment="1">
      <alignment horizontal="left"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8" fillId="2" borderId="5" xfId="4" applyFont="1" applyFill="1" applyBorder="1" applyAlignment="1">
      <alignment horizontal="left" vertical="center" wrapText="1"/>
    </xf>
    <xf numFmtId="0" fontId="38" fillId="0" borderId="0" xfId="4" applyFont="1" applyFill="1" applyAlignment="1">
      <alignment horizontal="center" vertical="center"/>
    </xf>
    <xf numFmtId="0" fontId="8" fillId="0" borderId="2" xfId="4" applyFill="1" applyBorder="1" applyAlignment="1">
      <alignment horizontal="right" vertical="center"/>
    </xf>
    <xf numFmtId="0" fontId="8" fillId="0" borderId="5" xfId="4" applyFill="1" applyBorder="1" applyAlignment="1">
      <alignment vertical="center" wrapText="1"/>
    </xf>
    <xf numFmtId="0" fontId="26" fillId="2" borderId="5" xfId="4" applyFont="1" applyFill="1" applyBorder="1" applyAlignment="1">
      <alignment horizontal="left" vertical="center" wrapText="1"/>
    </xf>
    <xf numFmtId="0" fontId="26" fillId="0" borderId="0" xfId="4" applyFont="1" applyFill="1" applyBorder="1" applyAlignment="1">
      <alignment horizontal="center" vertical="center"/>
    </xf>
    <xf numFmtId="0" fontId="8" fillId="2" borderId="5" xfId="4" applyFill="1" applyBorder="1" applyAlignment="1">
      <alignment horizontal="left" vertical="center" wrapText="1"/>
    </xf>
    <xf numFmtId="0" fontId="39" fillId="2" borderId="0" xfId="4" applyFont="1" applyFill="1" applyAlignment="1">
      <alignment horizontal="left" vertical="center"/>
    </xf>
    <xf numFmtId="0" fontId="38" fillId="2" borderId="0" xfId="4" applyFont="1" applyFill="1" applyAlignment="1">
      <alignment horizontal="center" vertical="center"/>
    </xf>
    <xf numFmtId="0" fontId="8" fillId="2" borderId="2" xfId="4" applyFill="1" applyBorder="1" applyAlignment="1">
      <alignment horizontal="center" vertical="center"/>
    </xf>
    <xf numFmtId="0" fontId="76" fillId="0" borderId="0" xfId="4" applyFont="1" applyFill="1" applyAlignment="1">
      <alignment horizontal="left" vertical="center"/>
    </xf>
    <xf numFmtId="0" fontId="42" fillId="0" borderId="0" xfId="4" applyFont="1" applyFill="1" applyAlignment="1">
      <alignment horizontal="center" vertical="center"/>
    </xf>
    <xf numFmtId="0" fontId="26" fillId="0" borderId="0" xfId="4" applyFont="1" applyFill="1" applyAlignment="1">
      <alignment horizontal="left" vertical="center" wrapText="1"/>
    </xf>
    <xf numFmtId="0" fontId="8" fillId="2" borderId="0" xfId="24" applyFill="1" applyAlignment="1">
      <alignment horizontal="left" vertical="center" wrapText="1"/>
    </xf>
    <xf numFmtId="0" fontId="16" fillId="2" borderId="2" xfId="24" applyFont="1" applyFill="1" applyBorder="1" applyAlignment="1">
      <alignment horizontal="right"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8" fillId="2" borderId="0" xfId="24" applyFont="1" applyFill="1" applyAlignment="1">
      <alignment horizontal="left" vertical="center" wrapText="1"/>
    </xf>
    <xf numFmtId="0" fontId="8" fillId="0" borderId="2" xfId="4" applyBorder="1" applyAlignment="1">
      <alignment horizontal="right" vertical="center"/>
    </xf>
    <xf numFmtId="0" fontId="8" fillId="0" borderId="5" xfId="29" applyFont="1" applyFill="1" applyBorder="1" applyAlignment="1">
      <alignment horizontal="left" vertical="center" wrapText="1"/>
    </xf>
    <xf numFmtId="0" fontId="27" fillId="0" borderId="2" xfId="17" applyFill="1" applyBorder="1" applyAlignment="1">
      <alignment horizontal="right" vertical="center"/>
    </xf>
    <xf numFmtId="0" fontId="18" fillId="0" borderId="5" xfId="17" applyFont="1" applyFill="1" applyBorder="1" applyAlignment="1">
      <alignment horizontal="left" vertical="center" wrapText="1"/>
    </xf>
    <xf numFmtId="0" fontId="18" fillId="0" borderId="0" xfId="17" applyFont="1" applyFill="1" applyAlignment="1">
      <alignment horizontal="left" vertical="center" wrapText="1"/>
    </xf>
    <xf numFmtId="0" fontId="8" fillId="0" borderId="0" xfId="17" applyFont="1" applyFill="1" applyAlignment="1">
      <alignment horizontal="left" vertical="center" wrapText="1"/>
    </xf>
    <xf numFmtId="0" fontId="31" fillId="2" borderId="1" xfId="17" applyFont="1" applyFill="1" applyBorder="1" applyAlignment="1">
      <alignment horizontal="center" vertical="center" wrapText="1"/>
    </xf>
    <xf numFmtId="176" fontId="4" fillId="2" borderId="1" xfId="17" applyNumberFormat="1" applyFont="1" applyFill="1" applyBorder="1" applyAlignment="1">
      <alignment horizontal="center" vertical="center" wrapText="1"/>
    </xf>
    <xf numFmtId="176" fontId="31" fillId="2" borderId="1" xfId="17" applyNumberFormat="1" applyFont="1" applyFill="1" applyBorder="1" applyAlignment="1">
      <alignment horizontal="center" vertical="center" wrapText="1"/>
    </xf>
    <xf numFmtId="0" fontId="27" fillId="2" borderId="2" xfId="17" applyFill="1" applyBorder="1" applyAlignment="1">
      <alignment horizontal="center" vertical="center"/>
    </xf>
    <xf numFmtId="0" fontId="5" fillId="0" borderId="0" xfId="17" applyFont="1" applyFill="1" applyBorder="1" applyAlignment="1">
      <alignment horizontal="center" vertical="center"/>
    </xf>
    <xf numFmtId="0" fontId="32" fillId="0" borderId="0" xfId="17" applyFont="1" applyFill="1" applyBorder="1" applyAlignment="1">
      <alignment horizontal="center" vertical="center"/>
    </xf>
    <xf numFmtId="0" fontId="5" fillId="0" borderId="0" xfId="0" applyFont="1" applyFill="1" applyBorder="1" applyAlignment="1">
      <alignment horizontal="center" vertical="center"/>
    </xf>
    <xf numFmtId="0" fontId="8" fillId="2" borderId="5" xfId="17" applyFont="1" applyFill="1" applyBorder="1" applyAlignment="1">
      <alignment horizontal="left" vertical="center" wrapText="1"/>
    </xf>
    <xf numFmtId="0" fontId="8" fillId="0" borderId="2" xfId="4" applyFill="1" applyBorder="1" applyAlignment="1">
      <alignment horizontal="center" vertical="center"/>
    </xf>
    <xf numFmtId="0" fontId="8" fillId="2" borderId="0" xfId="29" applyFont="1" applyFill="1" applyAlignment="1">
      <alignment horizontal="left" vertical="center" wrapText="1"/>
    </xf>
    <xf numFmtId="0" fontId="8" fillId="2" borderId="5" xfId="29" applyFont="1" applyFill="1" applyBorder="1" applyAlignment="1">
      <alignment horizontal="left" vertical="center" wrapText="1"/>
    </xf>
    <xf numFmtId="14" fontId="4" fillId="0" borderId="4" xfId="1" applyNumberFormat="1" applyFont="1" applyFill="1" applyBorder="1" applyAlignment="1" applyProtection="1">
      <alignment horizontal="center" vertical="center"/>
      <protection locked="0"/>
    </xf>
    <xf numFmtId="14" fontId="4" fillId="0" borderId="16" xfId="1" applyNumberFormat="1" applyFont="1" applyFill="1" applyBorder="1" applyAlignment="1" applyProtection="1">
      <alignment horizontal="center" vertical="center"/>
      <protection locked="0"/>
    </xf>
    <xf numFmtId="176" fontId="36" fillId="0" borderId="4" xfId="1" applyNumberFormat="1" applyFont="1" applyFill="1" applyBorder="1" applyAlignment="1" applyProtection="1">
      <alignment horizontal="center" vertical="center" wrapText="1"/>
      <protection locked="0"/>
    </xf>
    <xf numFmtId="176" fontId="36" fillId="0" borderId="16" xfId="1" applyNumberFormat="1" applyFont="1" applyFill="1" applyBorder="1" applyAlignment="1" applyProtection="1">
      <alignment horizontal="center" vertical="center" wrapText="1"/>
      <protection locked="0"/>
    </xf>
    <xf numFmtId="0" fontId="8" fillId="2" borderId="5" xfId="27" applyFill="1" applyBorder="1" applyAlignment="1">
      <alignment horizontal="left" vertical="center" wrapText="1"/>
    </xf>
    <xf numFmtId="0" fontId="8" fillId="0" borderId="0" xfId="27" applyFill="1" applyAlignment="1">
      <alignment horizontal="left" vertical="center" wrapText="1"/>
    </xf>
    <xf numFmtId="0" fontId="8" fillId="2" borderId="0" xfId="27" applyFill="1" applyAlignment="1">
      <alignment horizontal="left" vertical="center" wrapText="1"/>
    </xf>
    <xf numFmtId="0" fontId="54" fillId="0" borderId="0" xfId="67" applyFont="1" applyBorder="1" applyAlignment="1">
      <alignment horizontal="center" vertical="center" wrapText="1"/>
    </xf>
    <xf numFmtId="0" fontId="79" fillId="0" borderId="0" xfId="67" applyFont="1" applyBorder="1" applyAlignment="1">
      <alignment horizontal="right" vertical="center" wrapText="1"/>
    </xf>
    <xf numFmtId="0" fontId="79" fillId="0" borderId="0" xfId="67" applyFont="1" applyBorder="1" applyAlignment="1">
      <alignment vertical="center" wrapText="1"/>
    </xf>
    <xf numFmtId="0" fontId="79" fillId="0" borderId="0" xfId="65" applyFont="1" applyBorder="1" applyAlignment="1">
      <alignment vertical="center" wrapText="1"/>
    </xf>
    <xf numFmtId="0" fontId="54" fillId="0" borderId="0" xfId="65" applyFont="1" applyBorder="1" applyAlignment="1">
      <alignment horizontal="center" vertical="center" wrapText="1"/>
    </xf>
    <xf numFmtId="0" fontId="80" fillId="0" borderId="1" xfId="65" applyFont="1" applyBorder="1" applyAlignment="1">
      <alignment horizontal="center" vertical="center" wrapText="1"/>
    </xf>
    <xf numFmtId="0" fontId="79" fillId="0" borderId="15" xfId="65" applyFont="1" applyBorder="1" applyAlignment="1">
      <alignment vertical="center" wrapText="1"/>
    </xf>
    <xf numFmtId="0" fontId="79" fillId="0" borderId="0" xfId="66" applyFont="1" applyBorder="1" applyAlignment="1">
      <alignment horizontal="right" vertical="center" wrapText="1"/>
    </xf>
    <xf numFmtId="0" fontId="79" fillId="0" borderId="0" xfId="66" applyFont="1" applyBorder="1" applyAlignment="1">
      <alignment vertical="center" wrapText="1"/>
    </xf>
    <xf numFmtId="0" fontId="54" fillId="0" borderId="0" xfId="66" applyFont="1" applyBorder="1" applyAlignment="1">
      <alignment horizontal="center" vertical="center" wrapText="1"/>
    </xf>
  </cellXfs>
  <cellStyles count="226">
    <cellStyle name="20% - 强调文字颜色 1 2" xfId="70"/>
    <cellStyle name="20% - 强调文字颜色 2 2" xfId="71"/>
    <cellStyle name="20% - 强调文字颜色 3 2" xfId="72"/>
    <cellStyle name="20% - 强调文字颜色 4 2" xfId="73"/>
    <cellStyle name="20% - 强调文字颜色 5 2" xfId="74"/>
    <cellStyle name="20% - 强调文字颜色 6 2" xfId="75"/>
    <cellStyle name="40% - 强调文字颜色 1 2" xfId="76"/>
    <cellStyle name="40% - 强调文字颜色 2 2" xfId="77"/>
    <cellStyle name="40% - 强调文字颜色 3 2" xfId="78"/>
    <cellStyle name="40% - 强调文字颜色 4 2" xfId="79"/>
    <cellStyle name="40% - 强调文字颜色 5 2" xfId="80"/>
    <cellStyle name="40% - 强调文字颜色 6 2" xfId="81"/>
    <cellStyle name="60% - 强调文字颜色 1 2" xfId="82"/>
    <cellStyle name="60% - 强调文字颜色 2 2" xfId="83"/>
    <cellStyle name="60% - 强调文字颜色 3 2" xfId="84"/>
    <cellStyle name="60% - 强调文字颜色 4 2" xfId="85"/>
    <cellStyle name="60% - 强调文字颜色 5 2" xfId="86"/>
    <cellStyle name="60% - 强调文字颜色 6 2" xfId="87"/>
    <cellStyle name="百分比 2" xfId="32"/>
    <cellStyle name="标题 1 2" xfId="45"/>
    <cellStyle name="标题 1 3" xfId="90"/>
    <cellStyle name="标题 2 2" xfId="46"/>
    <cellStyle name="标题 2 3" xfId="92"/>
    <cellStyle name="标题 3 2" xfId="47"/>
    <cellStyle name="标题 3 3" xfId="94"/>
    <cellStyle name="标题 4 2" xfId="48"/>
    <cellStyle name="标题 4 3" xfId="96"/>
    <cellStyle name="标题 5" xfId="44"/>
    <cellStyle name="标题 6" xfId="98"/>
    <cellStyle name="差 2" xfId="49"/>
    <cellStyle name="差 3" xfId="100"/>
    <cellStyle name="差_RESULTS" xfId="101"/>
    <cellStyle name="常规" xfId="0" builtinId="0"/>
    <cellStyle name="常规 10" xfId="8"/>
    <cellStyle name="常规 10 2" xfId="63"/>
    <cellStyle name="常规 10 3" xfId="102"/>
    <cellStyle name="常规 10 4" xfId="105"/>
    <cellStyle name="常规 10 5" xfId="180"/>
    <cellStyle name="常规 10 6" xfId="117"/>
    <cellStyle name="常规 10 7" xfId="188"/>
    <cellStyle name="常规 10 8" xfId="134"/>
    <cellStyle name="常规 11" xfId="69"/>
    <cellStyle name="常规 11 2" xfId="104"/>
    <cellStyle name="常规 11 3" xfId="99"/>
    <cellStyle name="常规 11 4" xfId="179"/>
    <cellStyle name="常规 11 5" xfId="116"/>
    <cellStyle name="常规 11 6" xfId="186"/>
    <cellStyle name="常规 11 7" xfId="129"/>
    <cellStyle name="常规 18" xfId="205"/>
    <cellStyle name="常规 19" xfId="204"/>
    <cellStyle name="常规 2" xfId="4"/>
    <cellStyle name="常规 2 2" xfId="14"/>
    <cellStyle name="常规 2 2 2" xfId="23"/>
    <cellStyle name="常规 2 2 3" xfId="24"/>
    <cellStyle name="常规 2 2 4" xfId="106"/>
    <cellStyle name="常规 2 2 5" xfId="95"/>
    <cellStyle name="常规 2 2 6" xfId="178"/>
    <cellStyle name="常规 2 2 7" xfId="112"/>
    <cellStyle name="常规 2 2 8" xfId="184"/>
    <cellStyle name="常规 2 2 9" xfId="124"/>
    <cellStyle name="常规 2 3" xfId="17"/>
    <cellStyle name="常规 2 3 2" xfId="29"/>
    <cellStyle name="常规 2 3 3" xfId="109"/>
    <cellStyle name="常规 2 3 4" xfId="89"/>
    <cellStyle name="常规 2 3 5" xfId="176"/>
    <cellStyle name="常规 2 3 6" xfId="111"/>
    <cellStyle name="常规 2 3 7" xfId="183"/>
    <cellStyle name="常规 2 3 8" xfId="122"/>
    <cellStyle name="常规 2 4" xfId="19"/>
    <cellStyle name="常规 2 4 2" xfId="110"/>
    <cellStyle name="常规 2 4 3" xfId="154"/>
    <cellStyle name="常规 2 4 4" xfId="174"/>
    <cellStyle name="常规 2 4 5" xfId="108"/>
    <cellStyle name="常规 2 4 6" xfId="182"/>
    <cellStyle name="常规 2 4 7" xfId="121"/>
    <cellStyle name="常规 2 5" xfId="28"/>
    <cellStyle name="常规 2 6" xfId="31"/>
    <cellStyle name="常规 2 6 2" xfId="33"/>
    <cellStyle name="常规 2 7" xfId="34"/>
    <cellStyle name="常规 2 8" xfId="61"/>
    <cellStyle name="常规 2 9" xfId="66"/>
    <cellStyle name="常规 2 9 2" xfId="113"/>
    <cellStyle name="常规 2 9 3" xfId="160"/>
    <cellStyle name="常规 2 9 4" xfId="167"/>
    <cellStyle name="常规 2 9 5" xfId="155"/>
    <cellStyle name="常规 2 9 6" xfId="172"/>
    <cellStyle name="常规 2 9 7" xfId="103"/>
    <cellStyle name="常规 20" xfId="206"/>
    <cellStyle name="常规 21" xfId="207"/>
    <cellStyle name="常规 22" xfId="208"/>
    <cellStyle name="常规 23" xfId="209"/>
    <cellStyle name="常规 24" xfId="210"/>
    <cellStyle name="常规 25" xfId="211"/>
    <cellStyle name="常规 26" xfId="212"/>
    <cellStyle name="常规 27" xfId="213"/>
    <cellStyle name="常规 28" xfId="214"/>
    <cellStyle name="常规 29" xfId="215"/>
    <cellStyle name="常规 3" xfId="9"/>
    <cellStyle name="常规 3 10" xfId="97"/>
    <cellStyle name="常规 3 2" xfId="7"/>
    <cellStyle name="常规 3 2 2" xfId="62"/>
    <cellStyle name="常规 3 2 3" xfId="115"/>
    <cellStyle name="常规 3 2 4" xfId="162"/>
    <cellStyle name="常规 3 2 5" xfId="164"/>
    <cellStyle name="常规 3 2 6" xfId="158"/>
    <cellStyle name="常规 3 2 7" xfId="169"/>
    <cellStyle name="常规 3 2 8" xfId="91"/>
    <cellStyle name="常规 3 3" xfId="25"/>
    <cellStyle name="常规 3 4" xfId="27"/>
    <cellStyle name="常规 3 5" xfId="114"/>
    <cellStyle name="常规 3 5 2" xfId="118"/>
    <cellStyle name="常规 3 5 3" xfId="163"/>
    <cellStyle name="常规 3 5 4" xfId="159"/>
    <cellStyle name="常规 3 5 5" xfId="168"/>
    <cellStyle name="常规 3 5 6" xfId="88"/>
    <cellStyle name="常规 3 5 7" xfId="175"/>
    <cellStyle name="常规 3 6" xfId="161"/>
    <cellStyle name="常规 3 7" xfId="166"/>
    <cellStyle name="常规 3 8" xfId="156"/>
    <cellStyle name="常规 3 9" xfId="171"/>
    <cellStyle name="常规 30" xfId="216"/>
    <cellStyle name="常规 31" xfId="217"/>
    <cellStyle name="常规 32" xfId="218"/>
    <cellStyle name="常规 33" xfId="219"/>
    <cellStyle name="常规 34" xfId="220"/>
    <cellStyle name="常规 35" xfId="221"/>
    <cellStyle name="常规 36" xfId="222"/>
    <cellStyle name="常规 37" xfId="223"/>
    <cellStyle name="常规 38" xfId="224"/>
    <cellStyle name="常规 39" xfId="225"/>
    <cellStyle name="常规 4" xfId="13"/>
    <cellStyle name="常规 4 2" xfId="18"/>
    <cellStyle name="常规 4 2 2" xfId="22"/>
    <cellStyle name="常规 4 2 3" xfId="64"/>
    <cellStyle name="常规 4 2 4" xfId="120"/>
    <cellStyle name="常规 4 2 5" xfId="165"/>
    <cellStyle name="常规 4 2 6" xfId="157"/>
    <cellStyle name="常规 4 2 7" xfId="170"/>
    <cellStyle name="常规 4 2 8" xfId="93"/>
    <cellStyle name="常规 4 2 9" xfId="177"/>
    <cellStyle name="常规 4 3" xfId="21"/>
    <cellStyle name="常规 4 4" xfId="123"/>
    <cellStyle name="常规 46" xfId="43"/>
    <cellStyle name="常规 5" xfId="20"/>
    <cellStyle name="常规 6" xfId="35"/>
    <cellStyle name="常规 6 2" xfId="67"/>
    <cellStyle name="常规 7" xfId="65"/>
    <cellStyle name="常规 7 2" xfId="125"/>
    <cellStyle name="常规 7 3" xfId="173"/>
    <cellStyle name="常规 7 4" xfId="107"/>
    <cellStyle name="常规 7 5" xfId="181"/>
    <cellStyle name="常规 7 6" xfId="119"/>
    <cellStyle name="常规 7 7" xfId="189"/>
    <cellStyle name="常规 8" xfId="68"/>
    <cellStyle name="常规 9" xfId="2"/>
    <cellStyle name="常规_2007人代会数据 2" xfId="1"/>
    <cellStyle name="好 2" xfId="50"/>
    <cellStyle name="好 3" xfId="127"/>
    <cellStyle name="好_RESULTS" xfId="128"/>
    <cellStyle name="汇总 2" xfId="51"/>
    <cellStyle name="汇总 3" xfId="130"/>
    <cellStyle name="计算 2" xfId="52"/>
    <cellStyle name="计算 3" xfId="132"/>
    <cellStyle name="检查单元格 2" xfId="53"/>
    <cellStyle name="检查单元格 3" xfId="133"/>
    <cellStyle name="解释性文本 2" xfId="54"/>
    <cellStyle name="解释性文本 3" xfId="135"/>
    <cellStyle name="警告文本 2" xfId="55"/>
    <cellStyle name="警告文本 3" xfId="136"/>
    <cellStyle name="链接单元格 2" xfId="56"/>
    <cellStyle name="链接单元格 3" xfId="137"/>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3 2 2 2 4" xfId="141"/>
    <cellStyle name="千位分隔 2 3 2 2 2 5" xfId="187"/>
    <cellStyle name="千位分隔 2 3 2 2 2 6" xfId="131"/>
    <cellStyle name="千位分隔 2 3 2 2 2 7" xfId="193"/>
    <cellStyle name="千位分隔 2 3 2 2 2 8" xfId="197"/>
    <cellStyle name="千位分隔 2 3 2 2 2 9" xfId="201"/>
    <cellStyle name="千位分隔 2 4" xfId="138"/>
    <cellStyle name="千位分隔 2 4 2" xfId="12"/>
    <cellStyle name="千位分隔 2 5" xfId="185"/>
    <cellStyle name="千位分隔 2 6" xfId="126"/>
    <cellStyle name="千位分隔 2 7" xfId="192"/>
    <cellStyle name="千位分隔 2 8" xfId="196"/>
    <cellStyle name="千位分隔 2 9" xfId="200"/>
    <cellStyle name="千位分隔[0] 2" xfId="10"/>
    <cellStyle name="千位分隔[0] 3" xfId="15"/>
    <cellStyle name="千位分隔[0] 3 2" xfId="26"/>
    <cellStyle name="千位分隔[0] 3 2 2" xfId="143"/>
    <cellStyle name="千位分隔[0] 3 2 3" xfId="191"/>
    <cellStyle name="千位分隔[0] 3 2 4" xfId="140"/>
    <cellStyle name="千位分隔[0] 3 2 5" xfId="195"/>
    <cellStyle name="千位分隔[0] 3 2 6" xfId="199"/>
    <cellStyle name="千位分隔[0] 3 2 7" xfId="203"/>
    <cellStyle name="千位分隔[0] 3 3" xfId="142"/>
    <cellStyle name="千位分隔[0] 3 4" xfId="190"/>
    <cellStyle name="千位分隔[0] 3 5" xfId="139"/>
    <cellStyle name="千位分隔[0] 3 6" xfId="194"/>
    <cellStyle name="千位分隔[0] 3 7" xfId="198"/>
    <cellStyle name="千位分隔[0] 3 8" xfId="202"/>
    <cellStyle name="千位分隔[0] 4" xfId="38"/>
    <cellStyle name="千位分隔[0] 5" xfId="39"/>
    <cellStyle name="千位分隔[0] 6" xfId="40"/>
    <cellStyle name="千位分隔[0] 6 2" xfId="41"/>
    <cellStyle name="千位分隔[0] 7" xfId="42"/>
    <cellStyle name="强调文字颜色 1 2" xfId="144"/>
    <cellStyle name="强调文字颜色 2 2" xfId="145"/>
    <cellStyle name="强调文字颜色 3 2" xfId="146"/>
    <cellStyle name="强调文字颜色 4 2" xfId="147"/>
    <cellStyle name="强调文字颜色 5 2" xfId="148"/>
    <cellStyle name="强调文字颜色 6 2" xfId="149"/>
    <cellStyle name="适中 2" xfId="57"/>
    <cellStyle name="适中 3" xfId="150"/>
    <cellStyle name="输出 2" xfId="58"/>
    <cellStyle name="输出 3" xfId="151"/>
    <cellStyle name="输入 2" xfId="59"/>
    <cellStyle name="输入 3" xfId="152"/>
    <cellStyle name="样式 1" xfId="16"/>
    <cellStyle name="注释 2" xfId="60"/>
    <cellStyle name="注释 3" xfId="153"/>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00FF00"/>
    <pageSetUpPr autoPageBreaks="0"/>
  </sheetPr>
  <dimension ref="A1:J27"/>
  <sheetViews>
    <sheetView showZeros="0" workbookViewId="0">
      <selection activeCell="D20" sqref="D20"/>
    </sheetView>
  </sheetViews>
  <sheetFormatPr defaultColWidth="9" defaultRowHeight="20.45" customHeight="1"/>
  <cols>
    <col min="1" max="1" width="44.25" style="71" customWidth="1"/>
    <col min="2" max="2" width="26.5" style="265" hidden="1" customWidth="1"/>
    <col min="3" max="3" width="23.375" style="72" customWidth="1"/>
    <col min="4" max="4" width="23.375" style="272" customWidth="1"/>
    <col min="5" max="5" width="9" style="73"/>
    <col min="6" max="6" width="29.75" style="71" customWidth="1"/>
    <col min="7" max="16384" width="9" style="71"/>
  </cols>
  <sheetData>
    <row r="1" spans="1:10" s="38" customFormat="1" ht="27.75" customHeight="1">
      <c r="A1" s="76" t="s">
        <v>517</v>
      </c>
      <c r="B1" s="264"/>
      <c r="C1" s="76"/>
      <c r="D1" s="269"/>
      <c r="E1" s="56"/>
      <c r="F1" s="56"/>
    </row>
    <row r="2" spans="1:10" s="73" customFormat="1" ht="24">
      <c r="A2" s="475" t="s">
        <v>767</v>
      </c>
      <c r="B2" s="475"/>
      <c r="C2" s="475"/>
      <c r="D2" s="475"/>
    </row>
    <row r="3" spans="1:10" s="73" customFormat="1" ht="23.25" customHeight="1">
      <c r="A3" s="71"/>
      <c r="B3" s="265"/>
      <c r="C3" s="74"/>
      <c r="D3" s="270" t="s">
        <v>506</v>
      </c>
    </row>
    <row r="4" spans="1:10" s="73" customFormat="1" ht="23.25" customHeight="1">
      <c r="A4" s="80" t="s">
        <v>518</v>
      </c>
      <c r="B4" s="80" t="s">
        <v>519</v>
      </c>
      <c r="C4" s="81" t="s">
        <v>508</v>
      </c>
      <c r="D4" s="271" t="s">
        <v>521</v>
      </c>
    </row>
    <row r="5" spans="1:10" s="73" customFormat="1" ht="23.25" customHeight="1">
      <c r="A5" s="78" t="s">
        <v>522</v>
      </c>
      <c r="B5" s="156">
        <f>SUM(B6,B22)</f>
        <v>424913</v>
      </c>
      <c r="C5" s="364">
        <v>522.82000000000005</v>
      </c>
      <c r="D5" s="366">
        <v>-3.36</v>
      </c>
      <c r="I5" s="119"/>
    </row>
    <row r="6" spans="1:10" s="73" customFormat="1" ht="23.25" customHeight="1">
      <c r="A6" s="79" t="s">
        <v>523</v>
      </c>
      <c r="B6" s="156">
        <f>SUM(B7:B21)</f>
        <v>294244</v>
      </c>
      <c r="C6" s="364">
        <v>497.31</v>
      </c>
      <c r="D6" s="366">
        <v>83.3</v>
      </c>
      <c r="I6" s="119"/>
    </row>
    <row r="7" spans="1:10" s="73" customFormat="1" ht="23.25" customHeight="1">
      <c r="A7" s="82" t="s">
        <v>524</v>
      </c>
      <c r="B7" s="157">
        <v>88186</v>
      </c>
      <c r="C7" s="363">
        <v>259.12</v>
      </c>
      <c r="D7" s="366">
        <v>70.47</v>
      </c>
      <c r="I7" s="119"/>
      <c r="J7" s="120"/>
    </row>
    <row r="8" spans="1:10" s="73" customFormat="1" ht="23.25" customHeight="1">
      <c r="A8" s="82" t="s">
        <v>102</v>
      </c>
      <c r="B8" s="157">
        <v>29543</v>
      </c>
      <c r="C8" s="363">
        <v>10.23</v>
      </c>
      <c r="D8" s="366">
        <v>184.9</v>
      </c>
      <c r="I8" s="119"/>
    </row>
    <row r="9" spans="1:10" s="73" customFormat="1" ht="23.25" customHeight="1">
      <c r="A9" s="82" t="s">
        <v>103</v>
      </c>
      <c r="B9" s="157">
        <v>9456</v>
      </c>
      <c r="C9" s="363">
        <v>33.619999999999997</v>
      </c>
      <c r="D9" s="366">
        <v>401</v>
      </c>
      <c r="I9" s="119"/>
    </row>
    <row r="10" spans="1:10" s="73" customFormat="1" ht="23.25" customHeight="1">
      <c r="A10" s="82" t="s">
        <v>104</v>
      </c>
      <c r="B10" s="157">
        <v>5425</v>
      </c>
      <c r="C10" s="363">
        <v>85.17</v>
      </c>
      <c r="D10" s="366">
        <v>1368.44</v>
      </c>
      <c r="I10" s="119"/>
    </row>
    <row r="11" spans="1:10" s="73" customFormat="1" ht="23.25" customHeight="1">
      <c r="A11" s="82" t="s">
        <v>105</v>
      </c>
      <c r="B11" s="157">
        <v>22108</v>
      </c>
      <c r="C11" s="363">
        <v>53.03</v>
      </c>
      <c r="D11" s="366">
        <v>70.400000000000006</v>
      </c>
      <c r="I11" s="119"/>
    </row>
    <row r="12" spans="1:10" s="73" customFormat="1" ht="23.25" customHeight="1">
      <c r="A12" s="82" t="s">
        <v>106</v>
      </c>
      <c r="B12" s="157">
        <v>14635</v>
      </c>
      <c r="C12" s="363">
        <v>3.52</v>
      </c>
      <c r="D12" s="366">
        <v>-86.99</v>
      </c>
      <c r="I12" s="119"/>
    </row>
    <row r="13" spans="1:10" s="73" customFormat="1" ht="23.25" customHeight="1">
      <c r="A13" s="82" t="s">
        <v>107</v>
      </c>
      <c r="B13" s="157">
        <v>5461</v>
      </c>
      <c r="C13" s="363">
        <v>7.17</v>
      </c>
      <c r="D13" s="366">
        <v>13.8</v>
      </c>
      <c r="I13" s="119"/>
    </row>
    <row r="14" spans="1:10" s="73" customFormat="1" ht="23.25" customHeight="1">
      <c r="A14" s="82" t="s">
        <v>108</v>
      </c>
      <c r="B14" s="157">
        <v>47319</v>
      </c>
      <c r="C14" s="363">
        <v>20.94</v>
      </c>
      <c r="D14" s="366">
        <v>-7.9</v>
      </c>
      <c r="I14" s="119"/>
    </row>
    <row r="15" spans="1:10" s="73" customFormat="1" ht="23.25" customHeight="1">
      <c r="A15" s="82" t="s">
        <v>109</v>
      </c>
      <c r="B15" s="157">
        <v>17954</v>
      </c>
      <c r="C15" s="363">
        <v>3.02</v>
      </c>
      <c r="D15" s="366">
        <v>147.5</v>
      </c>
      <c r="I15" s="119"/>
    </row>
    <row r="16" spans="1:10" s="73" customFormat="1" ht="23.25" customHeight="1">
      <c r="A16" s="82" t="s">
        <v>525</v>
      </c>
      <c r="B16" s="157"/>
      <c r="C16" s="363"/>
      <c r="D16" s="366"/>
      <c r="I16" s="119"/>
    </row>
    <row r="17" spans="1:9" s="73" customFormat="1" ht="23.25" customHeight="1">
      <c r="A17" s="82" t="s">
        <v>110</v>
      </c>
      <c r="B17" s="157">
        <v>16030</v>
      </c>
      <c r="C17" s="363"/>
      <c r="D17" s="366"/>
      <c r="I17" s="119"/>
    </row>
    <row r="18" spans="1:9" s="73" customFormat="1" ht="23.25" customHeight="1">
      <c r="A18" s="82" t="s">
        <v>526</v>
      </c>
      <c r="B18" s="157">
        <v>37495</v>
      </c>
      <c r="C18" s="363">
        <v>18.48</v>
      </c>
      <c r="D18" s="366">
        <v>42.9</v>
      </c>
      <c r="I18" s="119"/>
    </row>
    <row r="19" spans="1:9" s="73" customFormat="1" ht="23.25" customHeight="1">
      <c r="A19" s="82" t="s">
        <v>527</v>
      </c>
      <c r="B19" s="157"/>
      <c r="C19" s="363"/>
      <c r="D19" s="366"/>
      <c r="I19" s="119"/>
    </row>
    <row r="20" spans="1:9" s="73" customFormat="1" ht="23.25" customHeight="1">
      <c r="A20" s="82" t="s">
        <v>528</v>
      </c>
      <c r="B20" s="157">
        <v>632</v>
      </c>
      <c r="C20" s="363">
        <v>3.01</v>
      </c>
      <c r="D20" s="366">
        <v>71</v>
      </c>
      <c r="I20" s="119"/>
    </row>
    <row r="21" spans="1:9" s="73" customFormat="1" ht="23.25" customHeight="1">
      <c r="A21" s="82" t="s">
        <v>529</v>
      </c>
      <c r="B21" s="157"/>
      <c r="C21" s="157"/>
      <c r="D21" s="366"/>
      <c r="I21" s="119"/>
    </row>
    <row r="22" spans="1:9" s="73" customFormat="1" ht="23.25" customHeight="1">
      <c r="A22" s="79" t="s">
        <v>530</v>
      </c>
      <c r="B22" s="266">
        <v>130669</v>
      </c>
      <c r="C22" s="364">
        <v>25.51</v>
      </c>
      <c r="D22" s="366">
        <v>-90.55</v>
      </c>
      <c r="I22" s="119"/>
    </row>
    <row r="23" spans="1:9" s="73" customFormat="1" ht="23.25" customHeight="1">
      <c r="A23" s="78" t="s">
        <v>531</v>
      </c>
      <c r="B23" s="267">
        <f>438953+41111</f>
        <v>480064</v>
      </c>
      <c r="C23" s="364"/>
      <c r="D23" s="366"/>
      <c r="F23" s="71"/>
      <c r="G23" s="71"/>
      <c r="H23" s="71"/>
      <c r="I23" s="119"/>
    </row>
    <row r="24" spans="1:9" s="73" customFormat="1" ht="23.25" customHeight="1">
      <c r="A24" s="83" t="s">
        <v>532</v>
      </c>
      <c r="B24" s="268">
        <v>387098</v>
      </c>
      <c r="C24" s="367"/>
      <c r="D24" s="365"/>
      <c r="F24" s="71"/>
      <c r="G24" s="71"/>
      <c r="H24" s="71"/>
      <c r="I24" s="119"/>
    </row>
    <row r="25" spans="1:9" s="73" customFormat="1" ht="20.45" customHeight="1">
      <c r="A25" s="79" t="s">
        <v>533</v>
      </c>
      <c r="B25" s="266">
        <v>444</v>
      </c>
      <c r="C25" s="156"/>
      <c r="D25" s="365"/>
      <c r="F25" s="71"/>
      <c r="G25" s="71"/>
      <c r="H25" s="71"/>
      <c r="I25" s="119"/>
    </row>
    <row r="26" spans="1:9" s="73" customFormat="1" ht="20.45" customHeight="1">
      <c r="A26" s="79" t="s">
        <v>534</v>
      </c>
      <c r="B26" s="266"/>
      <c r="C26" s="156"/>
      <c r="D26" s="365"/>
      <c r="F26" s="71"/>
      <c r="G26" s="71"/>
      <c r="H26" s="71"/>
      <c r="I26" s="119"/>
    </row>
    <row r="27" spans="1:9" ht="20.25" customHeight="1">
      <c r="A27" s="476" t="s">
        <v>535</v>
      </c>
      <c r="B27" s="476"/>
      <c r="C27" s="477"/>
      <c r="D27" s="477"/>
    </row>
  </sheetData>
  <mergeCells count="2">
    <mergeCell ref="A2:D2"/>
    <mergeCell ref="A27:D27"/>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tabColor rgb="FF00FF00"/>
  </sheetPr>
  <dimension ref="A1:E17"/>
  <sheetViews>
    <sheetView showZeros="0" workbookViewId="0">
      <selection activeCell="C10" sqref="C10"/>
    </sheetView>
  </sheetViews>
  <sheetFormatPr defaultColWidth="9" defaultRowHeight="20.100000000000001" customHeight="1"/>
  <cols>
    <col min="1" max="1" width="39" style="9" customWidth="1"/>
    <col min="2" max="2" width="11.875" style="10" customWidth="1"/>
    <col min="3" max="3" width="51.125" style="11" bestFit="1" customWidth="1"/>
    <col min="4" max="4" width="11.875" style="29" customWidth="1"/>
    <col min="5" max="5" width="13" style="12" customWidth="1"/>
    <col min="6" max="16384" width="9" style="12"/>
  </cols>
  <sheetData>
    <row r="1" spans="1:5" ht="20.100000000000001" customHeight="1">
      <c r="A1" s="479" t="s">
        <v>505</v>
      </c>
      <c r="B1" s="479"/>
      <c r="C1" s="479"/>
      <c r="D1" s="479"/>
    </row>
    <row r="2" spans="1:5" ht="29.25" customHeight="1">
      <c r="A2" s="481" t="s">
        <v>778</v>
      </c>
      <c r="B2" s="481"/>
      <c r="C2" s="481"/>
      <c r="D2" s="481"/>
    </row>
    <row r="3" spans="1:5" ht="11.25" customHeight="1">
      <c r="A3" s="84"/>
      <c r="B3" s="50"/>
      <c r="C3" s="84"/>
      <c r="D3" s="51"/>
    </row>
    <row r="4" spans="1:5" ht="20.100000000000001" customHeight="1">
      <c r="A4" s="489"/>
      <c r="B4" s="489"/>
      <c r="C4" s="489"/>
      <c r="D4" s="171" t="s">
        <v>506</v>
      </c>
    </row>
    <row r="5" spans="1:5" ht="24" customHeight="1">
      <c r="A5" s="172" t="s">
        <v>507</v>
      </c>
      <c r="B5" s="173" t="s">
        <v>508</v>
      </c>
      <c r="C5" s="172" t="s">
        <v>509</v>
      </c>
      <c r="D5" s="173" t="s">
        <v>508</v>
      </c>
    </row>
    <row r="6" spans="1:5" ht="24" customHeight="1">
      <c r="A6" s="174" t="s">
        <v>510</v>
      </c>
      <c r="B6" s="175">
        <f>SUM(B7:B12)</f>
        <v>0</v>
      </c>
      <c r="C6" s="174" t="s">
        <v>779</v>
      </c>
      <c r="D6" s="175">
        <f>SUM(D7:D9)</f>
        <v>0</v>
      </c>
      <c r="E6" s="10"/>
    </row>
    <row r="7" spans="1:5" ht="24" customHeight="1">
      <c r="A7" s="176" t="s">
        <v>511</v>
      </c>
      <c r="B7" s="169"/>
      <c r="C7" s="176"/>
      <c r="D7" s="169"/>
      <c r="E7" s="10"/>
    </row>
    <row r="8" spans="1:5" ht="21" customHeight="1">
      <c r="A8" s="176" t="s">
        <v>512</v>
      </c>
      <c r="B8" s="169"/>
      <c r="C8" s="176"/>
      <c r="D8" s="109"/>
    </row>
    <row r="9" spans="1:5" ht="21" customHeight="1">
      <c r="A9" s="176" t="s">
        <v>513</v>
      </c>
      <c r="B9" s="169"/>
      <c r="C9" s="176"/>
      <c r="D9" s="109"/>
    </row>
    <row r="10" spans="1:5" ht="21" customHeight="1">
      <c r="A10" s="176" t="s">
        <v>514</v>
      </c>
      <c r="B10" s="169"/>
      <c r="C10" s="176"/>
      <c r="D10" s="109"/>
    </row>
    <row r="11" spans="1:5" ht="21" customHeight="1">
      <c r="A11" s="176" t="s">
        <v>515</v>
      </c>
      <c r="B11" s="169"/>
      <c r="C11" s="176"/>
      <c r="D11" s="109"/>
    </row>
    <row r="12" spans="1:5" ht="21" customHeight="1">
      <c r="A12" s="176" t="s">
        <v>516</v>
      </c>
      <c r="B12" s="169"/>
      <c r="C12" s="176"/>
      <c r="D12" s="109"/>
    </row>
    <row r="13" spans="1:5" ht="20.100000000000001" customHeight="1">
      <c r="A13" s="12"/>
      <c r="B13" s="12"/>
      <c r="C13" s="302"/>
      <c r="D13" s="302"/>
    </row>
    <row r="14" spans="1:5" ht="20.100000000000001" customHeight="1">
      <c r="A14" s="12"/>
      <c r="B14" s="12"/>
    </row>
    <row r="15" spans="1:5" ht="20.100000000000001" customHeight="1">
      <c r="A15" s="12"/>
      <c r="B15" s="12"/>
    </row>
    <row r="16" spans="1:5" ht="20.100000000000001" customHeight="1">
      <c r="A16" s="12"/>
      <c r="B16" s="12"/>
    </row>
    <row r="17" spans="1:2" ht="20.100000000000001" customHeight="1">
      <c r="A17" s="12"/>
      <c r="B17" s="12"/>
    </row>
  </sheetData>
  <mergeCells count="4">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8">
    <tabColor rgb="FF00FF00"/>
    <pageSetUpPr fitToPage="1"/>
  </sheetPr>
  <dimension ref="A1:Q28"/>
  <sheetViews>
    <sheetView showZeros="0" workbookViewId="0">
      <selection activeCell="P16" sqref="P16"/>
    </sheetView>
  </sheetViews>
  <sheetFormatPr defaultColWidth="12.75" defaultRowHeight="13.5"/>
  <cols>
    <col min="1" max="1" width="33" style="177" customWidth="1"/>
    <col min="2" max="2" width="11.5" style="177" hidden="1" customWidth="1"/>
    <col min="3" max="5" width="12.625" style="198" customWidth="1"/>
    <col min="6" max="6" width="17.125" style="198" customWidth="1"/>
    <col min="7" max="7" width="10.875" style="198" customWidth="1"/>
    <col min="8" max="8" width="37.375" style="199" customWidth="1"/>
    <col min="9" max="9" width="10.75" style="199" hidden="1" customWidth="1"/>
    <col min="10" max="13" width="12.5" style="200" customWidth="1"/>
    <col min="14" max="14" width="11.625" style="177" customWidth="1"/>
    <col min="15" max="260" width="9" style="177" customWidth="1"/>
    <col min="261" max="261" width="29.625" style="177" customWidth="1"/>
    <col min="262" max="262" width="12.75" style="177"/>
    <col min="263" max="263" width="29.75" style="177" customWidth="1"/>
    <col min="264" max="264" width="17" style="177" customWidth="1"/>
    <col min="265" max="265" width="37" style="177" customWidth="1"/>
    <col min="266" max="266" width="17.375" style="177" customWidth="1"/>
    <col min="267" max="516" width="9" style="177" customWidth="1"/>
    <col min="517" max="517" width="29.625" style="177" customWidth="1"/>
    <col min="518" max="518" width="12.75" style="177"/>
    <col min="519" max="519" width="29.75" style="177" customWidth="1"/>
    <col min="520" max="520" width="17" style="177" customWidth="1"/>
    <col min="521" max="521" width="37" style="177" customWidth="1"/>
    <col min="522" max="522" width="17.375" style="177" customWidth="1"/>
    <col min="523" max="772" width="9" style="177" customWidth="1"/>
    <col min="773" max="773" width="29.625" style="177" customWidth="1"/>
    <col min="774" max="774" width="12.75" style="177"/>
    <col min="775" max="775" width="29.75" style="177" customWidth="1"/>
    <col min="776" max="776" width="17" style="177" customWidth="1"/>
    <col min="777" max="777" width="37" style="177" customWidth="1"/>
    <col min="778" max="778" width="17.375" style="177" customWidth="1"/>
    <col min="779" max="1028" width="9" style="177" customWidth="1"/>
    <col min="1029" max="1029" width="29.625" style="177" customWidth="1"/>
    <col min="1030" max="1030" width="12.75" style="177"/>
    <col min="1031" max="1031" width="29.75" style="177" customWidth="1"/>
    <col min="1032" max="1032" width="17" style="177" customWidth="1"/>
    <col min="1033" max="1033" width="37" style="177" customWidth="1"/>
    <col min="1034" max="1034" width="17.375" style="177" customWidth="1"/>
    <col min="1035" max="1284" width="9" style="177" customWidth="1"/>
    <col min="1285" max="1285" width="29.625" style="177" customWidth="1"/>
    <col min="1286" max="1286" width="12.75" style="177"/>
    <col min="1287" max="1287" width="29.75" style="177" customWidth="1"/>
    <col min="1288" max="1288" width="17" style="177" customWidth="1"/>
    <col min="1289" max="1289" width="37" style="177" customWidth="1"/>
    <col min="1290" max="1290" width="17.375" style="177" customWidth="1"/>
    <col min="1291" max="1540" width="9" style="177" customWidth="1"/>
    <col min="1541" max="1541" width="29.625" style="177" customWidth="1"/>
    <col min="1542" max="1542" width="12.75" style="177"/>
    <col min="1543" max="1543" width="29.75" style="177" customWidth="1"/>
    <col min="1544" max="1544" width="17" style="177" customWidth="1"/>
    <col min="1545" max="1545" width="37" style="177" customWidth="1"/>
    <col min="1546" max="1546" width="17.375" style="177" customWidth="1"/>
    <col min="1547" max="1796" width="9" style="177" customWidth="1"/>
    <col min="1797" max="1797" width="29.625" style="177" customWidth="1"/>
    <col min="1798" max="1798" width="12.75" style="177"/>
    <col min="1799" max="1799" width="29.75" style="177" customWidth="1"/>
    <col min="1800" max="1800" width="17" style="177" customWidth="1"/>
    <col min="1801" max="1801" width="37" style="177" customWidth="1"/>
    <col min="1802" max="1802" width="17.375" style="177" customWidth="1"/>
    <col min="1803" max="2052" width="9" style="177" customWidth="1"/>
    <col min="2053" max="2053" width="29.625" style="177" customWidth="1"/>
    <col min="2054" max="2054" width="12.75" style="177"/>
    <col min="2055" max="2055" width="29.75" style="177" customWidth="1"/>
    <col min="2056" max="2056" width="17" style="177" customWidth="1"/>
    <col min="2057" max="2057" width="37" style="177" customWidth="1"/>
    <col min="2058" max="2058" width="17.375" style="177" customWidth="1"/>
    <col min="2059" max="2308" width="9" style="177" customWidth="1"/>
    <col min="2309" max="2309" width="29.625" style="177" customWidth="1"/>
    <col min="2310" max="2310" width="12.75" style="177"/>
    <col min="2311" max="2311" width="29.75" style="177" customWidth="1"/>
    <col min="2312" max="2312" width="17" style="177" customWidth="1"/>
    <col min="2313" max="2313" width="37" style="177" customWidth="1"/>
    <col min="2314" max="2314" width="17.375" style="177" customWidth="1"/>
    <col min="2315" max="2564" width="9" style="177" customWidth="1"/>
    <col min="2565" max="2565" width="29.625" style="177" customWidth="1"/>
    <col min="2566" max="2566" width="12.75" style="177"/>
    <col min="2567" max="2567" width="29.75" style="177" customWidth="1"/>
    <col min="2568" max="2568" width="17" style="177" customWidth="1"/>
    <col min="2569" max="2569" width="37" style="177" customWidth="1"/>
    <col min="2570" max="2570" width="17.375" style="177" customWidth="1"/>
    <col min="2571" max="2820" width="9" style="177" customWidth="1"/>
    <col min="2821" max="2821" width="29.625" style="177" customWidth="1"/>
    <col min="2822" max="2822" width="12.75" style="177"/>
    <col min="2823" max="2823" width="29.75" style="177" customWidth="1"/>
    <col min="2824" max="2824" width="17" style="177" customWidth="1"/>
    <col min="2825" max="2825" width="37" style="177" customWidth="1"/>
    <col min="2826" max="2826" width="17.375" style="177" customWidth="1"/>
    <col min="2827" max="3076" width="9" style="177" customWidth="1"/>
    <col min="3077" max="3077" width="29.625" style="177" customWidth="1"/>
    <col min="3078" max="3078" width="12.75" style="177"/>
    <col min="3079" max="3079" width="29.75" style="177" customWidth="1"/>
    <col min="3080" max="3080" width="17" style="177" customWidth="1"/>
    <col min="3081" max="3081" width="37" style="177" customWidth="1"/>
    <col min="3082" max="3082" width="17.375" style="177" customWidth="1"/>
    <col min="3083" max="3332" width="9" style="177" customWidth="1"/>
    <col min="3333" max="3333" width="29.625" style="177" customWidth="1"/>
    <col min="3334" max="3334" width="12.75" style="177"/>
    <col min="3335" max="3335" width="29.75" style="177" customWidth="1"/>
    <col min="3336" max="3336" width="17" style="177" customWidth="1"/>
    <col min="3337" max="3337" width="37" style="177" customWidth="1"/>
    <col min="3338" max="3338" width="17.375" style="177" customWidth="1"/>
    <col min="3339" max="3588" width="9" style="177" customWidth="1"/>
    <col min="3589" max="3589" width="29.625" style="177" customWidth="1"/>
    <col min="3590" max="3590" width="12.75" style="177"/>
    <col min="3591" max="3591" width="29.75" style="177" customWidth="1"/>
    <col min="3592" max="3592" width="17" style="177" customWidth="1"/>
    <col min="3593" max="3593" width="37" style="177" customWidth="1"/>
    <col min="3594" max="3594" width="17.375" style="177" customWidth="1"/>
    <col min="3595" max="3844" width="9" style="177" customWidth="1"/>
    <col min="3845" max="3845" width="29.625" style="177" customWidth="1"/>
    <col min="3846" max="3846" width="12.75" style="177"/>
    <col min="3847" max="3847" width="29.75" style="177" customWidth="1"/>
    <col min="3848" max="3848" width="17" style="177" customWidth="1"/>
    <col min="3849" max="3849" width="37" style="177" customWidth="1"/>
    <col min="3850" max="3850" width="17.375" style="177" customWidth="1"/>
    <col min="3851" max="4100" width="9" style="177" customWidth="1"/>
    <col min="4101" max="4101" width="29.625" style="177" customWidth="1"/>
    <col min="4102" max="4102" width="12.75" style="177"/>
    <col min="4103" max="4103" width="29.75" style="177" customWidth="1"/>
    <col min="4104" max="4104" width="17" style="177" customWidth="1"/>
    <col min="4105" max="4105" width="37" style="177" customWidth="1"/>
    <col min="4106" max="4106" width="17.375" style="177" customWidth="1"/>
    <col min="4107" max="4356" width="9" style="177" customWidth="1"/>
    <col min="4357" max="4357" width="29.625" style="177" customWidth="1"/>
    <col min="4358" max="4358" width="12.75" style="177"/>
    <col min="4359" max="4359" width="29.75" style="177" customWidth="1"/>
    <col min="4360" max="4360" width="17" style="177" customWidth="1"/>
    <col min="4361" max="4361" width="37" style="177" customWidth="1"/>
    <col min="4362" max="4362" width="17.375" style="177" customWidth="1"/>
    <col min="4363" max="4612" width="9" style="177" customWidth="1"/>
    <col min="4613" max="4613" width="29.625" style="177" customWidth="1"/>
    <col min="4614" max="4614" width="12.75" style="177"/>
    <col min="4615" max="4615" width="29.75" style="177" customWidth="1"/>
    <col min="4616" max="4616" width="17" style="177" customWidth="1"/>
    <col min="4617" max="4617" width="37" style="177" customWidth="1"/>
    <col min="4618" max="4618" width="17.375" style="177" customWidth="1"/>
    <col min="4619" max="4868" width="9" style="177" customWidth="1"/>
    <col min="4869" max="4869" width="29.625" style="177" customWidth="1"/>
    <col min="4870" max="4870" width="12.75" style="177"/>
    <col min="4871" max="4871" width="29.75" style="177" customWidth="1"/>
    <col min="4872" max="4872" width="17" style="177" customWidth="1"/>
    <col min="4873" max="4873" width="37" style="177" customWidth="1"/>
    <col min="4874" max="4874" width="17.375" style="177" customWidth="1"/>
    <col min="4875" max="5124" width="9" style="177" customWidth="1"/>
    <col min="5125" max="5125" width="29.625" style="177" customWidth="1"/>
    <col min="5126" max="5126" width="12.75" style="177"/>
    <col min="5127" max="5127" width="29.75" style="177" customWidth="1"/>
    <col min="5128" max="5128" width="17" style="177" customWidth="1"/>
    <col min="5129" max="5129" width="37" style="177" customWidth="1"/>
    <col min="5130" max="5130" width="17.375" style="177" customWidth="1"/>
    <col min="5131" max="5380" width="9" style="177" customWidth="1"/>
    <col min="5381" max="5381" width="29.625" style="177" customWidth="1"/>
    <col min="5382" max="5382" width="12.75" style="177"/>
    <col min="5383" max="5383" width="29.75" style="177" customWidth="1"/>
    <col min="5384" max="5384" width="17" style="177" customWidth="1"/>
    <col min="5385" max="5385" width="37" style="177" customWidth="1"/>
    <col min="5386" max="5386" width="17.375" style="177" customWidth="1"/>
    <col min="5387" max="5636" width="9" style="177" customWidth="1"/>
    <col min="5637" max="5637" width="29.625" style="177" customWidth="1"/>
    <col min="5638" max="5638" width="12.75" style="177"/>
    <col min="5639" max="5639" width="29.75" style="177" customWidth="1"/>
    <col min="5640" max="5640" width="17" style="177" customWidth="1"/>
    <col min="5641" max="5641" width="37" style="177" customWidth="1"/>
    <col min="5642" max="5642" width="17.375" style="177" customWidth="1"/>
    <col min="5643" max="5892" width="9" style="177" customWidth="1"/>
    <col min="5893" max="5893" width="29.625" style="177" customWidth="1"/>
    <col min="5894" max="5894" width="12.75" style="177"/>
    <col min="5895" max="5895" width="29.75" style="177" customWidth="1"/>
    <col min="5896" max="5896" width="17" style="177" customWidth="1"/>
    <col min="5897" max="5897" width="37" style="177" customWidth="1"/>
    <col min="5898" max="5898" width="17.375" style="177" customWidth="1"/>
    <col min="5899" max="6148" width="9" style="177" customWidth="1"/>
    <col min="6149" max="6149" width="29.625" style="177" customWidth="1"/>
    <col min="6150" max="6150" width="12.75" style="177"/>
    <col min="6151" max="6151" width="29.75" style="177" customWidth="1"/>
    <col min="6152" max="6152" width="17" style="177" customWidth="1"/>
    <col min="6153" max="6153" width="37" style="177" customWidth="1"/>
    <col min="6154" max="6154" width="17.375" style="177" customWidth="1"/>
    <col min="6155" max="6404" width="9" style="177" customWidth="1"/>
    <col min="6405" max="6405" width="29.625" style="177" customWidth="1"/>
    <col min="6406" max="6406" width="12.75" style="177"/>
    <col min="6407" max="6407" width="29.75" style="177" customWidth="1"/>
    <col min="6408" max="6408" width="17" style="177" customWidth="1"/>
    <col min="6409" max="6409" width="37" style="177" customWidth="1"/>
    <col min="6410" max="6410" width="17.375" style="177" customWidth="1"/>
    <col min="6411" max="6660" width="9" style="177" customWidth="1"/>
    <col min="6661" max="6661" width="29.625" style="177" customWidth="1"/>
    <col min="6662" max="6662" width="12.75" style="177"/>
    <col min="6663" max="6663" width="29.75" style="177" customWidth="1"/>
    <col min="6664" max="6664" width="17" style="177" customWidth="1"/>
    <col min="6665" max="6665" width="37" style="177" customWidth="1"/>
    <col min="6666" max="6666" width="17.375" style="177" customWidth="1"/>
    <col min="6667" max="6916" width="9" style="177" customWidth="1"/>
    <col min="6917" max="6917" width="29.625" style="177" customWidth="1"/>
    <col min="6918" max="6918" width="12.75" style="177"/>
    <col min="6919" max="6919" width="29.75" style="177" customWidth="1"/>
    <col min="6920" max="6920" width="17" style="177" customWidth="1"/>
    <col min="6921" max="6921" width="37" style="177" customWidth="1"/>
    <col min="6922" max="6922" width="17.375" style="177" customWidth="1"/>
    <col min="6923" max="7172" width="9" style="177" customWidth="1"/>
    <col min="7173" max="7173" width="29.625" style="177" customWidth="1"/>
    <col min="7174" max="7174" width="12.75" style="177"/>
    <col min="7175" max="7175" width="29.75" style="177" customWidth="1"/>
    <col min="7176" max="7176" width="17" style="177" customWidth="1"/>
    <col min="7177" max="7177" width="37" style="177" customWidth="1"/>
    <col min="7178" max="7178" width="17.375" style="177" customWidth="1"/>
    <col min="7179" max="7428" width="9" style="177" customWidth="1"/>
    <col min="7429" max="7429" width="29.625" style="177" customWidth="1"/>
    <col min="7430" max="7430" width="12.75" style="177"/>
    <col min="7431" max="7431" width="29.75" style="177" customWidth="1"/>
    <col min="7432" max="7432" width="17" style="177" customWidth="1"/>
    <col min="7433" max="7433" width="37" style="177" customWidth="1"/>
    <col min="7434" max="7434" width="17.375" style="177" customWidth="1"/>
    <col min="7435" max="7684" width="9" style="177" customWidth="1"/>
    <col min="7685" max="7685" width="29.625" style="177" customWidth="1"/>
    <col min="7686" max="7686" width="12.75" style="177"/>
    <col min="7687" max="7687" width="29.75" style="177" customWidth="1"/>
    <col min="7688" max="7688" width="17" style="177" customWidth="1"/>
    <col min="7689" max="7689" width="37" style="177" customWidth="1"/>
    <col min="7690" max="7690" width="17.375" style="177" customWidth="1"/>
    <col min="7691" max="7940" width="9" style="177" customWidth="1"/>
    <col min="7941" max="7941" width="29.625" style="177" customWidth="1"/>
    <col min="7942" max="7942" width="12.75" style="177"/>
    <col min="7943" max="7943" width="29.75" style="177" customWidth="1"/>
    <col min="7944" max="7944" width="17" style="177" customWidth="1"/>
    <col min="7945" max="7945" width="37" style="177" customWidth="1"/>
    <col min="7946" max="7946" width="17.375" style="177" customWidth="1"/>
    <col min="7947" max="8196" width="9" style="177" customWidth="1"/>
    <col min="8197" max="8197" width="29.625" style="177" customWidth="1"/>
    <col min="8198" max="8198" width="12.75" style="177"/>
    <col min="8199" max="8199" width="29.75" style="177" customWidth="1"/>
    <col min="8200" max="8200" width="17" style="177" customWidth="1"/>
    <col min="8201" max="8201" width="37" style="177" customWidth="1"/>
    <col min="8202" max="8202" width="17.375" style="177" customWidth="1"/>
    <col min="8203" max="8452" width="9" style="177" customWidth="1"/>
    <col min="8453" max="8453" width="29.625" style="177" customWidth="1"/>
    <col min="8454" max="8454" width="12.75" style="177"/>
    <col min="8455" max="8455" width="29.75" style="177" customWidth="1"/>
    <col min="8456" max="8456" width="17" style="177" customWidth="1"/>
    <col min="8457" max="8457" width="37" style="177" customWidth="1"/>
    <col min="8458" max="8458" width="17.375" style="177" customWidth="1"/>
    <col min="8459" max="8708" width="9" style="177" customWidth="1"/>
    <col min="8709" max="8709" width="29.625" style="177" customWidth="1"/>
    <col min="8710" max="8710" width="12.75" style="177"/>
    <col min="8711" max="8711" width="29.75" style="177" customWidth="1"/>
    <col min="8712" max="8712" width="17" style="177" customWidth="1"/>
    <col min="8713" max="8713" width="37" style="177" customWidth="1"/>
    <col min="8714" max="8714" width="17.375" style="177" customWidth="1"/>
    <col min="8715" max="8964" width="9" style="177" customWidth="1"/>
    <col min="8965" max="8965" width="29.625" style="177" customWidth="1"/>
    <col min="8966" max="8966" width="12.75" style="177"/>
    <col min="8967" max="8967" width="29.75" style="177" customWidth="1"/>
    <col min="8968" max="8968" width="17" style="177" customWidth="1"/>
    <col min="8969" max="8969" width="37" style="177" customWidth="1"/>
    <col min="8970" max="8970" width="17.375" style="177" customWidth="1"/>
    <col min="8971" max="9220" width="9" style="177" customWidth="1"/>
    <col min="9221" max="9221" width="29.625" style="177" customWidth="1"/>
    <col min="9222" max="9222" width="12.75" style="177"/>
    <col min="9223" max="9223" width="29.75" style="177" customWidth="1"/>
    <col min="9224" max="9224" width="17" style="177" customWidth="1"/>
    <col min="9225" max="9225" width="37" style="177" customWidth="1"/>
    <col min="9226" max="9226" width="17.375" style="177" customWidth="1"/>
    <col min="9227" max="9476" width="9" style="177" customWidth="1"/>
    <col min="9477" max="9477" width="29.625" style="177" customWidth="1"/>
    <col min="9478" max="9478" width="12.75" style="177"/>
    <col min="9479" max="9479" width="29.75" style="177" customWidth="1"/>
    <col min="9480" max="9480" width="17" style="177" customWidth="1"/>
    <col min="9481" max="9481" width="37" style="177" customWidth="1"/>
    <col min="9482" max="9482" width="17.375" style="177" customWidth="1"/>
    <col min="9483" max="9732" width="9" style="177" customWidth="1"/>
    <col min="9733" max="9733" width="29.625" style="177" customWidth="1"/>
    <col min="9734" max="9734" width="12.75" style="177"/>
    <col min="9735" max="9735" width="29.75" style="177" customWidth="1"/>
    <col min="9736" max="9736" width="17" style="177" customWidth="1"/>
    <col min="9737" max="9737" width="37" style="177" customWidth="1"/>
    <col min="9738" max="9738" width="17.375" style="177" customWidth="1"/>
    <col min="9739" max="9988" width="9" style="177" customWidth="1"/>
    <col min="9989" max="9989" width="29.625" style="177" customWidth="1"/>
    <col min="9990" max="9990" width="12.75" style="177"/>
    <col min="9991" max="9991" width="29.75" style="177" customWidth="1"/>
    <col min="9992" max="9992" width="17" style="177" customWidth="1"/>
    <col min="9993" max="9993" width="37" style="177" customWidth="1"/>
    <col min="9994" max="9994" width="17.375" style="177" customWidth="1"/>
    <col min="9995" max="10244" width="9" style="177" customWidth="1"/>
    <col min="10245" max="10245" width="29.625" style="177" customWidth="1"/>
    <col min="10246" max="10246" width="12.75" style="177"/>
    <col min="10247" max="10247" width="29.75" style="177" customWidth="1"/>
    <col min="10248" max="10248" width="17" style="177" customWidth="1"/>
    <col min="10249" max="10249" width="37" style="177" customWidth="1"/>
    <col min="10250" max="10250" width="17.375" style="177" customWidth="1"/>
    <col min="10251" max="10500" width="9" style="177" customWidth="1"/>
    <col min="10501" max="10501" width="29.625" style="177" customWidth="1"/>
    <col min="10502" max="10502" width="12.75" style="177"/>
    <col min="10503" max="10503" width="29.75" style="177" customWidth="1"/>
    <col min="10504" max="10504" width="17" style="177" customWidth="1"/>
    <col min="10505" max="10505" width="37" style="177" customWidth="1"/>
    <col min="10506" max="10506" width="17.375" style="177" customWidth="1"/>
    <col min="10507" max="10756" width="9" style="177" customWidth="1"/>
    <col min="10757" max="10757" width="29.625" style="177" customWidth="1"/>
    <col min="10758" max="10758" width="12.75" style="177"/>
    <col min="10759" max="10759" width="29.75" style="177" customWidth="1"/>
    <col min="10760" max="10760" width="17" style="177" customWidth="1"/>
    <col min="10761" max="10761" width="37" style="177" customWidth="1"/>
    <col min="10762" max="10762" width="17.375" style="177" customWidth="1"/>
    <col min="10763" max="11012" width="9" style="177" customWidth="1"/>
    <col min="11013" max="11013" width="29.625" style="177" customWidth="1"/>
    <col min="11014" max="11014" width="12.75" style="177"/>
    <col min="11015" max="11015" width="29.75" style="177" customWidth="1"/>
    <col min="11016" max="11016" width="17" style="177" customWidth="1"/>
    <col min="11017" max="11017" width="37" style="177" customWidth="1"/>
    <col min="11018" max="11018" width="17.375" style="177" customWidth="1"/>
    <col min="11019" max="11268" width="9" style="177" customWidth="1"/>
    <col min="11269" max="11269" width="29.625" style="177" customWidth="1"/>
    <col min="11270" max="11270" width="12.75" style="177"/>
    <col min="11271" max="11271" width="29.75" style="177" customWidth="1"/>
    <col min="11272" max="11272" width="17" style="177" customWidth="1"/>
    <col min="11273" max="11273" width="37" style="177" customWidth="1"/>
    <col min="11274" max="11274" width="17.375" style="177" customWidth="1"/>
    <col min="11275" max="11524" width="9" style="177" customWidth="1"/>
    <col min="11525" max="11525" width="29.625" style="177" customWidth="1"/>
    <col min="11526" max="11526" width="12.75" style="177"/>
    <col min="11527" max="11527" width="29.75" style="177" customWidth="1"/>
    <col min="11528" max="11528" width="17" style="177" customWidth="1"/>
    <col min="11529" max="11529" width="37" style="177" customWidth="1"/>
    <col min="11530" max="11530" width="17.375" style="177" customWidth="1"/>
    <col min="11531" max="11780" width="9" style="177" customWidth="1"/>
    <col min="11781" max="11781" width="29.625" style="177" customWidth="1"/>
    <col min="11782" max="11782" width="12.75" style="177"/>
    <col min="11783" max="11783" width="29.75" style="177" customWidth="1"/>
    <col min="11784" max="11784" width="17" style="177" customWidth="1"/>
    <col min="11785" max="11785" width="37" style="177" customWidth="1"/>
    <col min="11786" max="11786" width="17.375" style="177" customWidth="1"/>
    <col min="11787" max="12036" width="9" style="177" customWidth="1"/>
    <col min="12037" max="12037" width="29.625" style="177" customWidth="1"/>
    <col min="12038" max="12038" width="12.75" style="177"/>
    <col min="12039" max="12039" width="29.75" style="177" customWidth="1"/>
    <col min="12040" max="12040" width="17" style="177" customWidth="1"/>
    <col min="12041" max="12041" width="37" style="177" customWidth="1"/>
    <col min="12042" max="12042" width="17.375" style="177" customWidth="1"/>
    <col min="12043" max="12292" width="9" style="177" customWidth="1"/>
    <col min="12293" max="12293" width="29.625" style="177" customWidth="1"/>
    <col min="12294" max="12294" width="12.75" style="177"/>
    <col min="12295" max="12295" width="29.75" style="177" customWidth="1"/>
    <col min="12296" max="12296" width="17" style="177" customWidth="1"/>
    <col min="12297" max="12297" width="37" style="177" customWidth="1"/>
    <col min="12298" max="12298" width="17.375" style="177" customWidth="1"/>
    <col min="12299" max="12548" width="9" style="177" customWidth="1"/>
    <col min="12549" max="12549" width="29.625" style="177" customWidth="1"/>
    <col min="12550" max="12550" width="12.75" style="177"/>
    <col min="12551" max="12551" width="29.75" style="177" customWidth="1"/>
    <col min="12552" max="12552" width="17" style="177" customWidth="1"/>
    <col min="12553" max="12553" width="37" style="177" customWidth="1"/>
    <col min="12554" max="12554" width="17.375" style="177" customWidth="1"/>
    <col min="12555" max="12804" width="9" style="177" customWidth="1"/>
    <col min="12805" max="12805" width="29.625" style="177" customWidth="1"/>
    <col min="12806" max="12806" width="12.75" style="177"/>
    <col min="12807" max="12807" width="29.75" style="177" customWidth="1"/>
    <col min="12808" max="12808" width="17" style="177" customWidth="1"/>
    <col min="12809" max="12809" width="37" style="177" customWidth="1"/>
    <col min="12810" max="12810" width="17.375" style="177" customWidth="1"/>
    <col min="12811" max="13060" width="9" style="177" customWidth="1"/>
    <col min="13061" max="13061" width="29.625" style="177" customWidth="1"/>
    <col min="13062" max="13062" width="12.75" style="177"/>
    <col min="13063" max="13063" width="29.75" style="177" customWidth="1"/>
    <col min="13064" max="13064" width="17" style="177" customWidth="1"/>
    <col min="13065" max="13065" width="37" style="177" customWidth="1"/>
    <col min="13066" max="13066" width="17.375" style="177" customWidth="1"/>
    <col min="13067" max="13316" width="9" style="177" customWidth="1"/>
    <col min="13317" max="13317" width="29.625" style="177" customWidth="1"/>
    <col min="13318" max="13318" width="12.75" style="177"/>
    <col min="13319" max="13319" width="29.75" style="177" customWidth="1"/>
    <col min="13320" max="13320" width="17" style="177" customWidth="1"/>
    <col min="13321" max="13321" width="37" style="177" customWidth="1"/>
    <col min="13322" max="13322" width="17.375" style="177" customWidth="1"/>
    <col min="13323" max="13572" width="9" style="177" customWidth="1"/>
    <col min="13573" max="13573" width="29.625" style="177" customWidth="1"/>
    <col min="13574" max="13574" width="12.75" style="177"/>
    <col min="13575" max="13575" width="29.75" style="177" customWidth="1"/>
    <col min="13576" max="13576" width="17" style="177" customWidth="1"/>
    <col min="13577" max="13577" width="37" style="177" customWidth="1"/>
    <col min="13578" max="13578" width="17.375" style="177" customWidth="1"/>
    <col min="13579" max="13828" width="9" style="177" customWidth="1"/>
    <col min="13829" max="13829" width="29.625" style="177" customWidth="1"/>
    <col min="13830" max="13830" width="12.75" style="177"/>
    <col min="13831" max="13831" width="29.75" style="177" customWidth="1"/>
    <col min="13832" max="13832" width="17" style="177" customWidth="1"/>
    <col min="13833" max="13833" width="37" style="177" customWidth="1"/>
    <col min="13834" max="13834" width="17.375" style="177" customWidth="1"/>
    <col min="13835" max="14084" width="9" style="177" customWidth="1"/>
    <col min="14085" max="14085" width="29.625" style="177" customWidth="1"/>
    <col min="14086" max="14086" width="12.75" style="177"/>
    <col min="14087" max="14087" width="29.75" style="177" customWidth="1"/>
    <col min="14088" max="14088" width="17" style="177" customWidth="1"/>
    <col min="14089" max="14089" width="37" style="177" customWidth="1"/>
    <col min="14090" max="14090" width="17.375" style="177" customWidth="1"/>
    <col min="14091" max="14340" width="9" style="177" customWidth="1"/>
    <col min="14341" max="14341" width="29.625" style="177" customWidth="1"/>
    <col min="14342" max="14342" width="12.75" style="177"/>
    <col min="14343" max="14343" width="29.75" style="177" customWidth="1"/>
    <col min="14344" max="14344" width="17" style="177" customWidth="1"/>
    <col min="14345" max="14345" width="37" style="177" customWidth="1"/>
    <col min="14346" max="14346" width="17.375" style="177" customWidth="1"/>
    <col min="14347" max="14596" width="9" style="177" customWidth="1"/>
    <col min="14597" max="14597" width="29.625" style="177" customWidth="1"/>
    <col min="14598" max="14598" width="12.75" style="177"/>
    <col min="14599" max="14599" width="29.75" style="177" customWidth="1"/>
    <col min="14600" max="14600" width="17" style="177" customWidth="1"/>
    <col min="14601" max="14601" width="37" style="177" customWidth="1"/>
    <col min="14602" max="14602" width="17.375" style="177" customWidth="1"/>
    <col min="14603" max="14852" width="9" style="177" customWidth="1"/>
    <col min="14853" max="14853" width="29.625" style="177" customWidth="1"/>
    <col min="14854" max="14854" width="12.75" style="177"/>
    <col min="14855" max="14855" width="29.75" style="177" customWidth="1"/>
    <col min="14856" max="14856" width="17" style="177" customWidth="1"/>
    <col min="14857" max="14857" width="37" style="177" customWidth="1"/>
    <col min="14858" max="14858" width="17.375" style="177" customWidth="1"/>
    <col min="14859" max="15108" width="9" style="177" customWidth="1"/>
    <col min="15109" max="15109" width="29.625" style="177" customWidth="1"/>
    <col min="15110" max="15110" width="12.75" style="177"/>
    <col min="15111" max="15111" width="29.75" style="177" customWidth="1"/>
    <col min="15112" max="15112" width="17" style="177" customWidth="1"/>
    <col min="15113" max="15113" width="37" style="177" customWidth="1"/>
    <col min="15114" max="15114" width="17.375" style="177" customWidth="1"/>
    <col min="15115" max="15364" width="9" style="177" customWidth="1"/>
    <col min="15365" max="15365" width="29.625" style="177" customWidth="1"/>
    <col min="15366" max="15366" width="12.75" style="177"/>
    <col min="15367" max="15367" width="29.75" style="177" customWidth="1"/>
    <col min="15368" max="15368" width="17" style="177" customWidth="1"/>
    <col min="15369" max="15369" width="37" style="177" customWidth="1"/>
    <col min="15370" max="15370" width="17.375" style="177" customWidth="1"/>
    <col min="15371" max="15620" width="9" style="177" customWidth="1"/>
    <col min="15621" max="15621" width="29.625" style="177" customWidth="1"/>
    <col min="15622" max="15622" width="12.75" style="177"/>
    <col min="15623" max="15623" width="29.75" style="177" customWidth="1"/>
    <col min="15624" max="15624" width="17" style="177" customWidth="1"/>
    <col min="15625" max="15625" width="37" style="177" customWidth="1"/>
    <col min="15626" max="15626" width="17.375" style="177" customWidth="1"/>
    <col min="15627" max="15876" width="9" style="177" customWidth="1"/>
    <col min="15877" max="15877" width="29.625" style="177" customWidth="1"/>
    <col min="15878" max="15878" width="12.75" style="177"/>
    <col min="15879" max="15879" width="29.75" style="177" customWidth="1"/>
    <col min="15880" max="15880" width="17" style="177" customWidth="1"/>
    <col min="15881" max="15881" width="37" style="177" customWidth="1"/>
    <col min="15882" max="15882" width="17.375" style="177" customWidth="1"/>
    <col min="15883" max="16132" width="9" style="177" customWidth="1"/>
    <col min="16133" max="16133" width="29.625" style="177" customWidth="1"/>
    <col min="16134" max="16134" width="12.75" style="177"/>
    <col min="16135" max="16135" width="29.75" style="177" customWidth="1"/>
    <col min="16136" max="16136" width="17" style="177" customWidth="1"/>
    <col min="16137" max="16137" width="37" style="177" customWidth="1"/>
    <col min="16138" max="16138" width="17.375" style="177" customWidth="1"/>
    <col min="16139" max="16384" width="9" style="177" customWidth="1"/>
  </cols>
  <sheetData>
    <row r="1" spans="1:17" ht="18.75" customHeight="1">
      <c r="A1" s="487" t="s">
        <v>695</v>
      </c>
      <c r="B1" s="487"/>
      <c r="C1" s="487"/>
      <c r="D1" s="487"/>
      <c r="E1" s="487"/>
      <c r="F1" s="487"/>
      <c r="G1" s="487"/>
      <c r="H1" s="487"/>
      <c r="I1" s="328"/>
      <c r="J1" s="299"/>
      <c r="K1" s="299"/>
      <c r="L1" s="299"/>
      <c r="M1" s="299"/>
    </row>
    <row r="2" spans="1:17" ht="27.6" customHeight="1">
      <c r="A2" s="488" t="s">
        <v>780</v>
      </c>
      <c r="B2" s="488"/>
      <c r="C2" s="488"/>
      <c r="D2" s="488"/>
      <c r="E2" s="488"/>
      <c r="F2" s="488"/>
      <c r="G2" s="488"/>
      <c r="H2" s="488"/>
      <c r="I2" s="488"/>
      <c r="J2" s="488"/>
      <c r="K2" s="488"/>
      <c r="L2" s="488"/>
      <c r="M2" s="488"/>
      <c r="N2" s="488"/>
    </row>
    <row r="3" spans="1:17" ht="23.25" customHeight="1">
      <c r="A3" s="178"/>
      <c r="B3" s="178"/>
      <c r="C3" s="178"/>
      <c r="D3" s="178"/>
      <c r="E3" s="178"/>
      <c r="F3" s="178"/>
      <c r="G3" s="178"/>
      <c r="H3" s="178"/>
      <c r="I3" s="178"/>
      <c r="J3" s="494" t="s">
        <v>696</v>
      </c>
      <c r="K3" s="494"/>
      <c r="L3" s="494"/>
      <c r="M3" s="494"/>
      <c r="N3" s="494"/>
    </row>
    <row r="4" spans="1:17" s="193" customFormat="1" ht="56.25">
      <c r="A4" s="158" t="s">
        <v>518</v>
      </c>
      <c r="B4" s="159" t="s">
        <v>752</v>
      </c>
      <c r="C4" s="159" t="s">
        <v>668</v>
      </c>
      <c r="D4" s="159" t="s">
        <v>750</v>
      </c>
      <c r="E4" s="159" t="s">
        <v>508</v>
      </c>
      <c r="F4" s="159" t="s">
        <v>751</v>
      </c>
      <c r="G4" s="160" t="s">
        <v>544</v>
      </c>
      <c r="H4" s="179" t="s">
        <v>697</v>
      </c>
      <c r="I4" s="159" t="s">
        <v>752</v>
      </c>
      <c r="J4" s="159" t="s">
        <v>80</v>
      </c>
      <c r="K4" s="159" t="s">
        <v>750</v>
      </c>
      <c r="L4" s="159" t="s">
        <v>113</v>
      </c>
      <c r="M4" s="159" t="s">
        <v>751</v>
      </c>
      <c r="N4" s="160" t="s">
        <v>191</v>
      </c>
    </row>
    <row r="5" spans="1:17" s="193" customFormat="1" ht="24" customHeight="1">
      <c r="A5" s="158" t="s">
        <v>546</v>
      </c>
      <c r="B5" s="180">
        <f>B6+B20</f>
        <v>2885</v>
      </c>
      <c r="C5" s="180"/>
      <c r="D5" s="180"/>
      <c r="E5" s="180"/>
      <c r="F5" s="340"/>
      <c r="G5" s="340"/>
      <c r="H5" s="179" t="s">
        <v>546</v>
      </c>
      <c r="I5" s="180">
        <f>SUM(I6,I20)</f>
        <v>2885</v>
      </c>
      <c r="J5" s="180"/>
      <c r="K5" s="180"/>
      <c r="L5" s="180"/>
      <c r="M5" s="340"/>
      <c r="N5" s="340"/>
    </row>
    <row r="6" spans="1:17" s="193" customFormat="1" ht="24" customHeight="1">
      <c r="A6" s="181" t="s">
        <v>698</v>
      </c>
      <c r="B6" s="180">
        <f>SUM(B7:B9)</f>
        <v>444</v>
      </c>
      <c r="C6" s="180"/>
      <c r="D6" s="180"/>
      <c r="E6" s="180"/>
      <c r="F6" s="340"/>
      <c r="G6" s="340"/>
      <c r="H6" s="182" t="s">
        <v>699</v>
      </c>
      <c r="I6" s="180">
        <f>SUM(I7,I12,I15,I17)</f>
        <v>1814</v>
      </c>
      <c r="J6" s="180"/>
      <c r="K6" s="180"/>
      <c r="L6" s="180"/>
      <c r="M6" s="340"/>
      <c r="N6" s="340"/>
    </row>
    <row r="7" spans="1:17" s="193" customFormat="1" ht="22.5" customHeight="1">
      <c r="A7" s="67" t="s">
        <v>700</v>
      </c>
      <c r="B7" s="67">
        <v>444</v>
      </c>
      <c r="C7" s="109"/>
      <c r="D7" s="109"/>
      <c r="E7" s="183"/>
      <c r="F7" s="184"/>
      <c r="G7" s="184"/>
      <c r="H7" s="67" t="s">
        <v>114</v>
      </c>
      <c r="I7" s="183">
        <f>SUM(I8:I11)</f>
        <v>1814</v>
      </c>
      <c r="J7" s="183"/>
      <c r="K7" s="183"/>
      <c r="L7" s="183"/>
      <c r="M7" s="340"/>
      <c r="N7" s="184"/>
      <c r="Q7" s="194"/>
    </row>
    <row r="8" spans="1:17" s="193" customFormat="1" ht="22.5" customHeight="1">
      <c r="A8" s="67" t="s">
        <v>701</v>
      </c>
      <c r="B8" s="67"/>
      <c r="C8" s="109"/>
      <c r="D8" s="183"/>
      <c r="E8" s="183"/>
      <c r="F8" s="183"/>
      <c r="G8" s="184"/>
      <c r="H8" s="67" t="s">
        <v>702</v>
      </c>
      <c r="I8" s="67">
        <v>1814</v>
      </c>
      <c r="J8" s="109"/>
      <c r="K8" s="109"/>
      <c r="L8" s="183"/>
      <c r="M8" s="340"/>
      <c r="N8" s="67"/>
      <c r="Q8" s="194"/>
    </row>
    <row r="9" spans="1:17" s="193" customFormat="1" ht="22.5" customHeight="1">
      <c r="A9" s="67" t="s">
        <v>703</v>
      </c>
      <c r="B9" s="67"/>
      <c r="C9" s="183"/>
      <c r="D9" s="183"/>
      <c r="E9" s="183"/>
      <c r="F9" s="183"/>
      <c r="G9" s="184"/>
      <c r="H9" s="67" t="s">
        <v>704</v>
      </c>
      <c r="I9" s="67"/>
      <c r="J9" s="183"/>
      <c r="K9" s="183"/>
      <c r="L9" s="183"/>
      <c r="M9" s="183"/>
      <c r="N9" s="67"/>
      <c r="Q9" s="194"/>
    </row>
    <row r="10" spans="1:17" s="193" customFormat="1" ht="22.5" customHeight="1">
      <c r="A10" s="67"/>
      <c r="B10" s="67"/>
      <c r="C10" s="185"/>
      <c r="D10" s="185"/>
      <c r="E10" s="185"/>
      <c r="F10" s="185"/>
      <c r="G10" s="185"/>
      <c r="H10" s="67" t="s">
        <v>115</v>
      </c>
      <c r="I10" s="67"/>
      <c r="J10" s="183"/>
      <c r="K10" s="183"/>
      <c r="L10" s="183"/>
      <c r="M10" s="183"/>
      <c r="N10" s="67"/>
      <c r="Q10" s="194"/>
    </row>
    <row r="11" spans="1:17" s="193" customFormat="1" ht="22.5" customHeight="1">
      <c r="A11" s="67"/>
      <c r="B11" s="67"/>
      <c r="C11" s="186"/>
      <c r="D11" s="186"/>
      <c r="E11" s="186"/>
      <c r="F11" s="186"/>
      <c r="G11" s="186"/>
      <c r="H11" s="67" t="s">
        <v>116</v>
      </c>
      <c r="I11" s="67"/>
      <c r="J11" s="109"/>
      <c r="K11" s="183"/>
      <c r="L11" s="183"/>
      <c r="M11" s="183"/>
      <c r="N11" s="67"/>
      <c r="Q11" s="194"/>
    </row>
    <row r="12" spans="1:17" s="193" customFormat="1" ht="22.5" customHeight="1">
      <c r="A12" s="187"/>
      <c r="B12" s="187"/>
      <c r="C12" s="186"/>
      <c r="D12" s="186"/>
      <c r="E12" s="186"/>
      <c r="F12" s="186"/>
      <c r="G12" s="186"/>
      <c r="H12" s="67" t="s">
        <v>117</v>
      </c>
      <c r="I12" s="67"/>
      <c r="J12" s="183"/>
      <c r="K12" s="183"/>
      <c r="L12" s="183"/>
      <c r="M12" s="183"/>
      <c r="N12" s="67"/>
      <c r="Q12" s="194"/>
    </row>
    <row r="13" spans="1:17" s="193" customFormat="1" ht="22.5" customHeight="1">
      <c r="A13" s="187"/>
      <c r="B13" s="187"/>
      <c r="C13" s="186"/>
      <c r="D13" s="186"/>
      <c r="E13" s="186"/>
      <c r="F13" s="186"/>
      <c r="G13" s="186"/>
      <c r="H13" s="188" t="s">
        <v>705</v>
      </c>
      <c r="I13" s="188"/>
      <c r="J13" s="109"/>
      <c r="K13" s="183"/>
      <c r="L13" s="183"/>
      <c r="M13" s="183"/>
      <c r="N13" s="67"/>
      <c r="Q13" s="194"/>
    </row>
    <row r="14" spans="1:17" s="193" customFormat="1" ht="22.5" customHeight="1">
      <c r="A14" s="189"/>
      <c r="B14" s="189"/>
      <c r="C14" s="186"/>
      <c r="D14" s="186"/>
      <c r="E14" s="186"/>
      <c r="F14" s="186"/>
      <c r="G14" s="186"/>
      <c r="H14" s="67" t="s">
        <v>118</v>
      </c>
      <c r="I14" s="67"/>
      <c r="J14" s="109"/>
      <c r="K14" s="183"/>
      <c r="L14" s="183"/>
      <c r="M14" s="183"/>
      <c r="N14" s="67"/>
      <c r="Q14" s="194"/>
    </row>
    <row r="15" spans="1:17" s="193" customFormat="1" ht="22.5" customHeight="1">
      <c r="A15" s="189"/>
      <c r="B15" s="189"/>
      <c r="C15" s="186"/>
      <c r="D15" s="186"/>
      <c r="E15" s="186"/>
      <c r="F15" s="186"/>
      <c r="G15" s="186"/>
      <c r="H15" s="67" t="s">
        <v>119</v>
      </c>
      <c r="I15" s="67"/>
      <c r="J15" s="183"/>
      <c r="K15" s="183"/>
      <c r="L15" s="183"/>
      <c r="M15" s="183"/>
      <c r="N15" s="68"/>
      <c r="Q15" s="194"/>
    </row>
    <row r="16" spans="1:17" s="193" customFormat="1" ht="22.5" customHeight="1">
      <c r="A16" s="189"/>
      <c r="B16" s="189"/>
      <c r="C16" s="186"/>
      <c r="D16" s="186"/>
      <c r="E16" s="186"/>
      <c r="F16" s="186"/>
      <c r="G16" s="186"/>
      <c r="H16" s="67" t="s">
        <v>120</v>
      </c>
      <c r="I16" s="67"/>
      <c r="J16" s="183"/>
      <c r="K16" s="183"/>
      <c r="L16" s="183"/>
      <c r="M16" s="183"/>
      <c r="N16" s="68"/>
      <c r="Q16" s="194"/>
    </row>
    <row r="17" spans="1:17" s="193" customFormat="1" ht="22.5" customHeight="1">
      <c r="A17" s="189"/>
      <c r="B17" s="189"/>
      <c r="C17" s="186"/>
      <c r="D17" s="186"/>
      <c r="E17" s="186"/>
      <c r="F17" s="186"/>
      <c r="G17" s="186"/>
      <c r="H17" s="67" t="s">
        <v>121</v>
      </c>
      <c r="I17" s="67"/>
      <c r="J17" s="183"/>
      <c r="K17" s="183"/>
      <c r="L17" s="183"/>
      <c r="M17" s="183"/>
      <c r="N17" s="68"/>
      <c r="Q17" s="194"/>
    </row>
    <row r="18" spans="1:17" s="193" customFormat="1" ht="22.5" customHeight="1">
      <c r="A18" s="190"/>
      <c r="B18" s="190"/>
      <c r="C18" s="191"/>
      <c r="D18" s="191"/>
      <c r="E18" s="191"/>
      <c r="F18" s="191"/>
      <c r="G18" s="191"/>
      <c r="H18" s="67" t="s">
        <v>122</v>
      </c>
      <c r="I18" s="67"/>
      <c r="J18" s="109"/>
      <c r="K18" s="183"/>
      <c r="L18" s="183"/>
      <c r="M18" s="183"/>
      <c r="N18" s="192"/>
      <c r="Q18" s="194"/>
    </row>
    <row r="19" spans="1:17" s="193" customFormat="1" ht="22.5" customHeight="1">
      <c r="A19" s="190"/>
      <c r="B19" s="190"/>
      <c r="C19" s="191"/>
      <c r="D19" s="191"/>
      <c r="E19" s="191"/>
      <c r="F19" s="191"/>
      <c r="G19" s="191"/>
      <c r="H19" s="67"/>
      <c r="I19" s="67"/>
      <c r="J19" s="195"/>
      <c r="K19" s="195"/>
      <c r="L19" s="195"/>
      <c r="M19" s="195"/>
      <c r="N19" s="68"/>
    </row>
    <row r="20" spans="1:17" s="193" customFormat="1" ht="22.5" customHeight="1">
      <c r="A20" s="181" t="s">
        <v>706</v>
      </c>
      <c r="B20" s="180">
        <f>SUM(B21:B22)</f>
        <v>2441</v>
      </c>
      <c r="C20" s="180"/>
      <c r="D20" s="180"/>
      <c r="E20" s="180"/>
      <c r="F20" s="184"/>
      <c r="G20" s="184"/>
      <c r="H20" s="181" t="s">
        <v>707</v>
      </c>
      <c r="I20" s="180">
        <f>SUM(I21:I23)</f>
        <v>1071</v>
      </c>
      <c r="J20" s="180"/>
      <c r="K20" s="180"/>
      <c r="L20" s="180"/>
      <c r="M20" s="340"/>
      <c r="N20" s="340"/>
    </row>
    <row r="21" spans="1:17" s="193" customFormat="1" ht="22.5" customHeight="1">
      <c r="A21" s="168" t="s">
        <v>708</v>
      </c>
      <c r="B21" s="168">
        <v>627</v>
      </c>
      <c r="C21" s="183"/>
      <c r="D21" s="183"/>
      <c r="E21" s="183"/>
      <c r="F21" s="184"/>
      <c r="G21" s="196"/>
      <c r="H21" s="168" t="s">
        <v>709</v>
      </c>
      <c r="I21" s="168">
        <v>444</v>
      </c>
      <c r="J21" s="183"/>
      <c r="K21" s="183"/>
      <c r="L21" s="183"/>
      <c r="M21" s="340"/>
      <c r="N21" s="340"/>
    </row>
    <row r="22" spans="1:17" s="193" customFormat="1" ht="22.5" customHeight="1">
      <c r="A22" s="168" t="s">
        <v>710</v>
      </c>
      <c r="B22" s="168">
        <v>1814</v>
      </c>
      <c r="C22" s="183"/>
      <c r="D22" s="183"/>
      <c r="E22" s="183"/>
      <c r="F22" s="184"/>
      <c r="G22" s="184"/>
      <c r="H22" s="168" t="s">
        <v>711</v>
      </c>
      <c r="I22" s="168"/>
      <c r="J22" s="183"/>
      <c r="K22" s="183"/>
      <c r="L22" s="183"/>
      <c r="M22" s="339"/>
      <c r="N22" s="340"/>
    </row>
    <row r="23" spans="1:17" s="193" customFormat="1" ht="20.100000000000001" customHeight="1">
      <c r="A23" s="197"/>
      <c r="B23" s="197"/>
      <c r="C23" s="196"/>
      <c r="D23" s="196"/>
      <c r="E23" s="196"/>
      <c r="F23" s="196"/>
      <c r="G23" s="196"/>
      <c r="H23" s="168" t="s">
        <v>712</v>
      </c>
      <c r="I23" s="168">
        <v>627</v>
      </c>
      <c r="J23" s="183"/>
      <c r="K23" s="183"/>
      <c r="L23" s="183"/>
      <c r="M23" s="340"/>
      <c r="N23" s="340"/>
    </row>
    <row r="24" spans="1:17" ht="44.25" customHeight="1">
      <c r="A24" s="493" t="s">
        <v>713</v>
      </c>
      <c r="B24" s="493"/>
      <c r="C24" s="493"/>
      <c r="D24" s="493"/>
      <c r="E24" s="493"/>
      <c r="F24" s="493"/>
      <c r="G24" s="493"/>
      <c r="H24" s="493"/>
      <c r="I24" s="493"/>
      <c r="J24" s="493"/>
      <c r="K24" s="493"/>
      <c r="L24" s="493"/>
      <c r="M24" s="493"/>
      <c r="N24" s="493"/>
    </row>
    <row r="25" spans="1:17" ht="20.100000000000001" customHeight="1"/>
    <row r="26" spans="1:17" ht="20.100000000000001" customHeight="1"/>
    <row r="27" spans="1:17" ht="20.100000000000001" customHeight="1"/>
    <row r="28" spans="1:17" ht="20.100000000000001" customHeight="1"/>
  </sheetData>
  <mergeCells count="4">
    <mergeCell ref="A24:N24"/>
    <mergeCell ref="J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codeName="Sheet9">
    <tabColor rgb="FF00FF00"/>
    <pageSetUpPr fitToPage="1"/>
  </sheetPr>
  <dimension ref="A1:N36"/>
  <sheetViews>
    <sheetView showZeros="0" topLeftCell="A4" workbookViewId="0">
      <selection activeCell="F5" sqref="F5"/>
    </sheetView>
  </sheetViews>
  <sheetFormatPr defaultRowHeight="14.25"/>
  <cols>
    <col min="1" max="1" width="38.125" style="216" customWidth="1"/>
    <col min="2" max="2" width="10.125" style="201" customWidth="1"/>
    <col min="3" max="6" width="11.625" style="201" customWidth="1"/>
    <col min="7" max="7" width="13.5" style="201" customWidth="1"/>
    <col min="8" max="8" width="40.375" style="201" customWidth="1"/>
    <col min="9" max="9" width="9.625" style="201" customWidth="1"/>
    <col min="10" max="13" width="11.625" style="201" customWidth="1"/>
    <col min="14" max="14" width="13.5" style="201" customWidth="1"/>
    <col min="15" max="257" width="9" style="201"/>
    <col min="258" max="258" width="36.75" style="201" customWidth="1"/>
    <col min="259" max="259" width="11.625" style="201" customWidth="1"/>
    <col min="260" max="260" width="8.125" style="201" customWidth="1"/>
    <col min="261" max="261" width="36.5" style="201" customWidth="1"/>
    <col min="262" max="262" width="10.75" style="201" customWidth="1"/>
    <col min="263" max="263" width="8.125" style="201" customWidth="1"/>
    <col min="264" max="264" width="9.125" style="201" customWidth="1"/>
    <col min="265" max="268" width="0" style="201" hidden="1" customWidth="1"/>
    <col min="269" max="513" width="9" style="201"/>
    <col min="514" max="514" width="36.75" style="201" customWidth="1"/>
    <col min="515" max="515" width="11.625" style="201" customWidth="1"/>
    <col min="516" max="516" width="8.125" style="201" customWidth="1"/>
    <col min="517" max="517" width="36.5" style="201" customWidth="1"/>
    <col min="518" max="518" width="10.75" style="201" customWidth="1"/>
    <col min="519" max="519" width="8.125" style="201" customWidth="1"/>
    <col min="520" max="520" width="9.125" style="201" customWidth="1"/>
    <col min="521" max="524" width="0" style="201" hidden="1" customWidth="1"/>
    <col min="525" max="769" width="9" style="201"/>
    <col min="770" max="770" width="36.75" style="201" customWidth="1"/>
    <col min="771" max="771" width="11.625" style="201" customWidth="1"/>
    <col min="772" max="772" width="8.125" style="201" customWidth="1"/>
    <col min="773" max="773" width="36.5" style="201" customWidth="1"/>
    <col min="774" max="774" width="10.75" style="201" customWidth="1"/>
    <col min="775" max="775" width="8.125" style="201" customWidth="1"/>
    <col min="776" max="776" width="9.125" style="201" customWidth="1"/>
    <col min="777" max="780" width="0" style="201" hidden="1" customWidth="1"/>
    <col min="781" max="1025" width="9" style="201"/>
    <col min="1026" max="1026" width="36.75" style="201" customWidth="1"/>
    <col min="1027" max="1027" width="11.625" style="201" customWidth="1"/>
    <col min="1028" max="1028" width="8.125" style="201" customWidth="1"/>
    <col min="1029" max="1029" width="36.5" style="201" customWidth="1"/>
    <col min="1030" max="1030" width="10.75" style="201" customWidth="1"/>
    <col min="1031" max="1031" width="8.125" style="201" customWidth="1"/>
    <col min="1032" max="1032" width="9.125" style="201" customWidth="1"/>
    <col min="1033" max="1036" width="0" style="201" hidden="1" customWidth="1"/>
    <col min="1037" max="1281" width="9" style="201"/>
    <col min="1282" max="1282" width="36.75" style="201" customWidth="1"/>
    <col min="1283" max="1283" width="11.625" style="201" customWidth="1"/>
    <col min="1284" max="1284" width="8.125" style="201" customWidth="1"/>
    <col min="1285" max="1285" width="36.5" style="201" customWidth="1"/>
    <col min="1286" max="1286" width="10.75" style="201" customWidth="1"/>
    <col min="1287" max="1287" width="8.125" style="201" customWidth="1"/>
    <col min="1288" max="1288" width="9.125" style="201" customWidth="1"/>
    <col min="1289" max="1292" width="0" style="201" hidden="1" customWidth="1"/>
    <col min="1293" max="1537" width="9" style="201"/>
    <col min="1538" max="1538" width="36.75" style="201" customWidth="1"/>
    <col min="1539" max="1539" width="11.625" style="201" customWidth="1"/>
    <col min="1540" max="1540" width="8.125" style="201" customWidth="1"/>
    <col min="1541" max="1541" width="36.5" style="201" customWidth="1"/>
    <col min="1542" max="1542" width="10.75" style="201" customWidth="1"/>
    <col min="1543" max="1543" width="8.125" style="201" customWidth="1"/>
    <col min="1544" max="1544" width="9.125" style="201" customWidth="1"/>
    <col min="1545" max="1548" width="0" style="201" hidden="1" customWidth="1"/>
    <col min="1549" max="1793" width="9" style="201"/>
    <col min="1794" max="1794" width="36.75" style="201" customWidth="1"/>
    <col min="1795" max="1795" width="11.625" style="201" customWidth="1"/>
    <col min="1796" max="1796" width="8.125" style="201" customWidth="1"/>
    <col min="1797" max="1797" width="36.5" style="201" customWidth="1"/>
    <col min="1798" max="1798" width="10.75" style="201" customWidth="1"/>
    <col min="1799" max="1799" width="8.125" style="201" customWidth="1"/>
    <col min="1800" max="1800" width="9.125" style="201" customWidth="1"/>
    <col min="1801" max="1804" width="0" style="201" hidden="1" customWidth="1"/>
    <col min="1805" max="2049" width="9" style="201"/>
    <col min="2050" max="2050" width="36.75" style="201" customWidth="1"/>
    <col min="2051" max="2051" width="11.625" style="201" customWidth="1"/>
    <col min="2052" max="2052" width="8.125" style="201" customWidth="1"/>
    <col min="2053" max="2053" width="36.5" style="201" customWidth="1"/>
    <col min="2054" max="2054" width="10.75" style="201" customWidth="1"/>
    <col min="2055" max="2055" width="8.125" style="201" customWidth="1"/>
    <col min="2056" max="2056" width="9.125" style="201" customWidth="1"/>
    <col min="2057" max="2060" width="0" style="201" hidden="1" customWidth="1"/>
    <col min="2061" max="2305" width="9" style="201"/>
    <col min="2306" max="2306" width="36.75" style="201" customWidth="1"/>
    <col min="2307" max="2307" width="11.625" style="201" customWidth="1"/>
    <col min="2308" max="2308" width="8.125" style="201" customWidth="1"/>
    <col min="2309" max="2309" width="36.5" style="201" customWidth="1"/>
    <col min="2310" max="2310" width="10.75" style="201" customWidth="1"/>
    <col min="2311" max="2311" width="8.125" style="201" customWidth="1"/>
    <col min="2312" max="2312" width="9.125" style="201" customWidth="1"/>
    <col min="2313" max="2316" width="0" style="201" hidden="1" customWidth="1"/>
    <col min="2317" max="2561" width="9" style="201"/>
    <col min="2562" max="2562" width="36.75" style="201" customWidth="1"/>
    <col min="2563" max="2563" width="11.625" style="201" customWidth="1"/>
    <col min="2564" max="2564" width="8.125" style="201" customWidth="1"/>
    <col min="2565" max="2565" width="36.5" style="201" customWidth="1"/>
    <col min="2566" max="2566" width="10.75" style="201" customWidth="1"/>
    <col min="2567" max="2567" width="8.125" style="201" customWidth="1"/>
    <col min="2568" max="2568" width="9.125" style="201" customWidth="1"/>
    <col min="2569" max="2572" width="0" style="201" hidden="1" customWidth="1"/>
    <col min="2573" max="2817" width="9" style="201"/>
    <col min="2818" max="2818" width="36.75" style="201" customWidth="1"/>
    <col min="2819" max="2819" width="11.625" style="201" customWidth="1"/>
    <col min="2820" max="2820" width="8.125" style="201" customWidth="1"/>
    <col min="2821" max="2821" width="36.5" style="201" customWidth="1"/>
    <col min="2822" max="2822" width="10.75" style="201" customWidth="1"/>
    <col min="2823" max="2823" width="8.125" style="201" customWidth="1"/>
    <col min="2824" max="2824" width="9.125" style="201" customWidth="1"/>
    <col min="2825" max="2828" width="0" style="201" hidden="1" customWidth="1"/>
    <col min="2829" max="3073" width="9" style="201"/>
    <col min="3074" max="3074" width="36.75" style="201" customWidth="1"/>
    <col min="3075" max="3075" width="11.625" style="201" customWidth="1"/>
    <col min="3076" max="3076" width="8.125" style="201" customWidth="1"/>
    <col min="3077" max="3077" width="36.5" style="201" customWidth="1"/>
    <col min="3078" max="3078" width="10.75" style="201" customWidth="1"/>
    <col min="3079" max="3079" width="8.125" style="201" customWidth="1"/>
    <col min="3080" max="3080" width="9.125" style="201" customWidth="1"/>
    <col min="3081" max="3084" width="0" style="201" hidden="1" customWidth="1"/>
    <col min="3085" max="3329" width="9" style="201"/>
    <col min="3330" max="3330" width="36.75" style="201" customWidth="1"/>
    <col min="3331" max="3331" width="11.625" style="201" customWidth="1"/>
    <col min="3332" max="3332" width="8.125" style="201" customWidth="1"/>
    <col min="3333" max="3333" width="36.5" style="201" customWidth="1"/>
    <col min="3334" max="3334" width="10.75" style="201" customWidth="1"/>
    <col min="3335" max="3335" width="8.125" style="201" customWidth="1"/>
    <col min="3336" max="3336" width="9.125" style="201" customWidth="1"/>
    <col min="3337" max="3340" width="0" style="201" hidden="1" customWidth="1"/>
    <col min="3341" max="3585" width="9" style="201"/>
    <col min="3586" max="3586" width="36.75" style="201" customWidth="1"/>
    <col min="3587" max="3587" width="11.625" style="201" customWidth="1"/>
    <col min="3588" max="3588" width="8.125" style="201" customWidth="1"/>
    <col min="3589" max="3589" width="36.5" style="201" customWidth="1"/>
    <col min="3590" max="3590" width="10.75" style="201" customWidth="1"/>
    <col min="3591" max="3591" width="8.125" style="201" customWidth="1"/>
    <col min="3592" max="3592" width="9.125" style="201" customWidth="1"/>
    <col min="3593" max="3596" width="0" style="201" hidden="1" customWidth="1"/>
    <col min="3597" max="3841" width="9" style="201"/>
    <col min="3842" max="3842" width="36.75" style="201" customWidth="1"/>
    <col min="3843" max="3843" width="11.625" style="201" customWidth="1"/>
    <col min="3844" max="3844" width="8.125" style="201" customWidth="1"/>
    <col min="3845" max="3845" width="36.5" style="201" customWidth="1"/>
    <col min="3846" max="3846" width="10.75" style="201" customWidth="1"/>
    <col min="3847" max="3847" width="8.125" style="201" customWidth="1"/>
    <col min="3848" max="3848" width="9.125" style="201" customWidth="1"/>
    <col min="3849" max="3852" width="0" style="201" hidden="1" customWidth="1"/>
    <col min="3853" max="4097" width="9" style="201"/>
    <col min="4098" max="4098" width="36.75" style="201" customWidth="1"/>
    <col min="4099" max="4099" width="11.625" style="201" customWidth="1"/>
    <col min="4100" max="4100" width="8.125" style="201" customWidth="1"/>
    <col min="4101" max="4101" width="36.5" style="201" customWidth="1"/>
    <col min="4102" max="4102" width="10.75" style="201" customWidth="1"/>
    <col min="4103" max="4103" width="8.125" style="201" customWidth="1"/>
    <col min="4104" max="4104" width="9.125" style="201" customWidth="1"/>
    <col min="4105" max="4108" width="0" style="201" hidden="1" customWidth="1"/>
    <col min="4109" max="4353" width="9" style="201"/>
    <col min="4354" max="4354" width="36.75" style="201" customWidth="1"/>
    <col min="4355" max="4355" width="11.625" style="201" customWidth="1"/>
    <col min="4356" max="4356" width="8.125" style="201" customWidth="1"/>
    <col min="4357" max="4357" width="36.5" style="201" customWidth="1"/>
    <col min="4358" max="4358" width="10.75" style="201" customWidth="1"/>
    <col min="4359" max="4359" width="8.125" style="201" customWidth="1"/>
    <col min="4360" max="4360" width="9.125" style="201" customWidth="1"/>
    <col min="4361" max="4364" width="0" style="201" hidden="1" customWidth="1"/>
    <col min="4365" max="4609" width="9" style="201"/>
    <col min="4610" max="4610" width="36.75" style="201" customWidth="1"/>
    <col min="4611" max="4611" width="11.625" style="201" customWidth="1"/>
    <col min="4612" max="4612" width="8.125" style="201" customWidth="1"/>
    <col min="4613" max="4613" width="36.5" style="201" customWidth="1"/>
    <col min="4614" max="4614" width="10.75" style="201" customWidth="1"/>
    <col min="4615" max="4615" width="8.125" style="201" customWidth="1"/>
    <col min="4616" max="4616" width="9.125" style="201" customWidth="1"/>
    <col min="4617" max="4620" width="0" style="201" hidden="1" customWidth="1"/>
    <col min="4621" max="4865" width="9" style="201"/>
    <col min="4866" max="4866" width="36.75" style="201" customWidth="1"/>
    <col min="4867" max="4867" width="11.625" style="201" customWidth="1"/>
    <col min="4868" max="4868" width="8.125" style="201" customWidth="1"/>
    <col min="4869" max="4869" width="36.5" style="201" customWidth="1"/>
    <col min="4870" max="4870" width="10.75" style="201" customWidth="1"/>
    <col min="4871" max="4871" width="8.125" style="201" customWidth="1"/>
    <col min="4872" max="4872" width="9.125" style="201" customWidth="1"/>
    <col min="4873" max="4876" width="0" style="201" hidden="1" customWidth="1"/>
    <col min="4877" max="5121" width="9" style="201"/>
    <col min="5122" max="5122" width="36.75" style="201" customWidth="1"/>
    <col min="5123" max="5123" width="11.625" style="201" customWidth="1"/>
    <col min="5124" max="5124" width="8.125" style="201" customWidth="1"/>
    <col min="5125" max="5125" width="36.5" style="201" customWidth="1"/>
    <col min="5126" max="5126" width="10.75" style="201" customWidth="1"/>
    <col min="5127" max="5127" width="8.125" style="201" customWidth="1"/>
    <col min="5128" max="5128" width="9.125" style="201" customWidth="1"/>
    <col min="5129" max="5132" width="0" style="201" hidden="1" customWidth="1"/>
    <col min="5133" max="5377" width="9" style="201"/>
    <col min="5378" max="5378" width="36.75" style="201" customWidth="1"/>
    <col min="5379" max="5379" width="11.625" style="201" customWidth="1"/>
    <col min="5380" max="5380" width="8.125" style="201" customWidth="1"/>
    <col min="5381" max="5381" width="36.5" style="201" customWidth="1"/>
    <col min="5382" max="5382" width="10.75" style="201" customWidth="1"/>
    <col min="5383" max="5383" width="8.125" style="201" customWidth="1"/>
    <col min="5384" max="5384" width="9.125" style="201" customWidth="1"/>
    <col min="5385" max="5388" width="0" style="201" hidden="1" customWidth="1"/>
    <col min="5389" max="5633" width="9" style="201"/>
    <col min="5634" max="5634" width="36.75" style="201" customWidth="1"/>
    <col min="5635" max="5635" width="11.625" style="201" customWidth="1"/>
    <col min="5636" max="5636" width="8.125" style="201" customWidth="1"/>
    <col min="5637" max="5637" width="36.5" style="201" customWidth="1"/>
    <col min="5638" max="5638" width="10.75" style="201" customWidth="1"/>
    <col min="5639" max="5639" width="8.125" style="201" customWidth="1"/>
    <col min="5640" max="5640" width="9.125" style="201" customWidth="1"/>
    <col min="5641" max="5644" width="0" style="201" hidden="1" customWidth="1"/>
    <col min="5645" max="5889" width="9" style="201"/>
    <col min="5890" max="5890" width="36.75" style="201" customWidth="1"/>
    <col min="5891" max="5891" width="11.625" style="201" customWidth="1"/>
    <col min="5892" max="5892" width="8.125" style="201" customWidth="1"/>
    <col min="5893" max="5893" width="36.5" style="201" customWidth="1"/>
    <col min="5894" max="5894" width="10.75" style="201" customWidth="1"/>
    <col min="5895" max="5895" width="8.125" style="201" customWidth="1"/>
    <col min="5896" max="5896" width="9.125" style="201" customWidth="1"/>
    <col min="5897" max="5900" width="0" style="201" hidden="1" customWidth="1"/>
    <col min="5901" max="6145" width="9" style="201"/>
    <col min="6146" max="6146" width="36.75" style="201" customWidth="1"/>
    <col min="6147" max="6147" width="11.625" style="201" customWidth="1"/>
    <col min="6148" max="6148" width="8.125" style="201" customWidth="1"/>
    <col min="6149" max="6149" width="36.5" style="201" customWidth="1"/>
    <col min="6150" max="6150" width="10.75" style="201" customWidth="1"/>
    <col min="6151" max="6151" width="8.125" style="201" customWidth="1"/>
    <col min="6152" max="6152" width="9.125" style="201" customWidth="1"/>
    <col min="6153" max="6156" width="0" style="201" hidden="1" customWidth="1"/>
    <col min="6157" max="6401" width="9" style="201"/>
    <col min="6402" max="6402" width="36.75" style="201" customWidth="1"/>
    <col min="6403" max="6403" width="11.625" style="201" customWidth="1"/>
    <col min="6404" max="6404" width="8.125" style="201" customWidth="1"/>
    <col min="6405" max="6405" width="36.5" style="201" customWidth="1"/>
    <col min="6406" max="6406" width="10.75" style="201" customWidth="1"/>
    <col min="6407" max="6407" width="8.125" style="201" customWidth="1"/>
    <col min="6408" max="6408" width="9.125" style="201" customWidth="1"/>
    <col min="6409" max="6412" width="0" style="201" hidden="1" customWidth="1"/>
    <col min="6413" max="6657" width="9" style="201"/>
    <col min="6658" max="6658" width="36.75" style="201" customWidth="1"/>
    <col min="6659" max="6659" width="11.625" style="201" customWidth="1"/>
    <col min="6660" max="6660" width="8.125" style="201" customWidth="1"/>
    <col min="6661" max="6661" width="36.5" style="201" customWidth="1"/>
    <col min="6662" max="6662" width="10.75" style="201" customWidth="1"/>
    <col min="6663" max="6663" width="8.125" style="201" customWidth="1"/>
    <col min="6664" max="6664" width="9.125" style="201" customWidth="1"/>
    <col min="6665" max="6668" width="0" style="201" hidden="1" customWidth="1"/>
    <col min="6669" max="6913" width="9" style="201"/>
    <col min="6914" max="6914" width="36.75" style="201" customWidth="1"/>
    <col min="6915" max="6915" width="11.625" style="201" customWidth="1"/>
    <col min="6916" max="6916" width="8.125" style="201" customWidth="1"/>
    <col min="6917" max="6917" width="36.5" style="201" customWidth="1"/>
    <col min="6918" max="6918" width="10.75" style="201" customWidth="1"/>
    <col min="6919" max="6919" width="8.125" style="201" customWidth="1"/>
    <col min="6920" max="6920" width="9.125" style="201" customWidth="1"/>
    <col min="6921" max="6924" width="0" style="201" hidden="1" customWidth="1"/>
    <col min="6925" max="7169" width="9" style="201"/>
    <col min="7170" max="7170" width="36.75" style="201" customWidth="1"/>
    <col min="7171" max="7171" width="11.625" style="201" customWidth="1"/>
    <col min="7172" max="7172" width="8.125" style="201" customWidth="1"/>
    <col min="7173" max="7173" width="36.5" style="201" customWidth="1"/>
    <col min="7174" max="7174" width="10.75" style="201" customWidth="1"/>
    <col min="7175" max="7175" width="8.125" style="201" customWidth="1"/>
    <col min="7176" max="7176" width="9.125" style="201" customWidth="1"/>
    <col min="7177" max="7180" width="0" style="201" hidden="1" customWidth="1"/>
    <col min="7181" max="7425" width="9" style="201"/>
    <col min="7426" max="7426" width="36.75" style="201" customWidth="1"/>
    <col min="7427" max="7427" width="11.625" style="201" customWidth="1"/>
    <col min="7428" max="7428" width="8.125" style="201" customWidth="1"/>
    <col min="7429" max="7429" width="36.5" style="201" customWidth="1"/>
    <col min="7430" max="7430" width="10.75" style="201" customWidth="1"/>
    <col min="7431" max="7431" width="8.125" style="201" customWidth="1"/>
    <col min="7432" max="7432" width="9.125" style="201" customWidth="1"/>
    <col min="7433" max="7436" width="0" style="201" hidden="1" customWidth="1"/>
    <col min="7437" max="7681" width="9" style="201"/>
    <col min="7682" max="7682" width="36.75" style="201" customWidth="1"/>
    <col min="7683" max="7683" width="11.625" style="201" customWidth="1"/>
    <col min="7684" max="7684" width="8.125" style="201" customWidth="1"/>
    <col min="7685" max="7685" width="36.5" style="201" customWidth="1"/>
    <col min="7686" max="7686" width="10.75" style="201" customWidth="1"/>
    <col min="7687" max="7687" width="8.125" style="201" customWidth="1"/>
    <col min="7688" max="7688" width="9.125" style="201" customWidth="1"/>
    <col min="7689" max="7692" width="0" style="201" hidden="1" customWidth="1"/>
    <col min="7693" max="7937" width="9" style="201"/>
    <col min="7938" max="7938" width="36.75" style="201" customWidth="1"/>
    <col min="7939" max="7939" width="11.625" style="201" customWidth="1"/>
    <col min="7940" max="7940" width="8.125" style="201" customWidth="1"/>
    <col min="7941" max="7941" width="36.5" style="201" customWidth="1"/>
    <col min="7942" max="7942" width="10.75" style="201" customWidth="1"/>
    <col min="7943" max="7943" width="8.125" style="201" customWidth="1"/>
    <col min="7944" max="7944" width="9.125" style="201" customWidth="1"/>
    <col min="7945" max="7948" width="0" style="201" hidden="1" customWidth="1"/>
    <col min="7949" max="8193" width="9" style="201"/>
    <col min="8194" max="8194" width="36.75" style="201" customWidth="1"/>
    <col min="8195" max="8195" width="11.625" style="201" customWidth="1"/>
    <col min="8196" max="8196" width="8.125" style="201" customWidth="1"/>
    <col min="8197" max="8197" width="36.5" style="201" customWidth="1"/>
    <col min="8198" max="8198" width="10.75" style="201" customWidth="1"/>
    <col min="8199" max="8199" width="8.125" style="201" customWidth="1"/>
    <col min="8200" max="8200" width="9.125" style="201" customWidth="1"/>
    <col min="8201" max="8204" width="0" style="201" hidden="1" customWidth="1"/>
    <col min="8205" max="8449" width="9" style="201"/>
    <col min="8450" max="8450" width="36.75" style="201" customWidth="1"/>
    <col min="8451" max="8451" width="11.625" style="201" customWidth="1"/>
    <col min="8452" max="8452" width="8.125" style="201" customWidth="1"/>
    <col min="8453" max="8453" width="36.5" style="201" customWidth="1"/>
    <col min="8454" max="8454" width="10.75" style="201" customWidth="1"/>
    <col min="8455" max="8455" width="8.125" style="201" customWidth="1"/>
    <col min="8456" max="8456" width="9.125" style="201" customWidth="1"/>
    <col min="8457" max="8460" width="0" style="201" hidden="1" customWidth="1"/>
    <col min="8461" max="8705" width="9" style="201"/>
    <col min="8706" max="8706" width="36.75" style="201" customWidth="1"/>
    <col min="8707" max="8707" width="11.625" style="201" customWidth="1"/>
    <col min="8708" max="8708" width="8.125" style="201" customWidth="1"/>
    <col min="8709" max="8709" width="36.5" style="201" customWidth="1"/>
    <col min="8710" max="8710" width="10.75" style="201" customWidth="1"/>
    <col min="8711" max="8711" width="8.125" style="201" customWidth="1"/>
    <col min="8712" max="8712" width="9.125" style="201" customWidth="1"/>
    <col min="8713" max="8716" width="0" style="201" hidden="1" customWidth="1"/>
    <col min="8717" max="8961" width="9" style="201"/>
    <col min="8962" max="8962" width="36.75" style="201" customWidth="1"/>
    <col min="8963" max="8963" width="11.625" style="201" customWidth="1"/>
    <col min="8964" max="8964" width="8.125" style="201" customWidth="1"/>
    <col min="8965" max="8965" width="36.5" style="201" customWidth="1"/>
    <col min="8966" max="8966" width="10.75" style="201" customWidth="1"/>
    <col min="8967" max="8967" width="8.125" style="201" customWidth="1"/>
    <col min="8968" max="8968" width="9.125" style="201" customWidth="1"/>
    <col min="8969" max="8972" width="0" style="201" hidden="1" customWidth="1"/>
    <col min="8973" max="9217" width="9" style="201"/>
    <col min="9218" max="9218" width="36.75" style="201" customWidth="1"/>
    <col min="9219" max="9219" width="11.625" style="201" customWidth="1"/>
    <col min="9220" max="9220" width="8.125" style="201" customWidth="1"/>
    <col min="9221" max="9221" width="36.5" style="201" customWidth="1"/>
    <col min="9222" max="9222" width="10.75" style="201" customWidth="1"/>
    <col min="9223" max="9223" width="8.125" style="201" customWidth="1"/>
    <col min="9224" max="9224" width="9.125" style="201" customWidth="1"/>
    <col min="9225" max="9228" width="0" style="201" hidden="1" customWidth="1"/>
    <col min="9229" max="9473" width="9" style="201"/>
    <col min="9474" max="9474" width="36.75" style="201" customWidth="1"/>
    <col min="9475" max="9475" width="11.625" style="201" customWidth="1"/>
    <col min="9476" max="9476" width="8.125" style="201" customWidth="1"/>
    <col min="9477" max="9477" width="36.5" style="201" customWidth="1"/>
    <col min="9478" max="9478" width="10.75" style="201" customWidth="1"/>
    <col min="9479" max="9479" width="8.125" style="201" customWidth="1"/>
    <col min="9480" max="9480" width="9.125" style="201" customWidth="1"/>
    <col min="9481" max="9484" width="0" style="201" hidden="1" customWidth="1"/>
    <col min="9485" max="9729" width="9" style="201"/>
    <col min="9730" max="9730" width="36.75" style="201" customWidth="1"/>
    <col min="9731" max="9731" width="11.625" style="201" customWidth="1"/>
    <col min="9732" max="9732" width="8.125" style="201" customWidth="1"/>
    <col min="9733" max="9733" width="36.5" style="201" customWidth="1"/>
    <col min="9734" max="9734" width="10.75" style="201" customWidth="1"/>
    <col min="9735" max="9735" width="8.125" style="201" customWidth="1"/>
    <col min="9736" max="9736" width="9.125" style="201" customWidth="1"/>
    <col min="9737" max="9740" width="0" style="201" hidden="1" customWidth="1"/>
    <col min="9741" max="9985" width="9" style="201"/>
    <col min="9986" max="9986" width="36.75" style="201" customWidth="1"/>
    <col min="9987" max="9987" width="11.625" style="201" customWidth="1"/>
    <col min="9988" max="9988" width="8.125" style="201" customWidth="1"/>
    <col min="9989" max="9989" width="36.5" style="201" customWidth="1"/>
    <col min="9990" max="9990" width="10.75" style="201" customWidth="1"/>
    <col min="9991" max="9991" width="8.125" style="201" customWidth="1"/>
    <col min="9992" max="9992" width="9.125" style="201" customWidth="1"/>
    <col min="9993" max="9996" width="0" style="201" hidden="1" customWidth="1"/>
    <col min="9997" max="10241" width="9" style="201"/>
    <col min="10242" max="10242" width="36.75" style="201" customWidth="1"/>
    <col min="10243" max="10243" width="11.625" style="201" customWidth="1"/>
    <col min="10244" max="10244" width="8.125" style="201" customWidth="1"/>
    <col min="10245" max="10245" width="36.5" style="201" customWidth="1"/>
    <col min="10246" max="10246" width="10.75" style="201" customWidth="1"/>
    <col min="10247" max="10247" width="8.125" style="201" customWidth="1"/>
    <col min="10248" max="10248" width="9.125" style="201" customWidth="1"/>
    <col min="10249" max="10252" width="0" style="201" hidden="1" customWidth="1"/>
    <col min="10253" max="10497" width="9" style="201"/>
    <col min="10498" max="10498" width="36.75" style="201" customWidth="1"/>
    <col min="10499" max="10499" width="11.625" style="201" customWidth="1"/>
    <col min="10500" max="10500" width="8.125" style="201" customWidth="1"/>
    <col min="10501" max="10501" width="36.5" style="201" customWidth="1"/>
    <col min="10502" max="10502" width="10.75" style="201" customWidth="1"/>
    <col min="10503" max="10503" width="8.125" style="201" customWidth="1"/>
    <col min="10504" max="10504" width="9.125" style="201" customWidth="1"/>
    <col min="10505" max="10508" width="0" style="201" hidden="1" customWidth="1"/>
    <col min="10509" max="10753" width="9" style="201"/>
    <col min="10754" max="10754" width="36.75" style="201" customWidth="1"/>
    <col min="10755" max="10755" width="11.625" style="201" customWidth="1"/>
    <col min="10756" max="10756" width="8.125" style="201" customWidth="1"/>
    <col min="10757" max="10757" width="36.5" style="201" customWidth="1"/>
    <col min="10758" max="10758" width="10.75" style="201" customWidth="1"/>
    <col min="10759" max="10759" width="8.125" style="201" customWidth="1"/>
    <col min="10760" max="10760" width="9.125" style="201" customWidth="1"/>
    <col min="10761" max="10764" width="0" style="201" hidden="1" customWidth="1"/>
    <col min="10765" max="11009" width="9" style="201"/>
    <col min="11010" max="11010" width="36.75" style="201" customWidth="1"/>
    <col min="11011" max="11011" width="11.625" style="201" customWidth="1"/>
    <col min="11012" max="11012" width="8.125" style="201" customWidth="1"/>
    <col min="11013" max="11013" width="36.5" style="201" customWidth="1"/>
    <col min="11014" max="11014" width="10.75" style="201" customWidth="1"/>
    <col min="11015" max="11015" width="8.125" style="201" customWidth="1"/>
    <col min="11016" max="11016" width="9.125" style="201" customWidth="1"/>
    <col min="11017" max="11020" width="0" style="201" hidden="1" customWidth="1"/>
    <col min="11021" max="11265" width="9" style="201"/>
    <col min="11266" max="11266" width="36.75" style="201" customWidth="1"/>
    <col min="11267" max="11267" width="11.625" style="201" customWidth="1"/>
    <col min="11268" max="11268" width="8.125" style="201" customWidth="1"/>
    <col min="11269" max="11269" width="36.5" style="201" customWidth="1"/>
    <col min="11270" max="11270" width="10.75" style="201" customWidth="1"/>
    <col min="11271" max="11271" width="8.125" style="201" customWidth="1"/>
    <col min="11272" max="11272" width="9.125" style="201" customWidth="1"/>
    <col min="11273" max="11276" width="0" style="201" hidden="1" customWidth="1"/>
    <col min="11277" max="11521" width="9" style="201"/>
    <col min="11522" max="11522" width="36.75" style="201" customWidth="1"/>
    <col min="11523" max="11523" width="11.625" style="201" customWidth="1"/>
    <col min="11524" max="11524" width="8.125" style="201" customWidth="1"/>
    <col min="11525" max="11525" width="36.5" style="201" customWidth="1"/>
    <col min="11526" max="11526" width="10.75" style="201" customWidth="1"/>
    <col min="11527" max="11527" width="8.125" style="201" customWidth="1"/>
    <col min="11528" max="11528" width="9.125" style="201" customWidth="1"/>
    <col min="11529" max="11532" width="0" style="201" hidden="1" customWidth="1"/>
    <col min="11533" max="11777" width="9" style="201"/>
    <col min="11778" max="11778" width="36.75" style="201" customWidth="1"/>
    <col min="11779" max="11779" width="11.625" style="201" customWidth="1"/>
    <col min="11780" max="11780" width="8.125" style="201" customWidth="1"/>
    <col min="11781" max="11781" width="36.5" style="201" customWidth="1"/>
    <col min="11782" max="11782" width="10.75" style="201" customWidth="1"/>
    <col min="11783" max="11783" width="8.125" style="201" customWidth="1"/>
    <col min="11784" max="11784" width="9.125" style="201" customWidth="1"/>
    <col min="11785" max="11788" width="0" style="201" hidden="1" customWidth="1"/>
    <col min="11789" max="12033" width="9" style="201"/>
    <col min="12034" max="12034" width="36.75" style="201" customWidth="1"/>
    <col min="12035" max="12035" width="11.625" style="201" customWidth="1"/>
    <col min="12036" max="12036" width="8.125" style="201" customWidth="1"/>
    <col min="12037" max="12037" width="36.5" style="201" customWidth="1"/>
    <col min="12038" max="12038" width="10.75" style="201" customWidth="1"/>
    <col min="12039" max="12039" width="8.125" style="201" customWidth="1"/>
    <col min="12040" max="12040" width="9.125" style="201" customWidth="1"/>
    <col min="12041" max="12044" width="0" style="201" hidden="1" customWidth="1"/>
    <col min="12045" max="12289" width="9" style="201"/>
    <col min="12290" max="12290" width="36.75" style="201" customWidth="1"/>
    <col min="12291" max="12291" width="11.625" style="201" customWidth="1"/>
    <col min="12292" max="12292" width="8.125" style="201" customWidth="1"/>
    <col min="12293" max="12293" width="36.5" style="201" customWidth="1"/>
    <col min="12294" max="12294" width="10.75" style="201" customWidth="1"/>
    <col min="12295" max="12295" width="8.125" style="201" customWidth="1"/>
    <col min="12296" max="12296" width="9.125" style="201" customWidth="1"/>
    <col min="12297" max="12300" width="0" style="201" hidden="1" customWidth="1"/>
    <col min="12301" max="12545" width="9" style="201"/>
    <col min="12546" max="12546" width="36.75" style="201" customWidth="1"/>
    <col min="12547" max="12547" width="11.625" style="201" customWidth="1"/>
    <col min="12548" max="12548" width="8.125" style="201" customWidth="1"/>
    <col min="12549" max="12549" width="36.5" style="201" customWidth="1"/>
    <col min="12550" max="12550" width="10.75" style="201" customWidth="1"/>
    <col min="12551" max="12551" width="8.125" style="201" customWidth="1"/>
    <col min="12552" max="12552" width="9.125" style="201" customWidth="1"/>
    <col min="12553" max="12556" width="0" style="201" hidden="1" customWidth="1"/>
    <col min="12557" max="12801" width="9" style="201"/>
    <col min="12802" max="12802" width="36.75" style="201" customWidth="1"/>
    <col min="12803" max="12803" width="11.625" style="201" customWidth="1"/>
    <col min="12804" max="12804" width="8.125" style="201" customWidth="1"/>
    <col min="12805" max="12805" width="36.5" style="201" customWidth="1"/>
    <col min="12806" max="12806" width="10.75" style="201" customWidth="1"/>
    <col min="12807" max="12807" width="8.125" style="201" customWidth="1"/>
    <col min="12808" max="12808" width="9.125" style="201" customWidth="1"/>
    <col min="12809" max="12812" width="0" style="201" hidden="1" customWidth="1"/>
    <col min="12813" max="13057" width="9" style="201"/>
    <col min="13058" max="13058" width="36.75" style="201" customWidth="1"/>
    <col min="13059" max="13059" width="11.625" style="201" customWidth="1"/>
    <col min="13060" max="13060" width="8.125" style="201" customWidth="1"/>
    <col min="13061" max="13061" width="36.5" style="201" customWidth="1"/>
    <col min="13062" max="13062" width="10.75" style="201" customWidth="1"/>
    <col min="13063" max="13063" width="8.125" style="201" customWidth="1"/>
    <col min="13064" max="13064" width="9.125" style="201" customWidth="1"/>
    <col min="13065" max="13068" width="0" style="201" hidden="1" customWidth="1"/>
    <col min="13069" max="13313" width="9" style="201"/>
    <col min="13314" max="13314" width="36.75" style="201" customWidth="1"/>
    <col min="13315" max="13315" width="11.625" style="201" customWidth="1"/>
    <col min="13316" max="13316" width="8.125" style="201" customWidth="1"/>
    <col min="13317" max="13317" width="36.5" style="201" customWidth="1"/>
    <col min="13318" max="13318" width="10.75" style="201" customWidth="1"/>
    <col min="13319" max="13319" width="8.125" style="201" customWidth="1"/>
    <col min="13320" max="13320" width="9.125" style="201" customWidth="1"/>
    <col min="13321" max="13324" width="0" style="201" hidden="1" customWidth="1"/>
    <col min="13325" max="13569" width="9" style="201"/>
    <col min="13570" max="13570" width="36.75" style="201" customWidth="1"/>
    <col min="13571" max="13571" width="11.625" style="201" customWidth="1"/>
    <col min="13572" max="13572" width="8.125" style="201" customWidth="1"/>
    <col min="13573" max="13573" width="36.5" style="201" customWidth="1"/>
    <col min="13574" max="13574" width="10.75" style="201" customWidth="1"/>
    <col min="13575" max="13575" width="8.125" style="201" customWidth="1"/>
    <col min="13576" max="13576" width="9.125" style="201" customWidth="1"/>
    <col min="13577" max="13580" width="0" style="201" hidden="1" customWidth="1"/>
    <col min="13581" max="13825" width="9" style="201"/>
    <col min="13826" max="13826" width="36.75" style="201" customWidth="1"/>
    <col min="13827" max="13827" width="11.625" style="201" customWidth="1"/>
    <col min="13828" max="13828" width="8.125" style="201" customWidth="1"/>
    <col min="13829" max="13829" width="36.5" style="201" customWidth="1"/>
    <col min="13830" max="13830" width="10.75" style="201" customWidth="1"/>
    <col min="13831" max="13831" width="8.125" style="201" customWidth="1"/>
    <col min="13832" max="13832" width="9.125" style="201" customWidth="1"/>
    <col min="13833" max="13836" width="0" style="201" hidden="1" customWidth="1"/>
    <col min="13837" max="14081" width="9" style="201"/>
    <col min="14082" max="14082" width="36.75" style="201" customWidth="1"/>
    <col min="14083" max="14083" width="11.625" style="201" customWidth="1"/>
    <col min="14084" max="14084" width="8.125" style="201" customWidth="1"/>
    <col min="14085" max="14085" width="36.5" style="201" customWidth="1"/>
    <col min="14086" max="14086" width="10.75" style="201" customWidth="1"/>
    <col min="14087" max="14087" width="8.125" style="201" customWidth="1"/>
    <col min="14088" max="14088" width="9.125" style="201" customWidth="1"/>
    <col min="14089" max="14092" width="0" style="201" hidden="1" customWidth="1"/>
    <col min="14093" max="14337" width="9" style="201"/>
    <col min="14338" max="14338" width="36.75" style="201" customWidth="1"/>
    <col min="14339" max="14339" width="11.625" style="201" customWidth="1"/>
    <col min="14340" max="14340" width="8.125" style="201" customWidth="1"/>
    <col min="14341" max="14341" width="36.5" style="201" customWidth="1"/>
    <col min="14342" max="14342" width="10.75" style="201" customWidth="1"/>
    <col min="14343" max="14343" width="8.125" style="201" customWidth="1"/>
    <col min="14344" max="14344" width="9.125" style="201" customWidth="1"/>
    <col min="14345" max="14348" width="0" style="201" hidden="1" customWidth="1"/>
    <col min="14349" max="14593" width="9" style="201"/>
    <col min="14594" max="14594" width="36.75" style="201" customWidth="1"/>
    <col min="14595" max="14595" width="11.625" style="201" customWidth="1"/>
    <col min="14596" max="14596" width="8.125" style="201" customWidth="1"/>
    <col min="14597" max="14597" width="36.5" style="201" customWidth="1"/>
    <col min="14598" max="14598" width="10.75" style="201" customWidth="1"/>
    <col min="14599" max="14599" width="8.125" style="201" customWidth="1"/>
    <col min="14600" max="14600" width="9.125" style="201" customWidth="1"/>
    <col min="14601" max="14604" width="0" style="201" hidden="1" customWidth="1"/>
    <col min="14605" max="14849" width="9" style="201"/>
    <col min="14850" max="14850" width="36.75" style="201" customWidth="1"/>
    <col min="14851" max="14851" width="11.625" style="201" customWidth="1"/>
    <col min="14852" max="14852" width="8.125" style="201" customWidth="1"/>
    <col min="14853" max="14853" width="36.5" style="201" customWidth="1"/>
    <col min="14854" max="14854" width="10.75" style="201" customWidth="1"/>
    <col min="14855" max="14855" width="8.125" style="201" customWidth="1"/>
    <col min="14856" max="14856" width="9.125" style="201" customWidth="1"/>
    <col min="14857" max="14860" width="0" style="201" hidden="1" customWidth="1"/>
    <col min="14861" max="15105" width="9" style="201"/>
    <col min="15106" max="15106" width="36.75" style="201" customWidth="1"/>
    <col min="15107" max="15107" width="11.625" style="201" customWidth="1"/>
    <col min="15108" max="15108" width="8.125" style="201" customWidth="1"/>
    <col min="15109" max="15109" width="36.5" style="201" customWidth="1"/>
    <col min="15110" max="15110" width="10.75" style="201" customWidth="1"/>
    <col min="15111" max="15111" width="8.125" style="201" customWidth="1"/>
    <col min="15112" max="15112" width="9.125" style="201" customWidth="1"/>
    <col min="15113" max="15116" width="0" style="201" hidden="1" customWidth="1"/>
    <col min="15117" max="15361" width="9" style="201"/>
    <col min="15362" max="15362" width="36.75" style="201" customWidth="1"/>
    <col min="15363" max="15363" width="11.625" style="201" customWidth="1"/>
    <col min="15364" max="15364" width="8.125" style="201" customWidth="1"/>
    <col min="15365" max="15365" width="36.5" style="201" customWidth="1"/>
    <col min="15366" max="15366" width="10.75" style="201" customWidth="1"/>
    <col min="15367" max="15367" width="8.125" style="201" customWidth="1"/>
    <col min="15368" max="15368" width="9.125" style="201" customWidth="1"/>
    <col min="15369" max="15372" width="0" style="201" hidden="1" customWidth="1"/>
    <col min="15373" max="15617" width="9" style="201"/>
    <col min="15618" max="15618" width="36.75" style="201" customWidth="1"/>
    <col min="15619" max="15619" width="11.625" style="201" customWidth="1"/>
    <col min="15620" max="15620" width="8.125" style="201" customWidth="1"/>
    <col min="15621" max="15621" width="36.5" style="201" customWidth="1"/>
    <col min="15622" max="15622" width="10.75" style="201" customWidth="1"/>
    <col min="15623" max="15623" width="8.125" style="201" customWidth="1"/>
    <col min="15624" max="15624" width="9.125" style="201" customWidth="1"/>
    <col min="15625" max="15628" width="0" style="201" hidden="1" customWidth="1"/>
    <col min="15629" max="15873" width="9" style="201"/>
    <col min="15874" max="15874" width="36.75" style="201" customWidth="1"/>
    <col min="15875" max="15875" width="11.625" style="201" customWidth="1"/>
    <col min="15876" max="15876" width="8.125" style="201" customWidth="1"/>
    <col min="15877" max="15877" width="36.5" style="201" customWidth="1"/>
    <col min="15878" max="15878" width="10.75" style="201" customWidth="1"/>
    <col min="15879" max="15879" width="8.125" style="201" customWidth="1"/>
    <col min="15880" max="15880" width="9.125" style="201" customWidth="1"/>
    <col min="15881" max="15884" width="0" style="201" hidden="1" customWidth="1"/>
    <col min="15885" max="16129" width="9" style="201"/>
    <col min="16130" max="16130" width="36.75" style="201" customWidth="1"/>
    <col min="16131" max="16131" width="11.625" style="201" customWidth="1"/>
    <col min="16132" max="16132" width="8.125" style="201" customWidth="1"/>
    <col min="16133" max="16133" width="36.5" style="201" customWidth="1"/>
    <col min="16134" max="16134" width="10.75" style="201" customWidth="1"/>
    <col min="16135" max="16135" width="8.125" style="201" customWidth="1"/>
    <col min="16136" max="16136" width="9.125" style="201" customWidth="1"/>
    <col min="16137" max="16140" width="0" style="201" hidden="1" customWidth="1"/>
    <col min="16141" max="16384" width="9" style="201"/>
  </cols>
  <sheetData>
    <row r="1" spans="1:14" ht="18.75">
      <c r="A1" s="487" t="s">
        <v>264</v>
      </c>
      <c r="B1" s="487"/>
      <c r="C1" s="487"/>
      <c r="D1" s="487"/>
      <c r="E1" s="487"/>
      <c r="F1" s="487"/>
      <c r="G1" s="487"/>
      <c r="H1" s="487"/>
      <c r="I1" s="487"/>
      <c r="J1" s="487"/>
      <c r="K1" s="487"/>
      <c r="L1" s="487"/>
      <c r="M1" s="487"/>
      <c r="N1" s="487"/>
    </row>
    <row r="2" spans="1:14" ht="24.75" customHeight="1">
      <c r="A2" s="488" t="s">
        <v>781</v>
      </c>
      <c r="B2" s="488"/>
      <c r="C2" s="488"/>
      <c r="D2" s="488"/>
      <c r="E2" s="488"/>
      <c r="F2" s="488"/>
      <c r="G2" s="488"/>
      <c r="H2" s="488"/>
      <c r="I2" s="488"/>
      <c r="J2" s="488"/>
      <c r="K2" s="488"/>
      <c r="L2" s="488"/>
      <c r="M2" s="488"/>
      <c r="N2" s="488"/>
    </row>
    <row r="3" spans="1:14" ht="18.75">
      <c r="A3" s="495"/>
      <c r="B3" s="496"/>
      <c r="C3" s="202"/>
      <c r="D3" s="202"/>
      <c r="E3" s="202"/>
      <c r="F3" s="202"/>
      <c r="G3" s="202"/>
      <c r="H3" s="203"/>
      <c r="J3" s="202"/>
      <c r="K3" s="202"/>
      <c r="L3" s="202"/>
      <c r="M3" s="202"/>
      <c r="N3" s="204" t="s">
        <v>33</v>
      </c>
    </row>
    <row r="4" spans="1:14" ht="56.25">
      <c r="A4" s="158" t="s">
        <v>124</v>
      </c>
      <c r="B4" s="159" t="s">
        <v>30</v>
      </c>
      <c r="C4" s="159" t="s">
        <v>200</v>
      </c>
      <c r="D4" s="159" t="s">
        <v>198</v>
      </c>
      <c r="E4" s="159" t="s">
        <v>313</v>
      </c>
      <c r="F4" s="159" t="s">
        <v>199</v>
      </c>
      <c r="G4" s="160" t="s">
        <v>191</v>
      </c>
      <c r="H4" s="158" t="s">
        <v>125</v>
      </c>
      <c r="I4" s="159" t="s">
        <v>30</v>
      </c>
      <c r="J4" s="159" t="s">
        <v>200</v>
      </c>
      <c r="K4" s="159" t="s">
        <v>198</v>
      </c>
      <c r="L4" s="159" t="s">
        <v>41</v>
      </c>
      <c r="M4" s="159" t="s">
        <v>199</v>
      </c>
      <c r="N4" s="160" t="s">
        <v>191</v>
      </c>
    </row>
    <row r="5" spans="1:14" ht="37.5" customHeight="1">
      <c r="A5" s="217" t="s">
        <v>266</v>
      </c>
      <c r="B5" s="205"/>
      <c r="C5" s="206"/>
      <c r="D5" s="206"/>
      <c r="E5" s="206"/>
      <c r="F5" s="206"/>
      <c r="G5" s="207"/>
      <c r="H5" s="217" t="s">
        <v>37</v>
      </c>
      <c r="I5" s="205"/>
      <c r="J5" s="206"/>
      <c r="K5" s="206"/>
      <c r="L5" s="206"/>
      <c r="M5" s="206"/>
      <c r="N5" s="207"/>
    </row>
    <row r="6" spans="1:14" ht="30.75" customHeight="1">
      <c r="A6" s="208" t="s">
        <v>761</v>
      </c>
      <c r="B6" s="205"/>
      <c r="C6" s="206"/>
      <c r="D6" s="206"/>
      <c r="E6" s="206"/>
      <c r="F6" s="206"/>
      <c r="G6" s="207"/>
      <c r="H6" s="208" t="s">
        <v>762</v>
      </c>
      <c r="I6" s="205"/>
      <c r="J6" s="206"/>
      <c r="K6" s="206"/>
      <c r="L6" s="206"/>
      <c r="M6" s="206"/>
      <c r="N6" s="207"/>
    </row>
    <row r="7" spans="1:14" ht="36.75" customHeight="1">
      <c r="A7" s="209" t="s">
        <v>127</v>
      </c>
      <c r="B7" s="109"/>
      <c r="C7" s="183"/>
      <c r="D7" s="183"/>
      <c r="E7" s="183"/>
      <c r="F7" s="183"/>
      <c r="G7" s="210"/>
      <c r="H7" s="209" t="s">
        <v>128</v>
      </c>
      <c r="I7" s="109">
        <f>SUM(I8:I10)</f>
        <v>0</v>
      </c>
      <c r="J7" s="183"/>
      <c r="K7" s="183"/>
      <c r="L7" s="183"/>
      <c r="M7" s="183"/>
      <c r="N7" s="210"/>
    </row>
    <row r="8" spans="1:14" ht="36.75" customHeight="1">
      <c r="A8" s="211" t="s">
        <v>129</v>
      </c>
      <c r="B8" s="109"/>
      <c r="C8" s="183"/>
      <c r="D8" s="183"/>
      <c r="E8" s="183"/>
      <c r="F8" s="183"/>
      <c r="G8" s="210"/>
      <c r="H8" s="211" t="s">
        <v>129</v>
      </c>
      <c r="I8" s="109"/>
      <c r="J8" s="183"/>
      <c r="K8" s="183"/>
      <c r="L8" s="183"/>
      <c r="M8" s="183"/>
      <c r="N8" s="210"/>
    </row>
    <row r="9" spans="1:14" ht="36.75" customHeight="1">
      <c r="A9" s="211" t="s">
        <v>130</v>
      </c>
      <c r="B9" s="109"/>
      <c r="C9" s="183"/>
      <c r="D9" s="183"/>
      <c r="E9" s="183"/>
      <c r="F9" s="183"/>
      <c r="G9" s="210"/>
      <c r="H9" s="211" t="s">
        <v>130</v>
      </c>
      <c r="I9" s="109"/>
      <c r="J9" s="183"/>
      <c r="K9" s="183"/>
      <c r="L9" s="183"/>
      <c r="M9" s="183"/>
      <c r="N9" s="210"/>
    </row>
    <row r="10" spans="1:14" ht="36.75" customHeight="1">
      <c r="A10" s="211" t="s">
        <v>131</v>
      </c>
      <c r="B10" s="109"/>
      <c r="C10" s="183"/>
      <c r="D10" s="183"/>
      <c r="E10" s="183"/>
      <c r="F10" s="183"/>
      <c r="G10" s="210"/>
      <c r="H10" s="211" t="s">
        <v>131</v>
      </c>
      <c r="I10" s="109"/>
      <c r="J10" s="183"/>
      <c r="K10" s="183"/>
      <c r="L10" s="183"/>
      <c r="M10" s="183"/>
      <c r="N10" s="210"/>
    </row>
    <row r="11" spans="1:14" ht="36.75" customHeight="1">
      <c r="A11" s="209" t="s">
        <v>132</v>
      </c>
      <c r="B11" s="109">
        <f>B12+B13</f>
        <v>0</v>
      </c>
      <c r="C11" s="183"/>
      <c r="D11" s="183"/>
      <c r="E11" s="183"/>
      <c r="F11" s="183"/>
      <c r="G11" s="210"/>
      <c r="H11" s="209" t="s">
        <v>133</v>
      </c>
      <c r="I11" s="109">
        <f>I12+I13</f>
        <v>0</v>
      </c>
      <c r="J11" s="183"/>
      <c r="K11" s="183"/>
      <c r="L11" s="183"/>
      <c r="M11" s="183"/>
      <c r="N11" s="210"/>
    </row>
    <row r="12" spans="1:14" ht="36.75" customHeight="1">
      <c r="A12" s="218" t="s">
        <v>267</v>
      </c>
      <c r="B12" s="109"/>
      <c r="C12" s="183"/>
      <c r="D12" s="183"/>
      <c r="E12" s="183"/>
      <c r="F12" s="183"/>
      <c r="G12" s="210"/>
      <c r="H12" s="211" t="s">
        <v>134</v>
      </c>
      <c r="I12" s="109"/>
      <c r="J12" s="183"/>
      <c r="K12" s="183"/>
      <c r="L12" s="183"/>
      <c r="M12" s="183"/>
      <c r="N12" s="210"/>
    </row>
    <row r="13" spans="1:14" ht="36.75" customHeight="1">
      <c r="A13" s="211" t="s">
        <v>135</v>
      </c>
      <c r="B13" s="109"/>
      <c r="C13" s="183"/>
      <c r="D13" s="183"/>
      <c r="E13" s="183"/>
      <c r="F13" s="183"/>
      <c r="G13" s="210"/>
      <c r="H13" s="211" t="s">
        <v>135</v>
      </c>
      <c r="I13" s="109"/>
      <c r="J13" s="183"/>
      <c r="K13" s="183"/>
      <c r="L13" s="183"/>
      <c r="M13" s="183"/>
      <c r="N13" s="210"/>
    </row>
    <row r="14" spans="1:14" ht="36.75" customHeight="1">
      <c r="A14" s="209" t="s">
        <v>136</v>
      </c>
      <c r="B14" s="109"/>
      <c r="C14" s="183"/>
      <c r="D14" s="183"/>
      <c r="E14" s="183"/>
      <c r="F14" s="183"/>
      <c r="G14" s="210"/>
      <c r="H14" s="209" t="s">
        <v>137</v>
      </c>
      <c r="I14" s="109"/>
      <c r="J14" s="183"/>
      <c r="K14" s="183"/>
      <c r="L14" s="183"/>
      <c r="M14" s="183"/>
      <c r="N14" s="210"/>
    </row>
    <row r="15" spans="1:14" ht="36.75" customHeight="1">
      <c r="A15" s="209" t="s">
        <v>138</v>
      </c>
      <c r="B15" s="109"/>
      <c r="C15" s="183"/>
      <c r="D15" s="183"/>
      <c r="E15" s="183"/>
      <c r="F15" s="183"/>
      <c r="G15" s="210"/>
      <c r="H15" s="209" t="s">
        <v>139</v>
      </c>
      <c r="I15" s="109"/>
      <c r="J15" s="183"/>
      <c r="K15" s="183"/>
      <c r="L15" s="183"/>
      <c r="M15" s="183"/>
      <c r="N15" s="210"/>
    </row>
    <row r="16" spans="1:14" ht="36.75" customHeight="1">
      <c r="A16" s="212"/>
      <c r="B16" s="213"/>
      <c r="C16" s="213"/>
      <c r="D16" s="213"/>
      <c r="E16" s="213"/>
      <c r="F16" s="213"/>
      <c r="G16" s="213"/>
      <c r="H16" s="214" t="s">
        <v>140</v>
      </c>
      <c r="I16" s="213"/>
      <c r="J16" s="213"/>
      <c r="K16" s="213"/>
      <c r="L16" s="213"/>
      <c r="M16" s="213"/>
      <c r="N16" s="213"/>
    </row>
    <row r="17" spans="1:13" ht="38.25" customHeight="1">
      <c r="A17" s="497"/>
      <c r="B17" s="497"/>
      <c r="C17" s="497"/>
      <c r="D17" s="497"/>
      <c r="E17" s="497"/>
      <c r="F17" s="497"/>
      <c r="G17" s="497"/>
      <c r="H17" s="497"/>
      <c r="I17" s="497"/>
      <c r="J17" s="497"/>
      <c r="K17" s="497"/>
      <c r="L17" s="497"/>
      <c r="M17" s="497"/>
    </row>
    <row r="18" spans="1:13">
      <c r="A18" s="497" t="s">
        <v>159</v>
      </c>
      <c r="B18" s="497"/>
      <c r="C18" s="497"/>
      <c r="D18" s="497"/>
      <c r="E18" s="497"/>
      <c r="F18" s="497"/>
      <c r="G18" s="497"/>
      <c r="H18" s="497"/>
      <c r="I18" s="497"/>
      <c r="J18" s="497"/>
      <c r="K18" s="497"/>
      <c r="L18" s="497"/>
      <c r="M18" s="497"/>
    </row>
    <row r="19" spans="1:13">
      <c r="A19" s="201"/>
      <c r="B19" s="215"/>
      <c r="C19" s="215"/>
      <c r="D19" s="215"/>
      <c r="E19" s="215"/>
      <c r="F19" s="215"/>
      <c r="I19" s="215"/>
      <c r="J19" s="215"/>
      <c r="K19" s="215"/>
      <c r="L19" s="215"/>
      <c r="M19" s="215"/>
    </row>
    <row r="20" spans="1:13">
      <c r="A20" s="201"/>
    </row>
    <row r="21" spans="1:13">
      <c r="A21" s="201"/>
    </row>
    <row r="22" spans="1:13">
      <c r="A22" s="201"/>
    </row>
    <row r="23" spans="1:13">
      <c r="A23" s="201"/>
    </row>
    <row r="24" spans="1:13">
      <c r="A24" s="201"/>
    </row>
    <row r="25" spans="1:13">
      <c r="A25" s="201"/>
    </row>
    <row r="26" spans="1:13">
      <c r="A26" s="201"/>
    </row>
    <row r="27" spans="1:13">
      <c r="A27" s="201"/>
    </row>
    <row r="28" spans="1:13">
      <c r="A28" s="201"/>
    </row>
    <row r="29" spans="1:13">
      <c r="A29" s="201"/>
    </row>
    <row r="30" spans="1:13">
      <c r="A30" s="201"/>
    </row>
    <row r="31" spans="1:13">
      <c r="A31" s="201"/>
    </row>
    <row r="32" spans="1:13">
      <c r="A32" s="201"/>
    </row>
    <row r="33" spans="1:1">
      <c r="A33" s="201"/>
    </row>
    <row r="34" spans="1:1">
      <c r="A34" s="201"/>
    </row>
    <row r="35" spans="1:1">
      <c r="A35" s="201"/>
    </row>
    <row r="36" spans="1:1">
      <c r="A36" s="201"/>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L42"/>
  <sheetViews>
    <sheetView showZeros="0" workbookViewId="0">
      <selection activeCell="B24" sqref="B24:B26"/>
    </sheetView>
  </sheetViews>
  <sheetFormatPr defaultRowHeight="13.5"/>
  <cols>
    <col min="1" max="1" width="33.5" style="219" customWidth="1"/>
    <col min="2" max="2" width="14.5" style="223" customWidth="1"/>
    <col min="3" max="3" width="9.25" style="231" hidden="1" customWidth="1"/>
    <col min="4" max="4" width="34.25" style="219" customWidth="1"/>
    <col min="5" max="5" width="14.5" style="223" customWidth="1"/>
    <col min="6" max="6" width="12.125" style="219" hidden="1" customWidth="1"/>
    <col min="7" max="7" width="11.625" style="219" hidden="1" customWidth="1"/>
    <col min="8" max="8" width="7.125" style="219" hidden="1" customWidth="1"/>
    <col min="9" max="9" width="11.625" style="219" hidden="1" customWidth="1"/>
    <col min="10" max="10" width="13" style="219" hidden="1" customWidth="1"/>
    <col min="11" max="12" width="15.5" style="219" hidden="1" customWidth="1"/>
    <col min="13" max="16384" width="9" style="219"/>
  </cols>
  <sheetData>
    <row r="1" spans="1:12" ht="18" customHeight="1">
      <c r="A1" s="479" t="s">
        <v>297</v>
      </c>
      <c r="B1" s="479"/>
      <c r="C1" s="479"/>
      <c r="D1" s="479"/>
      <c r="E1" s="479"/>
      <c r="F1" s="479"/>
    </row>
    <row r="2" spans="1:12" ht="22.5">
      <c r="A2" s="481" t="s">
        <v>782</v>
      </c>
      <c r="B2" s="481"/>
      <c r="C2" s="481"/>
      <c r="D2" s="481"/>
      <c r="E2" s="481"/>
      <c r="F2" s="481"/>
    </row>
    <row r="3" spans="1:12" ht="22.5">
      <c r="A3" s="220"/>
      <c r="B3" s="342"/>
      <c r="C3" s="221"/>
      <c r="D3" s="220"/>
      <c r="E3" s="498" t="s">
        <v>33</v>
      </c>
      <c r="F3" s="498"/>
    </row>
    <row r="4" spans="1:12" ht="18.75">
      <c r="A4" s="222" t="s">
        <v>75</v>
      </c>
      <c r="B4" s="343" t="s">
        <v>30</v>
      </c>
      <c r="C4" s="26" t="s">
        <v>171</v>
      </c>
      <c r="D4" s="222" t="s">
        <v>0</v>
      </c>
      <c r="E4" s="343" t="s">
        <v>30</v>
      </c>
      <c r="F4" s="1" t="s">
        <v>171</v>
      </c>
    </row>
    <row r="5" spans="1:12" ht="18.75">
      <c r="A5" s="222" t="s">
        <v>37</v>
      </c>
      <c r="B5" s="452">
        <v>5078.3</v>
      </c>
      <c r="C5" s="453">
        <v>2.8282531441663536</v>
      </c>
      <c r="D5" s="454" t="s">
        <v>269</v>
      </c>
      <c r="E5" s="452">
        <v>5078.3</v>
      </c>
      <c r="F5" s="224">
        <v>-13.686705693666163</v>
      </c>
      <c r="G5" s="223"/>
    </row>
    <row r="6" spans="1:12" ht="19.5" thickBot="1">
      <c r="A6" s="2" t="s">
        <v>1</v>
      </c>
      <c r="B6" s="452">
        <v>488.39</v>
      </c>
      <c r="C6" s="453">
        <v>2.9</v>
      </c>
      <c r="D6" s="455" t="s">
        <v>2</v>
      </c>
      <c r="E6" s="452">
        <v>5000.18</v>
      </c>
      <c r="F6" s="224">
        <v>-9.1505581521587693</v>
      </c>
      <c r="G6" s="66">
        <v>0</v>
      </c>
      <c r="J6" s="294">
        <f>SUM(J7:J32)</f>
        <v>969001</v>
      </c>
    </row>
    <row r="7" spans="1:12">
      <c r="A7" s="90" t="s">
        <v>270</v>
      </c>
      <c r="B7" s="461">
        <v>461.89</v>
      </c>
      <c r="C7" s="456"/>
      <c r="D7" s="449" t="s">
        <v>6</v>
      </c>
      <c r="E7" s="456">
        <v>1452.14</v>
      </c>
      <c r="F7" s="226"/>
      <c r="G7" s="66">
        <f>SUM(G8:G20)</f>
        <v>300600</v>
      </c>
      <c r="H7" s="66">
        <f>SUM(H8:H20)</f>
        <v>280600</v>
      </c>
      <c r="I7" s="219">
        <v>280600</v>
      </c>
      <c r="J7" s="336">
        <v>37679</v>
      </c>
      <c r="K7" s="333" t="s">
        <v>728</v>
      </c>
      <c r="L7" s="336">
        <v>37679</v>
      </c>
    </row>
    <row r="8" spans="1:12">
      <c r="A8" s="90" t="s">
        <v>3</v>
      </c>
      <c r="B8" s="462">
        <v>252.02</v>
      </c>
      <c r="C8" s="456"/>
      <c r="D8" s="449" t="s">
        <v>7</v>
      </c>
      <c r="E8" s="456"/>
      <c r="F8" s="226"/>
      <c r="G8" s="66">
        <v>100750</v>
      </c>
      <c r="H8" s="219">
        <f t="shared" ref="H8:H15" si="0">ROUND(G8*0.935,-2)</f>
        <v>94200</v>
      </c>
      <c r="K8" s="334" t="s">
        <v>729</v>
      </c>
      <c r="L8" s="336">
        <v>868</v>
      </c>
    </row>
    <row r="9" spans="1:12">
      <c r="A9" s="90" t="s">
        <v>9</v>
      </c>
      <c r="B9" s="462">
        <v>11.15</v>
      </c>
      <c r="C9" s="456"/>
      <c r="D9" s="449" t="s">
        <v>8</v>
      </c>
      <c r="E9" s="456">
        <v>5</v>
      </c>
      <c r="F9" s="226"/>
      <c r="G9" s="66">
        <v>48300</v>
      </c>
      <c r="H9" s="219">
        <f t="shared" si="0"/>
        <v>45200</v>
      </c>
      <c r="J9" s="336">
        <v>868</v>
      </c>
      <c r="K9" s="335" t="s">
        <v>730</v>
      </c>
      <c r="L9" s="336">
        <v>36773</v>
      </c>
    </row>
    <row r="10" spans="1:12">
      <c r="A10" s="90" t="s">
        <v>12</v>
      </c>
      <c r="B10" s="462">
        <v>22.15</v>
      </c>
      <c r="C10" s="456"/>
      <c r="D10" s="449" t="s">
        <v>10</v>
      </c>
      <c r="E10" s="456"/>
      <c r="F10" s="226"/>
      <c r="G10" s="66">
        <v>6000</v>
      </c>
      <c r="H10" s="219">
        <f t="shared" si="0"/>
        <v>5600</v>
      </c>
      <c r="J10" s="336">
        <v>36773</v>
      </c>
      <c r="K10" s="335" t="s">
        <v>731</v>
      </c>
      <c r="L10" s="336">
        <v>218712</v>
      </c>
    </row>
    <row r="11" spans="1:12">
      <c r="A11" s="90" t="s">
        <v>344</v>
      </c>
      <c r="B11" s="462">
        <v>68.150000000000006</v>
      </c>
      <c r="C11" s="456"/>
      <c r="D11" s="449" t="s">
        <v>11</v>
      </c>
      <c r="E11" s="456"/>
      <c r="F11" s="226"/>
      <c r="G11" s="66">
        <v>9500</v>
      </c>
      <c r="H11" s="219">
        <f t="shared" si="0"/>
        <v>8900</v>
      </c>
      <c r="J11" s="336">
        <v>218712</v>
      </c>
      <c r="K11" s="335" t="s">
        <v>732</v>
      </c>
      <c r="L11" s="336">
        <v>13957</v>
      </c>
    </row>
    <row r="12" spans="1:12">
      <c r="A12" s="90" t="s">
        <v>271</v>
      </c>
      <c r="B12" s="462">
        <v>51.49</v>
      </c>
      <c r="C12" s="456"/>
      <c r="D12" s="449" t="s">
        <v>13</v>
      </c>
      <c r="E12" s="456"/>
      <c r="F12" s="226"/>
      <c r="G12" s="66">
        <v>24000</v>
      </c>
      <c r="H12" s="219">
        <f t="shared" si="0"/>
        <v>22400</v>
      </c>
      <c r="J12" s="336">
        <v>13957</v>
      </c>
      <c r="K12" s="335" t="s">
        <v>733</v>
      </c>
      <c r="L12" s="336">
        <v>11972</v>
      </c>
    </row>
    <row r="13" spans="1:12">
      <c r="A13" s="90" t="s">
        <v>16</v>
      </c>
      <c r="B13" s="462">
        <v>3.97</v>
      </c>
      <c r="C13" s="456"/>
      <c r="D13" s="449" t="s">
        <v>272</v>
      </c>
      <c r="E13" s="456">
        <v>258.14</v>
      </c>
      <c r="F13" s="226"/>
      <c r="G13" s="66">
        <v>16500</v>
      </c>
      <c r="H13" s="219">
        <f t="shared" si="0"/>
        <v>15400</v>
      </c>
      <c r="J13" s="336">
        <v>11972</v>
      </c>
      <c r="K13" s="335" t="s">
        <v>734</v>
      </c>
      <c r="L13" s="336">
        <v>78221</v>
      </c>
    </row>
    <row r="14" spans="1:12">
      <c r="A14" s="388" t="s">
        <v>808</v>
      </c>
      <c r="B14" s="462">
        <v>6.73</v>
      </c>
      <c r="C14" s="456"/>
      <c r="D14" s="449" t="s">
        <v>15</v>
      </c>
      <c r="E14" s="456">
        <v>856.81</v>
      </c>
      <c r="F14" s="226"/>
      <c r="G14" s="66">
        <v>8500</v>
      </c>
      <c r="H14" s="219">
        <f t="shared" si="0"/>
        <v>7900</v>
      </c>
      <c r="J14" s="336">
        <v>78221</v>
      </c>
      <c r="K14" s="335" t="s">
        <v>735</v>
      </c>
      <c r="L14" s="336">
        <v>110875</v>
      </c>
    </row>
    <row r="15" spans="1:12">
      <c r="A15" s="90" t="s">
        <v>353</v>
      </c>
      <c r="B15" s="462">
        <v>26.18</v>
      </c>
      <c r="C15" s="456"/>
      <c r="D15" s="449" t="s">
        <v>275</v>
      </c>
      <c r="E15" s="456">
        <v>202.49</v>
      </c>
      <c r="F15" s="226"/>
      <c r="G15" s="66">
        <v>22500</v>
      </c>
      <c r="H15" s="219">
        <f t="shared" si="0"/>
        <v>21000</v>
      </c>
      <c r="J15" s="336">
        <v>110875</v>
      </c>
      <c r="K15" s="335" t="s">
        <v>736</v>
      </c>
      <c r="L15" s="336">
        <v>26810</v>
      </c>
    </row>
    <row r="16" spans="1:12">
      <c r="A16" s="90" t="s">
        <v>345</v>
      </c>
      <c r="B16" s="462">
        <v>2.88</v>
      </c>
      <c r="C16" s="456"/>
      <c r="D16" s="449" t="s">
        <v>17</v>
      </c>
      <c r="E16" s="456"/>
      <c r="F16" s="226"/>
      <c r="G16" s="66">
        <v>18000</v>
      </c>
      <c r="H16" s="219">
        <f t="shared" ref="H16:H19" si="1">ROUND(G16*0.93,-2)</f>
        <v>16700</v>
      </c>
      <c r="J16" s="336">
        <v>26810</v>
      </c>
      <c r="K16" s="335" t="s">
        <v>737</v>
      </c>
      <c r="L16" s="336">
        <v>223887</v>
      </c>
    </row>
    <row r="17" spans="1:12">
      <c r="A17" s="388" t="s">
        <v>809</v>
      </c>
      <c r="B17" s="462"/>
      <c r="C17" s="456"/>
      <c r="D17" s="449" t="s">
        <v>19</v>
      </c>
      <c r="E17" s="456">
        <v>281.26</v>
      </c>
      <c r="F17" s="226"/>
      <c r="G17" s="66">
        <v>5800</v>
      </c>
      <c r="H17" s="219">
        <f t="shared" si="1"/>
        <v>5400</v>
      </c>
      <c r="J17" s="336">
        <v>223887</v>
      </c>
      <c r="K17" s="335" t="s">
        <v>738</v>
      </c>
      <c r="L17" s="336">
        <v>76521</v>
      </c>
    </row>
    <row r="18" spans="1:12">
      <c r="A18" s="388" t="s">
        <v>346</v>
      </c>
      <c r="B18" s="463"/>
      <c r="C18" s="456"/>
      <c r="D18" s="449" t="s">
        <v>20</v>
      </c>
      <c r="E18" s="456">
        <v>1427.64</v>
      </c>
      <c r="F18" s="226"/>
      <c r="G18" s="66">
        <v>40000</v>
      </c>
      <c r="H18" s="219">
        <f t="shared" si="1"/>
        <v>37200</v>
      </c>
      <c r="J18" s="336">
        <v>76521</v>
      </c>
      <c r="K18" s="335" t="s">
        <v>739</v>
      </c>
      <c r="L18" s="336">
        <v>40169</v>
      </c>
    </row>
    <row r="19" spans="1:12">
      <c r="A19" s="388" t="s">
        <v>347</v>
      </c>
      <c r="B19" s="463">
        <v>12.38</v>
      </c>
      <c r="C19" s="456"/>
      <c r="D19" s="449" t="s">
        <v>22</v>
      </c>
      <c r="E19" s="456">
        <v>28</v>
      </c>
      <c r="F19" s="226"/>
      <c r="G19" s="66">
        <v>750</v>
      </c>
      <c r="H19" s="219">
        <f t="shared" si="1"/>
        <v>700</v>
      </c>
      <c r="J19" s="336">
        <v>40169</v>
      </c>
      <c r="K19" s="335" t="s">
        <v>740</v>
      </c>
      <c r="L19" s="336">
        <v>9953</v>
      </c>
    </row>
    <row r="20" spans="1:12">
      <c r="A20" s="388" t="s">
        <v>273</v>
      </c>
      <c r="B20" s="462">
        <v>4.79</v>
      </c>
      <c r="C20" s="456"/>
      <c r="D20" s="449" t="s">
        <v>337</v>
      </c>
      <c r="E20" s="456"/>
      <c r="F20" s="226"/>
      <c r="G20" s="66">
        <v>0</v>
      </c>
      <c r="J20" s="336">
        <v>9953</v>
      </c>
      <c r="K20" s="335" t="s">
        <v>741</v>
      </c>
      <c r="L20" s="336">
        <v>3640</v>
      </c>
    </row>
    <row r="21" spans="1:12" ht="14.25">
      <c r="A21" s="388" t="s">
        <v>274</v>
      </c>
      <c r="B21" s="452"/>
      <c r="C21" s="453">
        <v>-9.6142614789887926</v>
      </c>
      <c r="D21" s="449" t="s">
        <v>23</v>
      </c>
      <c r="E21" s="456"/>
      <c r="F21" s="226"/>
      <c r="G21" s="225"/>
      <c r="J21" s="336">
        <v>3640</v>
      </c>
      <c r="K21" s="335" t="s">
        <v>742</v>
      </c>
      <c r="L21" s="336">
        <v>210</v>
      </c>
    </row>
    <row r="22" spans="1:12">
      <c r="A22" s="388" t="s">
        <v>276</v>
      </c>
      <c r="B22" s="456">
        <v>26.5</v>
      </c>
      <c r="C22" s="456"/>
      <c r="D22" s="449" t="s">
        <v>24</v>
      </c>
      <c r="E22" s="456"/>
      <c r="F22" s="226"/>
      <c r="G22" s="225"/>
      <c r="J22" s="336">
        <v>210</v>
      </c>
      <c r="K22" s="335" t="s">
        <v>743</v>
      </c>
      <c r="L22" s="336">
        <v>9081</v>
      </c>
    </row>
    <row r="23" spans="1:12">
      <c r="A23" s="388" t="s">
        <v>5</v>
      </c>
      <c r="B23" s="456"/>
      <c r="C23" s="456"/>
      <c r="D23" s="458" t="s">
        <v>280</v>
      </c>
      <c r="E23" s="456"/>
      <c r="F23" s="226"/>
      <c r="G23" s="225"/>
      <c r="J23" s="226"/>
      <c r="K23" s="335" t="s">
        <v>744</v>
      </c>
      <c r="L23" s="336">
        <v>31981</v>
      </c>
    </row>
    <row r="24" spans="1:12">
      <c r="A24" s="388" t="s">
        <v>26</v>
      </c>
      <c r="B24" s="456">
        <v>11.5</v>
      </c>
      <c r="C24" s="456"/>
      <c r="D24" s="449" t="s">
        <v>281</v>
      </c>
      <c r="E24" s="456"/>
      <c r="F24" s="226"/>
      <c r="G24" s="225"/>
      <c r="J24" s="336">
        <v>9081</v>
      </c>
      <c r="K24" s="335" t="s">
        <v>745</v>
      </c>
      <c r="L24" s="336">
        <v>2159</v>
      </c>
    </row>
    <row r="25" spans="1:12" ht="16.149999999999999" customHeight="1">
      <c r="A25" s="388" t="s">
        <v>28</v>
      </c>
      <c r="B25" s="456">
        <v>1</v>
      </c>
      <c r="C25" s="456"/>
      <c r="D25" s="449" t="s">
        <v>25</v>
      </c>
      <c r="E25" s="456">
        <v>202.14</v>
      </c>
      <c r="F25" s="226"/>
      <c r="G25" s="225"/>
      <c r="J25" s="336">
        <v>31981</v>
      </c>
      <c r="K25" s="335" t="s">
        <v>746</v>
      </c>
      <c r="L25" s="336">
        <v>4483</v>
      </c>
    </row>
    <row r="26" spans="1:12">
      <c r="A26" s="228" t="s">
        <v>278</v>
      </c>
      <c r="B26" s="456">
        <v>14</v>
      </c>
      <c r="C26" s="456"/>
      <c r="D26" s="449" t="s">
        <v>27</v>
      </c>
      <c r="E26" s="456"/>
      <c r="F26" s="226"/>
      <c r="G26" s="225"/>
      <c r="J26" s="336">
        <v>2159</v>
      </c>
      <c r="K26" s="335" t="s">
        <v>747</v>
      </c>
      <c r="L26" s="336">
        <v>21131</v>
      </c>
    </row>
    <row r="27" spans="1:12">
      <c r="A27" s="229" t="s">
        <v>279</v>
      </c>
      <c r="B27" s="456"/>
      <c r="C27" s="456"/>
      <c r="D27" s="449" t="s">
        <v>486</v>
      </c>
      <c r="E27" s="456">
        <v>53.43</v>
      </c>
      <c r="F27" s="226"/>
      <c r="G27" s="225"/>
      <c r="J27" s="336">
        <v>4483</v>
      </c>
      <c r="K27" s="335" t="s">
        <v>748</v>
      </c>
      <c r="L27" s="336">
        <v>9919</v>
      </c>
    </row>
    <row r="28" spans="1:12" ht="14.25">
      <c r="A28" s="388" t="s">
        <v>29</v>
      </c>
      <c r="B28" s="457"/>
      <c r="C28" s="457"/>
      <c r="D28" s="449" t="s">
        <v>282</v>
      </c>
      <c r="E28" s="456">
        <v>37.380000000000003</v>
      </c>
      <c r="F28" s="226"/>
      <c r="G28" s="225"/>
      <c r="J28" s="227"/>
    </row>
    <row r="29" spans="1:12">
      <c r="A29" s="230"/>
      <c r="B29" s="457"/>
      <c r="C29" s="457"/>
      <c r="D29" s="449" t="s">
        <v>283</v>
      </c>
      <c r="E29" s="456">
        <v>195.75</v>
      </c>
      <c r="F29" s="226"/>
      <c r="G29" s="225"/>
      <c r="J29" s="336">
        <v>9919</v>
      </c>
    </row>
    <row r="30" spans="1:12">
      <c r="A30" s="90"/>
      <c r="B30" s="456"/>
      <c r="C30" s="456"/>
      <c r="D30" s="449" t="s">
        <v>284</v>
      </c>
      <c r="E30" s="456"/>
      <c r="F30" s="226"/>
      <c r="J30" s="336">
        <v>21131</v>
      </c>
    </row>
    <row r="31" spans="1:12">
      <c r="A31" s="230"/>
      <c r="B31" s="457"/>
      <c r="C31" s="456"/>
      <c r="D31" s="449" t="s">
        <v>338</v>
      </c>
      <c r="E31" s="456"/>
      <c r="F31" s="226"/>
    </row>
    <row r="32" spans="1:12" ht="14.25">
      <c r="A32" s="230"/>
      <c r="B32" s="457"/>
      <c r="C32" s="457"/>
      <c r="D32" s="449" t="s">
        <v>349</v>
      </c>
      <c r="E32" s="456"/>
      <c r="F32" s="227"/>
    </row>
    <row r="33" spans="1:7" ht="18.75">
      <c r="A33" s="2" t="s">
        <v>285</v>
      </c>
      <c r="B33" s="452">
        <v>4589.91</v>
      </c>
      <c r="C33" s="453">
        <v>-35.027883659223498</v>
      </c>
      <c r="D33" s="455" t="s">
        <v>286</v>
      </c>
      <c r="E33" s="452">
        <v>78.12</v>
      </c>
      <c r="F33" s="224">
        <v>-35.122258092832269</v>
      </c>
      <c r="G33" s="223"/>
    </row>
    <row r="34" spans="1:7">
      <c r="A34" s="90" t="s">
        <v>348</v>
      </c>
      <c r="B34" s="459">
        <v>3727.5</v>
      </c>
      <c r="C34" s="456"/>
      <c r="D34" s="449" t="s">
        <v>351</v>
      </c>
      <c r="E34" s="456">
        <v>47</v>
      </c>
      <c r="F34" s="226"/>
    </row>
    <row r="35" spans="1:7">
      <c r="A35" s="90" t="s">
        <v>413</v>
      </c>
      <c r="B35" s="459"/>
      <c r="C35" s="456"/>
      <c r="D35" s="449" t="s">
        <v>415</v>
      </c>
      <c r="E35" s="456"/>
      <c r="F35" s="226"/>
    </row>
    <row r="36" spans="1:7">
      <c r="A36" s="90" t="s">
        <v>287</v>
      </c>
      <c r="B36" s="456">
        <v>31.12</v>
      </c>
      <c r="C36" s="456"/>
      <c r="D36" s="449" t="s">
        <v>288</v>
      </c>
      <c r="E36" s="456"/>
      <c r="F36" s="226"/>
    </row>
    <row r="37" spans="1:7">
      <c r="A37" s="90" t="s">
        <v>289</v>
      </c>
      <c r="B37" s="459"/>
      <c r="C37" s="456"/>
      <c r="D37" s="449" t="s">
        <v>290</v>
      </c>
      <c r="E37" s="456"/>
      <c r="F37" s="226"/>
    </row>
    <row r="38" spans="1:7">
      <c r="A38" s="90" t="s">
        <v>291</v>
      </c>
      <c r="B38" s="459"/>
      <c r="C38" s="456"/>
      <c r="D38" s="449" t="s">
        <v>292</v>
      </c>
      <c r="E38" s="456"/>
      <c r="F38" s="90"/>
    </row>
    <row r="39" spans="1:7">
      <c r="A39" s="90" t="s">
        <v>293</v>
      </c>
      <c r="B39" s="459"/>
      <c r="C39" s="456"/>
      <c r="D39" s="449" t="s">
        <v>294</v>
      </c>
      <c r="E39" s="459"/>
      <c r="F39" s="90"/>
    </row>
    <row r="40" spans="1:7">
      <c r="A40" s="90" t="s">
        <v>295</v>
      </c>
      <c r="B40" s="459"/>
      <c r="C40" s="456"/>
      <c r="D40" s="449" t="s">
        <v>296</v>
      </c>
      <c r="E40" s="456"/>
      <c r="F40" s="90"/>
    </row>
    <row r="41" spans="1:7">
      <c r="A41" s="90" t="s">
        <v>414</v>
      </c>
      <c r="B41" s="459">
        <v>831.29</v>
      </c>
      <c r="C41" s="456"/>
      <c r="D41" s="449" t="s">
        <v>810</v>
      </c>
      <c r="E41" s="456">
        <v>31.12</v>
      </c>
      <c r="F41" s="90"/>
    </row>
    <row r="42" spans="1:7" ht="53.25" customHeight="1">
      <c r="A42" s="499" t="s">
        <v>314</v>
      </c>
      <c r="B42" s="499"/>
      <c r="C42" s="499"/>
      <c r="D42" s="499"/>
      <c r="E42" s="499"/>
      <c r="F42" s="499"/>
    </row>
  </sheetData>
  <mergeCells count="4">
    <mergeCell ref="A2:F2"/>
    <mergeCell ref="E3:F3"/>
    <mergeCell ref="A42:F42"/>
    <mergeCell ref="A1:F1"/>
  </mergeCells>
  <phoneticPr fontId="1" type="noConversion"/>
  <printOptions horizontalCentered="1"/>
  <pageMargins left="0.23622047244094491" right="0.23622047244094491" top="0.51181102362204722" bottom="0" header="0.31496062992125984" footer="0.31496062992125984"/>
  <pageSetup paperSize="9"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sheetPr codeName="Sheet13">
    <tabColor rgb="FF7030A0"/>
  </sheetPr>
  <dimension ref="A1:B93"/>
  <sheetViews>
    <sheetView workbookViewId="0">
      <pane ySplit="4" topLeftCell="A14" activePane="bottomLeft" state="frozen"/>
      <selection activeCell="D13" sqref="D13"/>
      <selection pane="bottomLeft" activeCell="D11" sqref="D11"/>
    </sheetView>
  </sheetViews>
  <sheetFormatPr defaultColWidth="21.5" defaultRowHeight="14.25"/>
  <cols>
    <col min="1" max="1" width="51.625" style="297" customWidth="1"/>
    <col min="2" max="2" width="30.625" style="344" customWidth="1"/>
    <col min="3" max="16384" width="21.5" style="30"/>
  </cols>
  <sheetData>
    <row r="1" spans="1:2" ht="18.75">
      <c r="A1" s="479" t="s">
        <v>298</v>
      </c>
      <c r="B1" s="479"/>
    </row>
    <row r="2" spans="1:2" s="31" customFormat="1" ht="22.5">
      <c r="A2" s="481" t="s">
        <v>783</v>
      </c>
      <c r="B2" s="481"/>
    </row>
    <row r="3" spans="1:2" ht="27" customHeight="1">
      <c r="A3" s="500" t="s">
        <v>49</v>
      </c>
      <c r="B3" s="500"/>
    </row>
    <row r="4" spans="1:2" ht="24" customHeight="1">
      <c r="A4" s="295" t="s">
        <v>48</v>
      </c>
      <c r="B4" s="343" t="s">
        <v>160</v>
      </c>
    </row>
    <row r="5" spans="1:2" ht="25.5" customHeight="1">
      <c r="A5" s="95" t="s">
        <v>2</v>
      </c>
      <c r="B5" s="460">
        <v>5000.18</v>
      </c>
    </row>
    <row r="6" spans="1:2" ht="20.100000000000001" customHeight="1">
      <c r="A6" s="296" t="s">
        <v>484</v>
      </c>
      <c r="B6" s="464">
        <v>1452.14</v>
      </c>
    </row>
    <row r="7" spans="1:2" ht="20.100000000000001" customHeight="1">
      <c r="A7" s="296" t="s">
        <v>422</v>
      </c>
      <c r="B7" s="464">
        <v>58.21</v>
      </c>
    </row>
    <row r="8" spans="1:2" ht="20.100000000000001" customHeight="1">
      <c r="A8" s="296" t="s">
        <v>112</v>
      </c>
      <c r="B8" s="464">
        <v>48.21</v>
      </c>
    </row>
    <row r="9" spans="1:2" ht="20.100000000000001" customHeight="1">
      <c r="A9" s="296" t="s">
        <v>423</v>
      </c>
      <c r="B9" s="464">
        <v>10</v>
      </c>
    </row>
    <row r="10" spans="1:2" ht="20.100000000000001" customHeight="1">
      <c r="A10" s="296" t="s">
        <v>425</v>
      </c>
      <c r="B10" s="464">
        <v>1048.6300000000001</v>
      </c>
    </row>
    <row r="11" spans="1:2" ht="20.100000000000001" customHeight="1">
      <c r="A11" s="296" t="s">
        <v>112</v>
      </c>
      <c r="B11" s="464">
        <v>827.5</v>
      </c>
    </row>
    <row r="12" spans="1:2" ht="20.100000000000001" customHeight="1">
      <c r="A12" s="296" t="s">
        <v>423</v>
      </c>
      <c r="B12" s="464">
        <v>163.92</v>
      </c>
    </row>
    <row r="13" spans="1:2" ht="20.100000000000001" customHeight="1">
      <c r="A13" s="296" t="s">
        <v>426</v>
      </c>
      <c r="B13" s="464">
        <v>57.21</v>
      </c>
    </row>
    <row r="14" spans="1:2">
      <c r="A14" s="296" t="s">
        <v>427</v>
      </c>
      <c r="B14" s="464">
        <v>186.68</v>
      </c>
    </row>
    <row r="15" spans="1:2">
      <c r="A15" s="296" t="s">
        <v>112</v>
      </c>
      <c r="B15" s="464">
        <v>186.68</v>
      </c>
    </row>
    <row r="16" spans="1:2">
      <c r="A16" s="296" t="s">
        <v>428</v>
      </c>
      <c r="B16" s="464">
        <v>38.049999999999997</v>
      </c>
    </row>
    <row r="17" spans="1:2">
      <c r="A17" s="296" t="s">
        <v>112</v>
      </c>
      <c r="B17" s="464">
        <v>38.049999999999997</v>
      </c>
    </row>
    <row r="18" spans="1:2">
      <c r="A18" s="296" t="s">
        <v>429</v>
      </c>
      <c r="B18" s="464">
        <v>47.95</v>
      </c>
    </row>
    <row r="19" spans="1:2">
      <c r="A19" s="296" t="s">
        <v>112</v>
      </c>
      <c r="B19" s="464">
        <v>47.95</v>
      </c>
    </row>
    <row r="20" spans="1:2">
      <c r="A20" s="296" t="s">
        <v>430</v>
      </c>
      <c r="B20" s="464">
        <v>67.22</v>
      </c>
    </row>
    <row r="21" spans="1:2">
      <c r="A21" s="296" t="s">
        <v>112</v>
      </c>
      <c r="B21" s="464">
        <v>62.22</v>
      </c>
    </row>
    <row r="22" spans="1:2">
      <c r="A22" s="296" t="s">
        <v>423</v>
      </c>
      <c r="B22" s="464">
        <v>5</v>
      </c>
    </row>
    <row r="23" spans="1:2">
      <c r="A23" s="296" t="s">
        <v>477</v>
      </c>
      <c r="B23" s="464">
        <v>5</v>
      </c>
    </row>
    <row r="24" spans="1:2">
      <c r="A24" s="296" t="s">
        <v>431</v>
      </c>
      <c r="B24" s="464">
        <v>5</v>
      </c>
    </row>
    <row r="25" spans="1:2">
      <c r="A25" s="296" t="s">
        <v>432</v>
      </c>
      <c r="B25" s="464">
        <v>5</v>
      </c>
    </row>
    <row r="26" spans="1:2">
      <c r="A26" s="296" t="s">
        <v>828</v>
      </c>
      <c r="B26" s="464">
        <v>258.14</v>
      </c>
    </row>
    <row r="27" spans="1:2">
      <c r="A27" s="296" t="s">
        <v>433</v>
      </c>
      <c r="B27" s="464">
        <v>35</v>
      </c>
    </row>
    <row r="28" spans="1:2">
      <c r="A28" s="296" t="s">
        <v>434</v>
      </c>
      <c r="B28" s="464">
        <v>223.14</v>
      </c>
    </row>
    <row r="29" spans="1:2">
      <c r="A29" s="296" t="s">
        <v>829</v>
      </c>
      <c r="B29" s="464">
        <v>856.81</v>
      </c>
    </row>
    <row r="30" spans="1:2">
      <c r="A30" s="296" t="s">
        <v>435</v>
      </c>
      <c r="B30" s="464">
        <v>212.35</v>
      </c>
    </row>
    <row r="31" spans="1:2">
      <c r="A31" s="296" t="s">
        <v>436</v>
      </c>
      <c r="B31" s="464">
        <v>212.35</v>
      </c>
    </row>
    <row r="32" spans="1:2">
      <c r="A32" s="296" t="s">
        <v>437</v>
      </c>
      <c r="B32" s="464">
        <v>94.37</v>
      </c>
    </row>
    <row r="33" spans="1:2">
      <c r="A33" s="296" t="s">
        <v>478</v>
      </c>
      <c r="B33" s="464">
        <v>94.37</v>
      </c>
    </row>
    <row r="34" spans="1:2">
      <c r="A34" s="296" t="s">
        <v>438</v>
      </c>
      <c r="B34" s="464">
        <v>405.99</v>
      </c>
    </row>
    <row r="35" spans="1:2">
      <c r="A35" s="296" t="s">
        <v>439</v>
      </c>
      <c r="B35" s="464">
        <v>171.57</v>
      </c>
    </row>
    <row r="36" spans="1:2">
      <c r="A36" s="296" t="s">
        <v>440</v>
      </c>
      <c r="B36" s="464">
        <v>85.78</v>
      </c>
    </row>
    <row r="37" spans="1:2">
      <c r="A37" s="296" t="s">
        <v>441</v>
      </c>
      <c r="B37" s="464">
        <v>148.63999999999999</v>
      </c>
    </row>
    <row r="38" spans="1:2">
      <c r="A38" s="296" t="s">
        <v>442</v>
      </c>
      <c r="B38" s="464">
        <v>8.4</v>
      </c>
    </row>
    <row r="39" spans="1:2">
      <c r="A39" s="296" t="s">
        <v>443</v>
      </c>
      <c r="B39" s="464">
        <v>8.4</v>
      </c>
    </row>
    <row r="40" spans="1:2">
      <c r="A40" s="296" t="s">
        <v>444</v>
      </c>
      <c r="B40" s="464">
        <v>72.91</v>
      </c>
    </row>
    <row r="41" spans="1:2">
      <c r="A41" s="296" t="s">
        <v>445</v>
      </c>
      <c r="B41" s="464">
        <v>72.91</v>
      </c>
    </row>
    <row r="42" spans="1:2">
      <c r="A42" s="296" t="s">
        <v>479</v>
      </c>
      <c r="B42" s="464">
        <v>4.9800000000000004</v>
      </c>
    </row>
    <row r="43" spans="1:2">
      <c r="A43" s="296" t="s">
        <v>811</v>
      </c>
      <c r="B43" s="464">
        <v>4.9800000000000004</v>
      </c>
    </row>
    <row r="44" spans="1:2">
      <c r="A44" s="296" t="s">
        <v>480</v>
      </c>
      <c r="B44" s="464">
        <v>1.79</v>
      </c>
    </row>
    <row r="45" spans="1:2">
      <c r="A45" s="296" t="s">
        <v>812</v>
      </c>
      <c r="B45" s="464">
        <v>1.79</v>
      </c>
    </row>
    <row r="46" spans="1:2">
      <c r="A46" s="296" t="s">
        <v>446</v>
      </c>
      <c r="B46" s="464">
        <v>47.87</v>
      </c>
    </row>
    <row r="47" spans="1:2">
      <c r="A47" s="296" t="s">
        <v>424</v>
      </c>
      <c r="B47" s="464">
        <v>47.87</v>
      </c>
    </row>
    <row r="48" spans="1:2">
      <c r="A48" s="296" t="s">
        <v>447</v>
      </c>
      <c r="B48" s="464">
        <v>8.15</v>
      </c>
    </row>
    <row r="49" spans="1:2">
      <c r="A49" s="296" t="s">
        <v>448</v>
      </c>
      <c r="B49" s="464">
        <v>8.15</v>
      </c>
    </row>
    <row r="50" spans="1:2">
      <c r="A50" s="296" t="s">
        <v>830</v>
      </c>
      <c r="B50" s="464">
        <v>202.49</v>
      </c>
    </row>
    <row r="51" spans="1:2">
      <c r="A51" s="296" t="s">
        <v>449</v>
      </c>
      <c r="B51" s="464">
        <v>40.11</v>
      </c>
    </row>
    <row r="52" spans="1:2">
      <c r="A52" s="296" t="s">
        <v>112</v>
      </c>
      <c r="B52" s="464">
        <v>40.11</v>
      </c>
    </row>
    <row r="53" spans="1:2">
      <c r="A53" s="296" t="s">
        <v>450</v>
      </c>
      <c r="B53" s="464">
        <v>158.38</v>
      </c>
    </row>
    <row r="54" spans="1:2">
      <c r="A54" s="296" t="s">
        <v>451</v>
      </c>
      <c r="B54" s="464">
        <v>43.02</v>
      </c>
    </row>
    <row r="55" spans="1:2">
      <c r="A55" s="296" t="s">
        <v>452</v>
      </c>
      <c r="B55" s="464">
        <v>48.13</v>
      </c>
    </row>
    <row r="56" spans="1:2">
      <c r="A56" s="296" t="s">
        <v>453</v>
      </c>
      <c r="B56" s="464">
        <v>47.93</v>
      </c>
    </row>
    <row r="57" spans="1:2">
      <c r="A57" s="296" t="s">
        <v>454</v>
      </c>
      <c r="B57" s="464">
        <v>19.3</v>
      </c>
    </row>
    <row r="58" spans="1:2">
      <c r="A58" s="296" t="s">
        <v>455</v>
      </c>
      <c r="B58" s="464">
        <v>4</v>
      </c>
    </row>
    <row r="59" spans="1:2">
      <c r="A59" s="296" t="s">
        <v>456</v>
      </c>
      <c r="B59" s="464">
        <v>4</v>
      </c>
    </row>
    <row r="60" spans="1:2">
      <c r="A60" s="296" t="s">
        <v>832</v>
      </c>
      <c r="B60" s="464">
        <v>281.26</v>
      </c>
    </row>
    <row r="61" spans="1:2">
      <c r="A61" s="296" t="s">
        <v>457</v>
      </c>
      <c r="B61" s="464">
        <v>66.11</v>
      </c>
    </row>
    <row r="62" spans="1:2">
      <c r="A62" s="296" t="s">
        <v>112</v>
      </c>
      <c r="B62" s="464">
        <v>29.84</v>
      </c>
    </row>
    <row r="63" spans="1:2">
      <c r="A63" s="296" t="s">
        <v>458</v>
      </c>
      <c r="B63" s="464">
        <v>36.270000000000003</v>
      </c>
    </row>
    <row r="64" spans="1:2">
      <c r="A64" s="296" t="s">
        <v>831</v>
      </c>
      <c r="B64" s="464">
        <v>31.89</v>
      </c>
    </row>
    <row r="65" spans="1:2">
      <c r="A65" s="296" t="s">
        <v>459</v>
      </c>
      <c r="B65" s="464">
        <v>100</v>
      </c>
    </row>
    <row r="66" spans="1:2">
      <c r="A66" s="296" t="s">
        <v>461</v>
      </c>
      <c r="B66" s="464">
        <v>83.26</v>
      </c>
    </row>
    <row r="67" spans="1:2">
      <c r="A67" s="296" t="s">
        <v>462</v>
      </c>
      <c r="B67" s="464">
        <v>83.26</v>
      </c>
    </row>
    <row r="68" spans="1:2">
      <c r="A68" s="296" t="s">
        <v>833</v>
      </c>
      <c r="B68" s="464">
        <v>1427.64</v>
      </c>
    </row>
    <row r="69" spans="1:2">
      <c r="A69" s="296" t="s">
        <v>463</v>
      </c>
      <c r="B69" s="464">
        <v>716.12</v>
      </c>
    </row>
    <row r="70" spans="1:2">
      <c r="A70" s="296" t="s">
        <v>424</v>
      </c>
      <c r="B70" s="464">
        <v>530.02</v>
      </c>
    </row>
    <row r="71" spans="1:2">
      <c r="A71" s="296" t="s">
        <v>813</v>
      </c>
      <c r="B71" s="464">
        <v>20</v>
      </c>
    </row>
    <row r="72" spans="1:2">
      <c r="A72" s="296" t="s">
        <v>464</v>
      </c>
      <c r="B72" s="464">
        <v>166.1</v>
      </c>
    </row>
    <row r="73" spans="1:2">
      <c r="A73" s="296" t="s">
        <v>465</v>
      </c>
      <c r="B73" s="464">
        <v>10</v>
      </c>
    </row>
    <row r="74" spans="1:2">
      <c r="A74" s="296" t="s">
        <v>466</v>
      </c>
      <c r="B74" s="464">
        <v>10</v>
      </c>
    </row>
    <row r="75" spans="1:2">
      <c r="A75" s="296" t="s">
        <v>467</v>
      </c>
      <c r="B75" s="464">
        <v>701.52</v>
      </c>
    </row>
    <row r="76" spans="1:2">
      <c r="A76" s="296" t="s">
        <v>481</v>
      </c>
      <c r="B76" s="464">
        <v>230.84</v>
      </c>
    </row>
    <row r="77" spans="1:2">
      <c r="A77" s="296" t="s">
        <v>468</v>
      </c>
      <c r="B77" s="464">
        <v>470.68</v>
      </c>
    </row>
    <row r="78" spans="1:2">
      <c r="A78" s="296" t="s">
        <v>834</v>
      </c>
      <c r="B78" s="464">
        <v>28</v>
      </c>
    </row>
    <row r="79" spans="1:2">
      <c r="A79" s="296" t="s">
        <v>469</v>
      </c>
      <c r="B79" s="464">
        <v>28</v>
      </c>
    </row>
    <row r="80" spans="1:2">
      <c r="A80" s="296" t="s">
        <v>470</v>
      </c>
      <c r="B80" s="464">
        <v>28</v>
      </c>
    </row>
    <row r="81" spans="1:2">
      <c r="A81" s="296" t="s">
        <v>835</v>
      </c>
      <c r="B81" s="464">
        <v>202.14</v>
      </c>
    </row>
    <row r="82" spans="1:2">
      <c r="A82" s="296" t="s">
        <v>471</v>
      </c>
      <c r="B82" s="464">
        <v>202.14</v>
      </c>
    </row>
    <row r="83" spans="1:2">
      <c r="A83" s="296" t="s">
        <v>472</v>
      </c>
      <c r="B83" s="464">
        <v>202.14</v>
      </c>
    </row>
    <row r="84" spans="1:2">
      <c r="A84" s="296" t="s">
        <v>836</v>
      </c>
      <c r="B84" s="464">
        <v>53.43</v>
      </c>
    </row>
    <row r="85" spans="1:2">
      <c r="A85" s="296" t="s">
        <v>474</v>
      </c>
      <c r="B85" s="464">
        <v>41.72</v>
      </c>
    </row>
    <row r="86" spans="1:2">
      <c r="A86" s="296" t="s">
        <v>112</v>
      </c>
      <c r="B86" s="464">
        <v>41.72</v>
      </c>
    </row>
    <row r="87" spans="1:2">
      <c r="A87" s="296" t="s">
        <v>475</v>
      </c>
      <c r="B87" s="464">
        <v>11.71</v>
      </c>
    </row>
    <row r="88" spans="1:2">
      <c r="A88" s="296" t="s">
        <v>476</v>
      </c>
      <c r="B88" s="464">
        <v>11.71</v>
      </c>
    </row>
    <row r="89" spans="1:2">
      <c r="A89" s="296" t="s">
        <v>837</v>
      </c>
      <c r="B89" s="464">
        <v>37.380000000000003</v>
      </c>
    </row>
    <row r="90" spans="1:2">
      <c r="A90" s="296" t="s">
        <v>838</v>
      </c>
      <c r="B90" s="464">
        <v>195.75</v>
      </c>
    </row>
    <row r="91" spans="1:2">
      <c r="A91" s="296" t="s">
        <v>482</v>
      </c>
      <c r="B91" s="464">
        <v>195.75</v>
      </c>
    </row>
    <row r="92" spans="1:2">
      <c r="A92" s="296" t="s">
        <v>483</v>
      </c>
      <c r="B92" s="464">
        <v>195.75</v>
      </c>
    </row>
    <row r="93" spans="1:2" ht="47.45" customHeight="1">
      <c r="A93" s="501" t="s">
        <v>763</v>
      </c>
      <c r="B93" s="501"/>
    </row>
  </sheetData>
  <mergeCells count="4">
    <mergeCell ref="A2:B2"/>
    <mergeCell ref="A3:B3"/>
    <mergeCell ref="A1:B1"/>
    <mergeCell ref="A93:B93"/>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codeName="Sheet14">
    <tabColor rgb="FF7030A0"/>
  </sheetPr>
  <dimension ref="A1:D20"/>
  <sheetViews>
    <sheetView showZeros="0" topLeftCell="A4" workbookViewId="0">
      <selection activeCell="G8" sqref="G8"/>
    </sheetView>
  </sheetViews>
  <sheetFormatPr defaultColWidth="9" defaultRowHeight="12.75"/>
  <cols>
    <col min="1" max="1" width="37" style="6" customWidth="1"/>
    <col min="2" max="4" width="18.125" style="5" customWidth="1"/>
    <col min="5" max="5" width="16.5" style="6" customWidth="1"/>
    <col min="6" max="16384" width="9" style="6"/>
  </cols>
  <sheetData>
    <row r="1" spans="1:4" ht="20.25" customHeight="1">
      <c r="A1" s="479" t="s">
        <v>268</v>
      </c>
      <c r="B1" s="479"/>
      <c r="C1" s="479"/>
      <c r="D1" s="479"/>
    </row>
    <row r="2" spans="1:4" ht="29.25" customHeight="1">
      <c r="A2" s="481" t="s">
        <v>783</v>
      </c>
      <c r="B2" s="481"/>
      <c r="C2" s="481"/>
      <c r="D2" s="481"/>
    </row>
    <row r="3" spans="1:4" ht="18" customHeight="1">
      <c r="A3" s="508" t="s">
        <v>57</v>
      </c>
      <c r="B3" s="509"/>
      <c r="C3" s="509"/>
      <c r="D3" s="509"/>
    </row>
    <row r="4" spans="1:4" ht="21" customHeight="1">
      <c r="A4" s="507"/>
      <c r="B4" s="507"/>
      <c r="C4" s="507"/>
      <c r="D4" s="232" t="s">
        <v>54</v>
      </c>
    </row>
    <row r="5" spans="1:4" s="7" customFormat="1" ht="24" customHeight="1">
      <c r="A5" s="504" t="s">
        <v>34</v>
      </c>
      <c r="B5" s="505" t="s">
        <v>100</v>
      </c>
      <c r="C5" s="506"/>
      <c r="D5" s="506"/>
    </row>
    <row r="6" spans="1:4" s="7" customFormat="1" ht="24" customHeight="1">
      <c r="A6" s="504"/>
      <c r="B6" s="233" t="s">
        <v>53</v>
      </c>
      <c r="C6" s="233" t="s">
        <v>52</v>
      </c>
      <c r="D6" s="233" t="s">
        <v>51</v>
      </c>
    </row>
    <row r="7" spans="1:4" ht="24" customHeight="1">
      <c r="A7" s="234" t="s">
        <v>50</v>
      </c>
      <c r="B7" s="469">
        <v>5000.18</v>
      </c>
      <c r="C7" s="469">
        <v>3167.54</v>
      </c>
      <c r="D7" s="469">
        <v>1832.64</v>
      </c>
    </row>
    <row r="8" spans="1:4" ht="20.100000000000001" customHeight="1">
      <c r="A8" s="235" t="s">
        <v>83</v>
      </c>
      <c r="B8" s="465">
        <v>1452.14</v>
      </c>
      <c r="C8" s="465">
        <v>1222.82</v>
      </c>
      <c r="D8" s="465">
        <v>229.32</v>
      </c>
    </row>
    <row r="9" spans="1:4" ht="20.100000000000001" customHeight="1">
      <c r="A9" s="235" t="s">
        <v>85</v>
      </c>
      <c r="B9" s="465">
        <v>5</v>
      </c>
      <c r="C9" s="466"/>
      <c r="D9" s="465">
        <v>5</v>
      </c>
    </row>
    <row r="10" spans="1:4" ht="20.100000000000001" customHeight="1">
      <c r="A10" s="94" t="s">
        <v>336</v>
      </c>
      <c r="B10" s="465">
        <v>258.14</v>
      </c>
      <c r="C10" s="467">
        <v>223.14</v>
      </c>
      <c r="D10" s="467">
        <v>35</v>
      </c>
    </row>
    <row r="11" spans="1:4" ht="20.100000000000001" customHeight="1">
      <c r="A11" s="94" t="s">
        <v>88</v>
      </c>
      <c r="B11" s="465">
        <v>856.81</v>
      </c>
      <c r="C11" s="467">
        <v>651.21</v>
      </c>
      <c r="D11" s="467">
        <v>205.6</v>
      </c>
    </row>
    <row r="12" spans="1:4" ht="20.100000000000001" customHeight="1">
      <c r="A12" s="94" t="s">
        <v>760</v>
      </c>
      <c r="B12" s="465">
        <v>202.49</v>
      </c>
      <c r="C12" s="467">
        <v>198.49</v>
      </c>
      <c r="D12" s="467">
        <v>4</v>
      </c>
    </row>
    <row r="13" spans="1:4" ht="20.100000000000001" customHeight="1">
      <c r="A13" s="94" t="s">
        <v>90</v>
      </c>
      <c r="B13" s="465">
        <v>281.26</v>
      </c>
      <c r="C13" s="467">
        <v>98</v>
      </c>
      <c r="D13" s="467">
        <v>183.26</v>
      </c>
    </row>
    <row r="14" spans="1:4" ht="20.100000000000001" customHeight="1">
      <c r="A14" s="94" t="s">
        <v>91</v>
      </c>
      <c r="B14" s="465">
        <v>1427.64</v>
      </c>
      <c r="C14" s="467">
        <v>530.02</v>
      </c>
      <c r="D14" s="467">
        <v>897.62</v>
      </c>
    </row>
    <row r="15" spans="1:4" ht="20.100000000000001" customHeight="1">
      <c r="A15" s="94" t="s">
        <v>92</v>
      </c>
      <c r="B15" s="465">
        <v>28</v>
      </c>
      <c r="C15" s="467"/>
      <c r="D15" s="467">
        <v>28</v>
      </c>
    </row>
    <row r="16" spans="1:4" ht="20.100000000000001" customHeight="1">
      <c r="A16" s="94" t="s">
        <v>95</v>
      </c>
      <c r="B16" s="467">
        <v>202.14</v>
      </c>
      <c r="C16" s="467">
        <v>202.14</v>
      </c>
      <c r="D16" s="467"/>
    </row>
    <row r="17" spans="1:4" ht="20.100000000000001" customHeight="1">
      <c r="A17" s="94" t="s">
        <v>473</v>
      </c>
      <c r="B17" s="465">
        <v>53.43</v>
      </c>
      <c r="C17" s="467">
        <v>41.72</v>
      </c>
      <c r="D17" s="467">
        <v>11.71</v>
      </c>
    </row>
    <row r="18" spans="1:4" ht="20.100000000000001" customHeight="1">
      <c r="A18" s="94" t="s">
        <v>97</v>
      </c>
      <c r="B18" s="465">
        <v>37.380000000000003</v>
      </c>
      <c r="C18" s="468"/>
      <c r="D18" s="467">
        <v>37.380000000000003</v>
      </c>
    </row>
    <row r="19" spans="1:4" ht="20.100000000000001" customHeight="1">
      <c r="A19" s="94" t="s">
        <v>98</v>
      </c>
      <c r="B19" s="464">
        <v>195.75</v>
      </c>
      <c r="C19" s="467"/>
      <c r="D19" s="464">
        <v>195.75</v>
      </c>
    </row>
    <row r="20" spans="1:4" ht="52.5" customHeight="1">
      <c r="A20" s="502" t="s">
        <v>764</v>
      </c>
      <c r="B20" s="503"/>
      <c r="C20" s="503"/>
      <c r="D20" s="503"/>
    </row>
  </sheetData>
  <mergeCells count="7">
    <mergeCell ref="A20:D20"/>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codeName="Sheet15">
    <tabColor rgb="FF7030A0"/>
  </sheetPr>
  <dimension ref="A1:B33"/>
  <sheetViews>
    <sheetView workbookViewId="0">
      <selection activeCell="C31" sqref="C31"/>
    </sheetView>
  </sheetViews>
  <sheetFormatPr defaultColWidth="21.5" defaultRowHeight="21.95" customHeight="1"/>
  <cols>
    <col min="1" max="1" width="52.25" style="3" customWidth="1"/>
    <col min="2" max="2" width="32.5" style="3" customWidth="1"/>
    <col min="3" max="16384" width="21.5" style="3"/>
  </cols>
  <sheetData>
    <row r="1" spans="1:2" ht="23.25" customHeight="1">
      <c r="A1" s="479" t="s">
        <v>299</v>
      </c>
      <c r="B1" s="479"/>
    </row>
    <row r="2" spans="1:2" s="4" customFormat="1" ht="30.75" customHeight="1">
      <c r="A2" s="481" t="s">
        <v>784</v>
      </c>
      <c r="B2" s="481"/>
    </row>
    <row r="3" spans="1:2" s="4" customFormat="1" ht="21" customHeight="1">
      <c r="A3" s="510" t="s">
        <v>45</v>
      </c>
      <c r="B3" s="510"/>
    </row>
    <row r="4" spans="1:2" ht="21.95" customHeight="1">
      <c r="A4" s="8"/>
      <c r="B4" s="104" t="s">
        <v>46</v>
      </c>
    </row>
    <row r="5" spans="1:2" ht="24" customHeight="1">
      <c r="A5" s="22" t="s">
        <v>47</v>
      </c>
      <c r="B5" s="21" t="s">
        <v>168</v>
      </c>
    </row>
    <row r="6" spans="1:2" ht="24" customHeight="1">
      <c r="A6" s="96" t="s">
        <v>359</v>
      </c>
      <c r="B6" s="472">
        <v>3167.54</v>
      </c>
    </row>
    <row r="7" spans="1:2" ht="20.100000000000001" customHeight="1">
      <c r="A7" s="23" t="s">
        <v>360</v>
      </c>
      <c r="B7" s="473">
        <v>1485.62</v>
      </c>
    </row>
    <row r="8" spans="1:2" ht="20.100000000000001" customHeight="1">
      <c r="A8" s="97" t="s">
        <v>361</v>
      </c>
      <c r="B8" s="473">
        <v>643.49</v>
      </c>
    </row>
    <row r="9" spans="1:2" ht="20.100000000000001" customHeight="1">
      <c r="A9" s="97" t="s">
        <v>362</v>
      </c>
      <c r="B9" s="473">
        <v>427.24</v>
      </c>
    </row>
    <row r="10" spans="1:2" ht="20.100000000000001" customHeight="1">
      <c r="A10" s="97" t="s">
        <v>363</v>
      </c>
      <c r="B10" s="473">
        <v>202.14</v>
      </c>
    </row>
    <row r="11" spans="1:2" ht="20.100000000000001" customHeight="1">
      <c r="A11" s="97" t="s">
        <v>364</v>
      </c>
      <c r="B11" s="473">
        <v>212.75</v>
      </c>
    </row>
    <row r="12" spans="1:2" ht="20.100000000000001" customHeight="1">
      <c r="A12" s="23" t="s">
        <v>365</v>
      </c>
      <c r="B12" s="473">
        <v>407.68</v>
      </c>
    </row>
    <row r="13" spans="1:2" ht="20.100000000000001" customHeight="1">
      <c r="A13" s="97" t="s">
        <v>366</v>
      </c>
      <c r="B13" s="473">
        <v>310.95999999999998</v>
      </c>
    </row>
    <row r="14" spans="1:2" ht="20.100000000000001" customHeight="1">
      <c r="A14" s="97" t="s">
        <v>367</v>
      </c>
      <c r="B14" s="473">
        <v>5</v>
      </c>
    </row>
    <row r="15" spans="1:2" ht="20.100000000000001" customHeight="1">
      <c r="A15" s="97" t="s">
        <v>368</v>
      </c>
      <c r="B15" s="473">
        <v>8.06</v>
      </c>
    </row>
    <row r="16" spans="1:2" ht="20.100000000000001" customHeight="1">
      <c r="A16" s="97" t="s">
        <v>369</v>
      </c>
      <c r="B16" s="473"/>
    </row>
    <row r="17" spans="1:2" ht="20.100000000000001" customHeight="1">
      <c r="A17" s="97" t="s">
        <v>370</v>
      </c>
      <c r="B17" s="473">
        <v>2</v>
      </c>
    </row>
    <row r="18" spans="1:2" ht="20.100000000000001" customHeight="1">
      <c r="A18" s="97" t="s">
        <v>371</v>
      </c>
      <c r="B18" s="473">
        <v>16.5</v>
      </c>
    </row>
    <row r="19" spans="1:2" ht="20.100000000000001" customHeight="1">
      <c r="A19" s="97" t="s">
        <v>372</v>
      </c>
      <c r="B19" s="473"/>
    </row>
    <row r="20" spans="1:2" ht="20.100000000000001" customHeight="1">
      <c r="A20" s="97" t="s">
        <v>373</v>
      </c>
      <c r="B20" s="473">
        <v>65.16</v>
      </c>
    </row>
    <row r="21" spans="1:2" ht="20.100000000000001" customHeight="1">
      <c r="A21" s="23" t="s">
        <v>374</v>
      </c>
      <c r="B21" s="473"/>
    </row>
    <row r="22" spans="1:2" ht="20.100000000000001" customHeight="1">
      <c r="A22" s="97" t="s">
        <v>375</v>
      </c>
      <c r="B22" s="473"/>
    </row>
    <row r="23" spans="1:2" ht="20.100000000000001" customHeight="1">
      <c r="A23" s="97" t="s">
        <v>487</v>
      </c>
      <c r="B23" s="473"/>
    </row>
    <row r="24" spans="1:2" ht="20.100000000000001" customHeight="1">
      <c r="A24" s="23" t="s">
        <v>376</v>
      </c>
      <c r="B24" s="473">
        <v>1129.49</v>
      </c>
    </row>
    <row r="25" spans="1:2" ht="20.100000000000001" customHeight="1">
      <c r="A25" s="97" t="s">
        <v>377</v>
      </c>
      <c r="B25" s="473">
        <v>877.92</v>
      </c>
    </row>
    <row r="26" spans="1:2" ht="20.100000000000001" customHeight="1">
      <c r="A26" s="97" t="s">
        <v>378</v>
      </c>
      <c r="B26" s="473">
        <v>251.57</v>
      </c>
    </row>
    <row r="27" spans="1:2" ht="20.100000000000001" customHeight="1">
      <c r="A27" s="23" t="s">
        <v>379</v>
      </c>
      <c r="B27" s="473"/>
    </row>
    <row r="28" spans="1:2" ht="20.100000000000001" customHeight="1">
      <c r="A28" s="97" t="s">
        <v>380</v>
      </c>
      <c r="B28" s="473"/>
    </row>
    <row r="29" spans="1:2" ht="20.100000000000001" customHeight="1">
      <c r="A29" s="97" t="s">
        <v>381</v>
      </c>
      <c r="B29" s="473">
        <v>144.75</v>
      </c>
    </row>
    <row r="30" spans="1:2" ht="20.100000000000001" customHeight="1">
      <c r="A30" s="97" t="s">
        <v>382</v>
      </c>
      <c r="B30" s="473">
        <v>13.61</v>
      </c>
    </row>
    <row r="31" spans="1:2" ht="20.100000000000001" customHeight="1">
      <c r="A31" s="97" t="s">
        <v>383</v>
      </c>
      <c r="B31" s="473">
        <v>12.37</v>
      </c>
    </row>
    <row r="32" spans="1:2" ht="20.100000000000001" customHeight="1">
      <c r="A32" s="97" t="s">
        <v>384</v>
      </c>
      <c r="B32" s="473">
        <v>118.77</v>
      </c>
    </row>
    <row r="33" spans="1:2" ht="46.15" customHeight="1">
      <c r="A33" s="511" t="s">
        <v>759</v>
      </c>
      <c r="B33" s="511"/>
    </row>
  </sheetData>
  <mergeCells count="4">
    <mergeCell ref="A2:B2"/>
    <mergeCell ref="A3:B3"/>
    <mergeCell ref="A1:B1"/>
    <mergeCell ref="A33:B33"/>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6">
    <tabColor rgb="FF7030A0"/>
  </sheetPr>
  <dimension ref="A1:E59"/>
  <sheetViews>
    <sheetView showZeros="0" workbookViewId="0">
      <selection activeCell="C10" sqref="C10"/>
    </sheetView>
  </sheetViews>
  <sheetFormatPr defaultColWidth="9" defaultRowHeight="14.25"/>
  <cols>
    <col min="1" max="1" width="44.375" style="19" customWidth="1"/>
    <col min="2" max="2" width="14.875" style="19" customWidth="1"/>
    <col min="3" max="3" width="37.375" style="20" customWidth="1"/>
    <col min="4" max="4" width="15.625" style="20" customWidth="1"/>
    <col min="5" max="5" width="9" style="20"/>
    <col min="6" max="6" width="24.75" style="20" customWidth="1"/>
    <col min="7" max="16384" width="9" style="20"/>
  </cols>
  <sheetData>
    <row r="1" spans="1:4" ht="20.25" customHeight="1">
      <c r="A1" s="479" t="s">
        <v>300</v>
      </c>
      <c r="B1" s="479"/>
      <c r="C1" s="479"/>
      <c r="D1" s="479"/>
    </row>
    <row r="2" spans="1:4" ht="22.5">
      <c r="A2" s="481" t="s">
        <v>785</v>
      </c>
      <c r="B2" s="481"/>
      <c r="C2" s="481"/>
      <c r="D2" s="481"/>
    </row>
    <row r="3" spans="1:4" ht="20.25" customHeight="1">
      <c r="A3" s="512"/>
      <c r="B3" s="512"/>
      <c r="D3" s="102" t="s">
        <v>256</v>
      </c>
    </row>
    <row r="4" spans="1:4" ht="24" customHeight="1">
      <c r="A4" s="21" t="s">
        <v>257</v>
      </c>
      <c r="B4" s="21" t="s">
        <v>258</v>
      </c>
      <c r="C4" s="21" t="s">
        <v>259</v>
      </c>
      <c r="D4" s="21" t="s">
        <v>258</v>
      </c>
    </row>
    <row r="5" spans="1:4" ht="20.100000000000001" customHeight="1">
      <c r="A5" s="111" t="s">
        <v>385</v>
      </c>
      <c r="B5" s="452">
        <v>3727.5</v>
      </c>
      <c r="C5" s="111" t="s">
        <v>786</v>
      </c>
      <c r="D5" s="154"/>
    </row>
    <row r="6" spans="1:4" ht="20.100000000000001" customHeight="1">
      <c r="A6" s="25" t="s">
        <v>322</v>
      </c>
      <c r="B6" s="452">
        <v>3727.5</v>
      </c>
      <c r="C6" s="25" t="s">
        <v>724</v>
      </c>
      <c r="D6" s="154"/>
    </row>
    <row r="7" spans="1:4" s="387" customFormat="1" ht="20.100000000000001" customHeight="1">
      <c r="A7" s="25" t="s">
        <v>814</v>
      </c>
      <c r="B7" s="470">
        <v>2859</v>
      </c>
      <c r="C7" s="105"/>
      <c r="D7" s="92"/>
    </row>
    <row r="8" spans="1:4" ht="20.100000000000001" customHeight="1">
      <c r="A8" s="25" t="s">
        <v>839</v>
      </c>
      <c r="B8" s="470">
        <v>868.5</v>
      </c>
      <c r="C8" s="110"/>
      <c r="D8" s="110"/>
    </row>
    <row r="9" spans="1:4" ht="20.100000000000001" customHeight="1">
      <c r="A9" s="25" t="s">
        <v>323</v>
      </c>
      <c r="B9" s="470"/>
      <c r="C9" s="262"/>
      <c r="D9" s="92"/>
    </row>
    <row r="10" spans="1:4" ht="20.100000000000001" customHeight="1">
      <c r="A10" s="25" t="s">
        <v>497</v>
      </c>
      <c r="B10" s="452"/>
      <c r="C10" s="262"/>
      <c r="D10" s="92"/>
    </row>
    <row r="11" spans="1:4" ht="20.100000000000001" customHeight="1">
      <c r="A11" s="25" t="s">
        <v>753</v>
      </c>
      <c r="B11" s="471"/>
      <c r="C11" s="262"/>
      <c r="D11" s="92"/>
    </row>
    <row r="12" spans="1:4" ht="20.100000000000001" customHeight="1">
      <c r="A12" s="25" t="s">
        <v>754</v>
      </c>
      <c r="B12" s="471"/>
      <c r="C12" s="262"/>
      <c r="D12" s="92"/>
    </row>
    <row r="13" spans="1:4" ht="20.100000000000001" customHeight="1">
      <c r="A13" s="65" t="s">
        <v>500</v>
      </c>
      <c r="B13" s="452"/>
      <c r="C13" s="65" t="s">
        <v>333</v>
      </c>
      <c r="D13" s="154"/>
    </row>
    <row r="14" spans="1:4" ht="20.100000000000001" customHeight="1">
      <c r="A14" s="25" t="s">
        <v>324</v>
      </c>
      <c r="B14" s="471"/>
      <c r="C14" s="105"/>
      <c r="D14" s="92"/>
    </row>
    <row r="15" spans="1:4" ht="20.100000000000001" customHeight="1">
      <c r="A15" s="25" t="s">
        <v>325</v>
      </c>
      <c r="B15" s="471"/>
      <c r="C15" s="263"/>
      <c r="D15" s="92"/>
    </row>
    <row r="16" spans="1:4" ht="20.100000000000001" customHeight="1">
      <c r="A16" s="25" t="s">
        <v>326</v>
      </c>
      <c r="B16" s="471"/>
      <c r="C16" s="263"/>
      <c r="D16" s="92"/>
    </row>
    <row r="17" spans="1:5" ht="20.100000000000001" customHeight="1">
      <c r="A17" s="25" t="s">
        <v>327</v>
      </c>
      <c r="B17" s="471"/>
      <c r="C17" s="263"/>
      <c r="D17" s="92"/>
    </row>
    <row r="18" spans="1:5" ht="20.100000000000001" customHeight="1">
      <c r="A18" s="65" t="s">
        <v>328</v>
      </c>
      <c r="B18" s="471"/>
      <c r="C18" s="263"/>
      <c r="D18" s="92"/>
    </row>
    <row r="19" spans="1:5" ht="20.100000000000001" customHeight="1">
      <c r="A19" s="25" t="s">
        <v>329</v>
      </c>
      <c r="B19" s="471"/>
      <c r="C19" s="263"/>
      <c r="D19" s="92"/>
    </row>
    <row r="20" spans="1:5" ht="20.100000000000001" customHeight="1">
      <c r="A20" s="25" t="s">
        <v>330</v>
      </c>
      <c r="B20" s="471"/>
      <c r="C20" s="263"/>
      <c r="D20" s="92"/>
    </row>
    <row r="21" spans="1:5" ht="20.100000000000001" customHeight="1">
      <c r="A21" s="25" t="s">
        <v>331</v>
      </c>
      <c r="B21" s="471"/>
      <c r="C21" s="263"/>
      <c r="D21" s="92"/>
    </row>
    <row r="22" spans="1:5" ht="20.100000000000001" customHeight="1">
      <c r="A22" s="25" t="s">
        <v>339</v>
      </c>
      <c r="B22" s="471"/>
      <c r="C22" s="263"/>
      <c r="D22" s="92"/>
    </row>
    <row r="23" spans="1:5" ht="20.100000000000001" customHeight="1">
      <c r="A23" s="25" t="s">
        <v>332</v>
      </c>
      <c r="B23" s="471"/>
      <c r="C23" s="263"/>
      <c r="D23" s="92"/>
    </row>
    <row r="24" spans="1:5" ht="20.100000000000001" customHeight="1">
      <c r="A24" s="25" t="s">
        <v>749</v>
      </c>
      <c r="B24" s="471"/>
      <c r="C24" s="263"/>
      <c r="D24" s="92"/>
    </row>
    <row r="25" spans="1:5" ht="45.75" customHeight="1">
      <c r="A25" s="499" t="s">
        <v>334</v>
      </c>
      <c r="B25" s="499"/>
      <c r="C25" s="499"/>
      <c r="D25" s="499"/>
      <c r="E25" s="64"/>
    </row>
    <row r="26" spans="1:5" ht="20.100000000000001" customHeight="1">
      <c r="A26" s="20"/>
      <c r="B26" s="20"/>
    </row>
    <row r="27" spans="1:5" ht="20.100000000000001" customHeight="1">
      <c r="A27" s="20"/>
      <c r="B27" s="20"/>
    </row>
    <row r="28" spans="1:5" ht="20.100000000000001" customHeight="1">
      <c r="A28" s="20"/>
      <c r="B28" s="20"/>
    </row>
    <row r="29" spans="1:5" ht="20.100000000000001" customHeight="1">
      <c r="A29" s="20"/>
      <c r="B29" s="20"/>
    </row>
    <row r="30" spans="1:5" ht="20.100000000000001" customHeight="1">
      <c r="A30" s="20"/>
      <c r="B30" s="20"/>
    </row>
    <row r="31" spans="1:5" ht="20.100000000000001" customHeight="1">
      <c r="A31" s="20"/>
      <c r="B31" s="20"/>
    </row>
    <row r="32" spans="1:5" ht="20.100000000000001" customHeight="1">
      <c r="A32" s="20"/>
      <c r="B32" s="20"/>
    </row>
    <row r="33" spans="1:2" ht="20.100000000000001" customHeight="1">
      <c r="A33" s="20"/>
      <c r="B33" s="20"/>
    </row>
    <row r="34" spans="1:2" ht="20.100000000000001" customHeight="1">
      <c r="A34" s="20"/>
      <c r="B34" s="20"/>
    </row>
    <row r="35" spans="1:2" ht="20.100000000000001" customHeight="1">
      <c r="A35" s="20"/>
      <c r="B35" s="20"/>
    </row>
    <row r="36" spans="1:2" ht="20.100000000000001" customHeight="1">
      <c r="A36" s="20"/>
      <c r="B36" s="20"/>
    </row>
    <row r="37" spans="1:2" ht="20.100000000000001" customHeight="1">
      <c r="A37" s="20"/>
      <c r="B37" s="20"/>
    </row>
    <row r="38" spans="1:2" ht="20.100000000000001" customHeight="1">
      <c r="A38" s="20"/>
      <c r="B38" s="20"/>
    </row>
    <row r="39" spans="1:2" ht="20.100000000000001" customHeight="1">
      <c r="A39" s="20"/>
      <c r="B39" s="20"/>
    </row>
    <row r="40" spans="1:2" ht="20.100000000000001" customHeight="1">
      <c r="A40" s="20"/>
      <c r="B40" s="20"/>
    </row>
    <row r="41" spans="1:2" ht="20.100000000000001" customHeight="1"/>
    <row r="42" spans="1:2" ht="20.100000000000001" customHeight="1"/>
    <row r="43" spans="1:2" ht="20.100000000000001" customHeight="1"/>
    <row r="44" spans="1:2" ht="20.100000000000001" customHeight="1"/>
    <row r="45" spans="1:2" ht="20.100000000000001" customHeight="1"/>
    <row r="46" spans="1:2" ht="20.100000000000001" customHeight="1"/>
    <row r="47" spans="1:2" ht="20.100000000000001" customHeight="1"/>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mergeCells count="4">
    <mergeCell ref="A3:B3"/>
    <mergeCell ref="A2:D2"/>
    <mergeCell ref="A1:D1"/>
    <mergeCell ref="A25:D25"/>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codeName="Sheet17">
    <tabColor rgb="FF7030A0"/>
  </sheetPr>
  <dimension ref="A1:E32"/>
  <sheetViews>
    <sheetView topLeftCell="A13" workbookViewId="0">
      <selection activeCell="A34" sqref="A34"/>
    </sheetView>
  </sheetViews>
  <sheetFormatPr defaultColWidth="9" defaultRowHeight="13.5"/>
  <cols>
    <col min="1" max="1" width="50.625" style="58" customWidth="1"/>
    <col min="2" max="2" width="38.25" style="58" customWidth="1"/>
    <col min="3" max="3" width="14.5" style="58" customWidth="1"/>
    <col min="4" max="16384" width="9" style="58"/>
  </cols>
  <sheetData>
    <row r="1" spans="1:5" ht="18.75">
      <c r="A1" s="300" t="s">
        <v>721</v>
      </c>
      <c r="B1" s="300"/>
    </row>
    <row r="2" spans="1:5" ht="25.5" customHeight="1">
      <c r="A2" s="481" t="s">
        <v>787</v>
      </c>
      <c r="B2" s="481"/>
    </row>
    <row r="3" spans="1:5" ht="20.25" customHeight="1">
      <c r="A3" s="485" t="s">
        <v>722</v>
      </c>
      <c r="B3" s="485"/>
    </row>
    <row r="4" spans="1:5" ht="20.100000000000001" customHeight="1">
      <c r="A4" s="59"/>
      <c r="B4" s="103" t="s">
        <v>716</v>
      </c>
    </row>
    <row r="5" spans="1:5" ht="37.5" customHeight="1">
      <c r="A5" s="515" t="s">
        <v>723</v>
      </c>
      <c r="B5" s="517" t="s">
        <v>717</v>
      </c>
    </row>
    <row r="6" spans="1:5" ht="25.5" customHeight="1">
      <c r="A6" s="516"/>
      <c r="B6" s="518"/>
    </row>
    <row r="7" spans="1:5" s="60" customFormat="1" ht="20.100000000000001" customHeight="1">
      <c r="A7" s="111" t="s">
        <v>774</v>
      </c>
      <c r="B7" s="331">
        <f>SUM(B8:B31)</f>
        <v>0</v>
      </c>
    </row>
    <row r="8" spans="1:5" s="60" customFormat="1" ht="15.75" customHeight="1">
      <c r="A8" s="286"/>
      <c r="B8" s="332"/>
    </row>
    <row r="9" spans="1:5" s="60" customFormat="1" ht="15.75" customHeight="1">
      <c r="A9" s="286"/>
      <c r="B9" s="332"/>
    </row>
    <row r="10" spans="1:5" s="60" customFormat="1" ht="15.75" customHeight="1">
      <c r="A10" s="286"/>
      <c r="B10" s="332"/>
    </row>
    <row r="11" spans="1:5" ht="15.75" customHeight="1">
      <c r="A11" s="286"/>
      <c r="B11" s="332"/>
      <c r="E11" s="60"/>
    </row>
    <row r="12" spans="1:5" ht="15.75" customHeight="1">
      <c r="A12" s="286"/>
      <c r="B12" s="332"/>
      <c r="E12" s="60"/>
    </row>
    <row r="13" spans="1:5" ht="15.75" customHeight="1">
      <c r="A13" s="286"/>
      <c r="B13" s="332"/>
      <c r="E13" s="60"/>
    </row>
    <row r="14" spans="1:5" ht="15.75" customHeight="1">
      <c r="A14" s="286"/>
      <c r="B14" s="332"/>
      <c r="E14" s="60"/>
    </row>
    <row r="15" spans="1:5" ht="15.75" customHeight="1">
      <c r="A15" s="286"/>
      <c r="B15" s="332"/>
      <c r="E15" s="60"/>
    </row>
    <row r="16" spans="1:5" ht="15.75" customHeight="1">
      <c r="A16" s="286"/>
      <c r="B16" s="332"/>
      <c r="E16" s="60"/>
    </row>
    <row r="17" spans="1:5" ht="15.75" customHeight="1">
      <c r="A17" s="286"/>
      <c r="B17" s="332"/>
      <c r="E17" s="60"/>
    </row>
    <row r="18" spans="1:5" ht="15.75" customHeight="1">
      <c r="A18" s="286"/>
      <c r="B18" s="332"/>
      <c r="E18" s="60"/>
    </row>
    <row r="19" spans="1:5" ht="15.75" customHeight="1">
      <c r="A19" s="286"/>
      <c r="B19" s="332"/>
      <c r="E19" s="60"/>
    </row>
    <row r="20" spans="1:5" ht="15.75" customHeight="1">
      <c r="A20" s="286"/>
      <c r="B20" s="332"/>
      <c r="E20" s="60"/>
    </row>
    <row r="21" spans="1:5" ht="15.75" customHeight="1">
      <c r="A21" s="286"/>
      <c r="B21" s="332"/>
      <c r="E21" s="60"/>
    </row>
    <row r="22" spans="1:5" ht="15.75" customHeight="1">
      <c r="A22" s="286"/>
      <c r="B22" s="332"/>
      <c r="E22" s="60"/>
    </row>
    <row r="23" spans="1:5" ht="15.75" customHeight="1">
      <c r="A23" s="286"/>
      <c r="B23" s="332"/>
      <c r="E23" s="60"/>
    </row>
    <row r="24" spans="1:5" ht="15.75" customHeight="1">
      <c r="A24" s="286"/>
      <c r="B24" s="332"/>
      <c r="E24" s="60"/>
    </row>
    <row r="25" spans="1:5" ht="15.75" customHeight="1">
      <c r="A25" s="286"/>
      <c r="B25" s="332"/>
      <c r="E25" s="60"/>
    </row>
    <row r="26" spans="1:5" ht="15.75" customHeight="1">
      <c r="A26" s="286"/>
      <c r="B26" s="332"/>
      <c r="E26" s="60"/>
    </row>
    <row r="27" spans="1:5" ht="15.75" customHeight="1">
      <c r="A27" s="286"/>
      <c r="B27" s="332"/>
      <c r="E27" s="60"/>
    </row>
    <row r="28" spans="1:5" ht="15.75" customHeight="1">
      <c r="A28" s="286"/>
      <c r="B28" s="332"/>
      <c r="E28" s="60"/>
    </row>
    <row r="29" spans="1:5" ht="15.75" customHeight="1">
      <c r="A29" s="286"/>
      <c r="B29" s="332"/>
      <c r="E29" s="60"/>
    </row>
    <row r="30" spans="1:5" ht="15.75" customHeight="1">
      <c r="A30" s="286"/>
      <c r="B30" s="332"/>
      <c r="E30" s="60"/>
    </row>
    <row r="31" spans="1:5" ht="15.75" customHeight="1">
      <c r="A31" s="288"/>
      <c r="B31" s="332"/>
    </row>
    <row r="32" spans="1:5" ht="36.75" customHeight="1">
      <c r="A32" s="513" t="s">
        <v>788</v>
      </c>
      <c r="B32" s="514"/>
    </row>
  </sheetData>
  <mergeCells count="5">
    <mergeCell ref="A32:B32"/>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codeName="Sheet18">
    <tabColor rgb="FF7030A0"/>
    <pageSetUpPr fitToPage="1"/>
  </sheetPr>
  <dimension ref="A1:B87"/>
  <sheetViews>
    <sheetView showZeros="0" workbookViewId="0">
      <selection activeCell="D19" sqref="D19"/>
    </sheetView>
  </sheetViews>
  <sheetFormatPr defaultColWidth="10" defaultRowHeight="13.5"/>
  <cols>
    <col min="1" max="1" width="58.375" style="61" customWidth="1"/>
    <col min="2" max="2" width="27.875" style="61" customWidth="1"/>
    <col min="3" max="3" width="15.25" style="61" customWidth="1"/>
    <col min="4" max="5" width="10" style="61"/>
    <col min="6" max="6" width="16.75" style="61" customWidth="1"/>
    <col min="7" max="16384" width="10" style="61"/>
  </cols>
  <sheetData>
    <row r="1" spans="1:2" ht="18.75">
      <c r="A1" s="479" t="s">
        <v>301</v>
      </c>
      <c r="B1" s="479"/>
    </row>
    <row r="2" spans="1:2" ht="22.5">
      <c r="A2" s="481" t="s">
        <v>787</v>
      </c>
      <c r="B2" s="481"/>
    </row>
    <row r="3" spans="1:2">
      <c r="A3" s="485" t="s">
        <v>260</v>
      </c>
      <c r="B3" s="485"/>
    </row>
    <row r="4" spans="1:2" ht="20.25" customHeight="1">
      <c r="A4" s="59"/>
      <c r="B4" s="103" t="s">
        <v>261</v>
      </c>
    </row>
    <row r="5" spans="1:2" ht="24" customHeight="1">
      <c r="A5" s="121" t="s">
        <v>262</v>
      </c>
      <c r="B5" s="62" t="s">
        <v>263</v>
      </c>
    </row>
    <row r="6" spans="1:2" ht="24" customHeight="1">
      <c r="A6" s="63" t="s">
        <v>775</v>
      </c>
      <c r="B6" s="155">
        <f>B7+B11</f>
        <v>0</v>
      </c>
    </row>
    <row r="7" spans="1:2" ht="24" customHeight="1">
      <c r="A7" s="63" t="s">
        <v>765</v>
      </c>
      <c r="B7" s="155">
        <f>SUM(B8:B10)</f>
        <v>0</v>
      </c>
    </row>
    <row r="8" spans="1:2" s="100" customFormat="1" ht="20.100000000000001" customHeight="1">
      <c r="A8" s="115"/>
      <c r="B8" s="99"/>
    </row>
    <row r="9" spans="1:2" s="100" customFormat="1" ht="20.100000000000001" customHeight="1">
      <c r="A9" s="115"/>
      <c r="B9" s="99"/>
    </row>
    <row r="10" spans="1:2" s="100" customFormat="1" ht="20.100000000000001" customHeight="1">
      <c r="A10" s="115"/>
      <c r="B10" s="99"/>
    </row>
    <row r="11" spans="1:2" s="100" customFormat="1" ht="20.100000000000001" customHeight="1">
      <c r="A11" s="63" t="s">
        <v>766</v>
      </c>
      <c r="B11" s="155">
        <f>SUM(B12:B13)</f>
        <v>0</v>
      </c>
    </row>
    <row r="12" spans="1:2" s="100" customFormat="1" ht="24" customHeight="1">
      <c r="A12" s="115"/>
      <c r="B12" s="99"/>
    </row>
    <row r="13" spans="1:2" s="100" customFormat="1" ht="24" customHeight="1">
      <c r="A13" s="115"/>
      <c r="B13" s="99"/>
    </row>
    <row r="14" spans="1:2" ht="24.75" customHeight="1">
      <c r="A14" s="519" t="s">
        <v>789</v>
      </c>
      <c r="B14" s="519"/>
    </row>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51.75" customHeight="1"/>
    <row r="76" ht="21.6" customHeight="1"/>
    <row r="77" ht="21.6" customHeight="1"/>
    <row r="78" ht="21.6" customHeight="1"/>
    <row r="79" ht="21.6" customHeight="1"/>
    <row r="81" ht="20.100000000000001" customHeight="1"/>
    <row r="82" ht="20.100000000000001" customHeight="1"/>
    <row r="83" ht="51.75" customHeight="1"/>
    <row r="84" ht="21.6" customHeight="1"/>
    <row r="85" ht="21.6" customHeight="1"/>
    <row r="86" ht="21.6" customHeight="1"/>
    <row r="87" ht="21.6" customHeight="1"/>
  </sheetData>
  <mergeCells count="4">
    <mergeCell ref="A1:B1"/>
    <mergeCell ref="A2:B2"/>
    <mergeCell ref="A3:B3"/>
    <mergeCell ref="A14:B14"/>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tabColor rgb="FF00FF00"/>
    <pageSetUpPr autoPageBreaks="0"/>
  </sheetPr>
  <dimension ref="A1:R39"/>
  <sheetViews>
    <sheetView showZeros="0" topLeftCell="A7" workbookViewId="0">
      <selection activeCell="D5" sqref="D5:D24"/>
    </sheetView>
  </sheetViews>
  <sheetFormatPr defaultRowHeight="20.45" customHeight="1"/>
  <cols>
    <col min="1" max="1" width="38.375" style="71" customWidth="1"/>
    <col min="2" max="2" width="26" style="71" hidden="1" customWidth="1"/>
    <col min="3" max="3" width="24.125" style="352" customWidth="1"/>
    <col min="4" max="4" width="24.125" style="274" customWidth="1"/>
    <col min="5" max="5" width="9" style="73"/>
    <col min="6" max="6" width="28.125" style="71" customWidth="1"/>
    <col min="7" max="7" width="13.75" style="71" customWidth="1"/>
    <col min="8" max="8" width="9" style="71"/>
    <col min="9" max="9" width="15.625" style="71" customWidth="1"/>
    <col min="10" max="16384" width="9" style="71"/>
  </cols>
  <sheetData>
    <row r="1" spans="1:18" s="3" customFormat="1" ht="27.75" customHeight="1">
      <c r="A1" s="76" t="s">
        <v>536</v>
      </c>
      <c r="B1" s="76"/>
      <c r="C1" s="347"/>
      <c r="D1" s="269"/>
      <c r="E1" s="24"/>
      <c r="F1" s="24"/>
      <c r="G1" s="24"/>
      <c r="H1" s="24"/>
      <c r="I1" s="24"/>
      <c r="J1" s="24"/>
      <c r="K1" s="24"/>
      <c r="L1" s="24"/>
      <c r="M1" s="24"/>
      <c r="N1" s="24"/>
      <c r="O1" s="24"/>
      <c r="P1" s="24"/>
      <c r="Q1" s="24"/>
      <c r="R1" s="24"/>
    </row>
    <row r="2" spans="1:18" s="73" customFormat="1" ht="24">
      <c r="A2" s="475" t="s">
        <v>768</v>
      </c>
      <c r="B2" s="475"/>
      <c r="C2" s="475"/>
      <c r="D2" s="475"/>
    </row>
    <row r="3" spans="1:18" s="73" customFormat="1" ht="20.45" customHeight="1">
      <c r="A3" s="71"/>
      <c r="B3" s="71"/>
      <c r="C3" s="348"/>
      <c r="D3" s="273" t="s">
        <v>494</v>
      </c>
    </row>
    <row r="4" spans="1:18" s="73" customFormat="1" ht="23.25" customHeight="1">
      <c r="A4" s="80" t="s">
        <v>340</v>
      </c>
      <c r="B4" s="80" t="s">
        <v>197</v>
      </c>
      <c r="C4" s="349" t="s">
        <v>113</v>
      </c>
      <c r="D4" s="271" t="s">
        <v>520</v>
      </c>
    </row>
    <row r="5" spans="1:18" s="73" customFormat="1" ht="23.25" customHeight="1">
      <c r="A5" s="78" t="s">
        <v>537</v>
      </c>
      <c r="B5" s="157">
        <f>SUM(B6:B29)</f>
        <v>1087005</v>
      </c>
      <c r="C5" s="369">
        <v>6430.14</v>
      </c>
      <c r="D5" s="366">
        <v>7.44</v>
      </c>
    </row>
    <row r="6" spans="1:18" s="73" customFormat="1" ht="23.25" customHeight="1">
      <c r="A6" s="77" t="s">
        <v>83</v>
      </c>
      <c r="B6" s="157">
        <v>64006</v>
      </c>
      <c r="C6" s="368">
        <v>1709.94</v>
      </c>
      <c r="D6" s="366">
        <v>-5.91</v>
      </c>
      <c r="F6" s="380"/>
    </row>
    <row r="7" spans="1:18" s="73" customFormat="1" ht="23.25" customHeight="1">
      <c r="A7" s="77" t="s">
        <v>84</v>
      </c>
      <c r="B7" s="157"/>
      <c r="C7" s="368">
        <v>0</v>
      </c>
      <c r="D7" s="366"/>
      <c r="F7" s="380"/>
    </row>
    <row r="8" spans="1:18" s="73" customFormat="1" ht="23.25" customHeight="1">
      <c r="A8" s="77" t="s">
        <v>85</v>
      </c>
      <c r="B8" s="157">
        <v>682</v>
      </c>
      <c r="C8" s="368">
        <v>5</v>
      </c>
      <c r="D8" s="366"/>
      <c r="F8" s="380"/>
    </row>
    <row r="9" spans="1:18" s="73" customFormat="1" ht="23.25" customHeight="1">
      <c r="A9" s="77" t="s">
        <v>86</v>
      </c>
      <c r="B9" s="157">
        <v>33934</v>
      </c>
      <c r="C9" s="368">
        <v>0</v>
      </c>
      <c r="D9" s="366"/>
      <c r="F9" s="380"/>
    </row>
    <row r="10" spans="1:18" s="73" customFormat="1" ht="23.25" customHeight="1">
      <c r="A10" s="77" t="s">
        <v>87</v>
      </c>
      <c r="B10" s="157">
        <v>217156</v>
      </c>
      <c r="C10" s="368">
        <v>0</v>
      </c>
      <c r="D10" s="366"/>
      <c r="F10" s="380"/>
    </row>
    <row r="11" spans="1:18" s="73" customFormat="1" ht="23.25" customHeight="1">
      <c r="A11" s="77" t="s">
        <v>73</v>
      </c>
      <c r="B11" s="157">
        <v>13266</v>
      </c>
      <c r="C11" s="368">
        <v>0</v>
      </c>
      <c r="D11" s="366"/>
      <c r="F11" s="380"/>
    </row>
    <row r="12" spans="1:18" s="73" customFormat="1" ht="23.25" customHeight="1">
      <c r="A12" s="77" t="s">
        <v>341</v>
      </c>
      <c r="B12" s="157">
        <v>12472</v>
      </c>
      <c r="C12" s="368">
        <v>266.74</v>
      </c>
      <c r="D12" s="366">
        <v>22.43</v>
      </c>
      <c r="F12" s="380"/>
    </row>
    <row r="13" spans="1:18" s="73" customFormat="1" ht="23.25" customHeight="1">
      <c r="A13" s="77" t="s">
        <v>88</v>
      </c>
      <c r="B13" s="157">
        <v>103980</v>
      </c>
      <c r="C13" s="368">
        <v>1796.5</v>
      </c>
      <c r="D13" s="366">
        <v>2.5</v>
      </c>
      <c r="F13" s="380"/>
    </row>
    <row r="14" spans="1:18" s="73" customFormat="1" ht="23.25" customHeight="1">
      <c r="A14" s="77" t="s">
        <v>538</v>
      </c>
      <c r="B14" s="157">
        <v>106741</v>
      </c>
      <c r="C14" s="368">
        <v>285.38</v>
      </c>
      <c r="D14" s="366">
        <v>10.32</v>
      </c>
      <c r="F14" s="380"/>
    </row>
    <row r="15" spans="1:18" s="73" customFormat="1" ht="23.25" customHeight="1">
      <c r="A15" s="77" t="s">
        <v>89</v>
      </c>
      <c r="B15" s="157">
        <v>36345</v>
      </c>
      <c r="C15" s="368">
        <v>0.09</v>
      </c>
      <c r="D15" s="366">
        <v>-99.73</v>
      </c>
      <c r="F15" s="380"/>
    </row>
    <row r="16" spans="1:18" s="73" customFormat="1" ht="23.25" customHeight="1">
      <c r="A16" s="77" t="s">
        <v>90</v>
      </c>
      <c r="B16" s="157">
        <v>232826</v>
      </c>
      <c r="C16" s="368">
        <v>98.82</v>
      </c>
      <c r="D16" s="366">
        <v>-26.48</v>
      </c>
      <c r="F16" s="380"/>
    </row>
    <row r="17" spans="1:9" s="73" customFormat="1" ht="23.25" customHeight="1">
      <c r="A17" s="77" t="s">
        <v>91</v>
      </c>
      <c r="B17" s="157">
        <v>96205</v>
      </c>
      <c r="C17" s="368">
        <v>1190.3399999999999</v>
      </c>
      <c r="D17" s="366">
        <v>-19.14</v>
      </c>
      <c r="F17" s="380"/>
    </row>
    <row r="18" spans="1:9" s="73" customFormat="1" ht="23.25" customHeight="1">
      <c r="A18" s="77" t="s">
        <v>92</v>
      </c>
      <c r="B18" s="157">
        <v>69503</v>
      </c>
      <c r="C18" s="368">
        <v>282.2</v>
      </c>
      <c r="D18" s="366">
        <v>511.09</v>
      </c>
      <c r="F18" s="380"/>
    </row>
    <row r="19" spans="1:9" s="73" customFormat="1" ht="23.25" customHeight="1">
      <c r="A19" s="77" t="s">
        <v>342</v>
      </c>
      <c r="B19" s="157">
        <v>14646</v>
      </c>
      <c r="C19" s="368">
        <v>0</v>
      </c>
      <c r="D19" s="366"/>
      <c r="F19" s="380"/>
    </row>
    <row r="20" spans="1:9" s="73" customFormat="1" ht="23.25" customHeight="1">
      <c r="A20" s="77" t="s">
        <v>93</v>
      </c>
      <c r="B20" s="157">
        <v>9233</v>
      </c>
      <c r="C20" s="368">
        <v>0</v>
      </c>
      <c r="D20" s="366"/>
      <c r="F20" s="380"/>
    </row>
    <row r="21" spans="1:9" s="73" customFormat="1" ht="23.25" customHeight="1">
      <c r="A21" s="77" t="s">
        <v>74</v>
      </c>
      <c r="B21" s="157">
        <v>82</v>
      </c>
      <c r="C21" s="368">
        <v>0</v>
      </c>
      <c r="D21" s="366"/>
      <c r="F21" s="380"/>
    </row>
    <row r="22" spans="1:9" s="73" customFormat="1" ht="23.25" customHeight="1">
      <c r="A22" s="77" t="s">
        <v>94</v>
      </c>
      <c r="B22" s="157">
        <v>0</v>
      </c>
      <c r="C22" s="368">
        <v>0</v>
      </c>
      <c r="D22" s="366"/>
      <c r="F22" s="380"/>
    </row>
    <row r="23" spans="1:9" s="75" customFormat="1" ht="23.25" customHeight="1">
      <c r="A23" s="77" t="s">
        <v>485</v>
      </c>
      <c r="B23" s="157">
        <v>11019</v>
      </c>
      <c r="C23" s="368">
        <v>0</v>
      </c>
      <c r="D23" s="366"/>
      <c r="F23" s="380"/>
    </row>
    <row r="24" spans="1:9" s="75" customFormat="1" ht="23.25" customHeight="1">
      <c r="A24" s="77" t="s">
        <v>95</v>
      </c>
      <c r="B24" s="157">
        <v>40956</v>
      </c>
      <c r="C24" s="368">
        <v>793.42</v>
      </c>
      <c r="D24" s="366">
        <v>541.20000000000005</v>
      </c>
      <c r="F24" s="380"/>
    </row>
    <row r="25" spans="1:9" s="75" customFormat="1" ht="23.25" customHeight="1">
      <c r="A25" s="77" t="s">
        <v>96</v>
      </c>
      <c r="B25" s="157">
        <v>2360</v>
      </c>
      <c r="C25" s="368">
        <v>0</v>
      </c>
      <c r="D25" s="366"/>
      <c r="F25" s="380"/>
    </row>
    <row r="26" spans="1:9" s="75" customFormat="1" ht="23.25" customHeight="1">
      <c r="A26" s="77" t="s">
        <v>539</v>
      </c>
      <c r="B26" s="157">
        <v>2436</v>
      </c>
      <c r="C26" s="368">
        <v>1.71</v>
      </c>
      <c r="D26" s="366"/>
      <c r="F26" s="380"/>
    </row>
    <row r="27" spans="1:9" s="75" customFormat="1" ht="23.25" customHeight="1">
      <c r="A27" s="77" t="s">
        <v>98</v>
      </c>
      <c r="B27" s="157">
        <v>936</v>
      </c>
      <c r="C27" s="351"/>
      <c r="D27" s="366"/>
      <c r="F27" s="380"/>
      <c r="G27" s="113"/>
      <c r="H27" s="113"/>
    </row>
    <row r="28" spans="1:9" s="113" customFormat="1" ht="23.25" customHeight="1">
      <c r="A28" s="77" t="s">
        <v>99</v>
      </c>
      <c r="B28" s="157">
        <v>18218</v>
      </c>
      <c r="C28" s="351"/>
      <c r="D28" s="366"/>
      <c r="F28" s="380"/>
      <c r="G28" s="75"/>
      <c r="H28" s="75"/>
      <c r="I28" s="75"/>
    </row>
    <row r="29" spans="1:9" s="113" customFormat="1" ht="23.25" customHeight="1">
      <c r="A29" s="77" t="s">
        <v>343</v>
      </c>
      <c r="B29" s="157">
        <v>3</v>
      </c>
      <c r="C29" s="351"/>
      <c r="D29" s="366"/>
      <c r="F29" s="379"/>
    </row>
    <row r="30" spans="1:9" s="113" customFormat="1" ht="23.25" customHeight="1">
      <c r="A30" s="79" t="s">
        <v>172</v>
      </c>
      <c r="B30" s="157">
        <v>258833</v>
      </c>
      <c r="C30" s="370">
        <v>1432.31</v>
      </c>
      <c r="D30" s="366">
        <v>1962.36</v>
      </c>
      <c r="F30" s="379"/>
      <c r="I30" s="112"/>
    </row>
    <row r="31" spans="1:9" s="75" customFormat="1" ht="23.25" customHeight="1">
      <c r="A31" s="79" t="s">
        <v>173</v>
      </c>
      <c r="B31" s="157">
        <v>1814</v>
      </c>
      <c r="C31" s="350"/>
      <c r="D31" s="338"/>
      <c r="F31" s="113"/>
      <c r="G31" s="113"/>
      <c r="H31" s="113"/>
      <c r="I31" s="113"/>
    </row>
    <row r="32" spans="1:9" s="75" customFormat="1" ht="23.25" customHeight="1">
      <c r="A32" s="79" t="s">
        <v>540</v>
      </c>
      <c r="B32" s="157"/>
      <c r="C32" s="350"/>
      <c r="D32" s="338"/>
    </row>
    <row r="33" spans="1:9" s="75" customFormat="1" ht="24.6" customHeight="1">
      <c r="A33" s="71"/>
      <c r="B33" s="71"/>
      <c r="C33" s="352"/>
      <c r="D33" s="274"/>
    </row>
    <row r="34" spans="1:9" s="75" customFormat="1" ht="24.6" customHeight="1">
      <c r="A34" s="71"/>
      <c r="B34" s="71"/>
      <c r="C34" s="352"/>
      <c r="D34" s="275"/>
    </row>
    <row r="35" spans="1:9" s="73" customFormat="1" ht="24.6" customHeight="1">
      <c r="A35" s="71"/>
      <c r="B35" s="71"/>
      <c r="C35" s="352"/>
      <c r="D35" s="274"/>
      <c r="F35" s="75"/>
      <c r="G35" s="75"/>
      <c r="H35" s="75"/>
      <c r="I35" s="75"/>
    </row>
    <row r="36" spans="1:9" s="75" customFormat="1" ht="20.45" customHeight="1">
      <c r="A36" s="71"/>
      <c r="B36" s="71"/>
      <c r="C36" s="352"/>
      <c r="D36" s="274"/>
      <c r="F36" s="73"/>
      <c r="G36" s="73"/>
      <c r="H36" s="73"/>
      <c r="I36" s="73"/>
    </row>
    <row r="37" spans="1:9" s="75" customFormat="1" ht="20.45" customHeight="1">
      <c r="A37" s="71"/>
      <c r="B37" s="71"/>
      <c r="C37" s="352"/>
      <c r="D37" s="274"/>
    </row>
    <row r="38" spans="1:9" s="75" customFormat="1" ht="20.45" customHeight="1">
      <c r="A38" s="71"/>
      <c r="B38" s="71"/>
      <c r="C38" s="352"/>
      <c r="D38" s="274"/>
    </row>
    <row r="39" spans="1:9" ht="20.45" customHeight="1">
      <c r="F39" s="75"/>
      <c r="G39" s="75"/>
      <c r="H39" s="75"/>
      <c r="I39" s="75"/>
    </row>
  </sheetData>
  <mergeCells count="1">
    <mergeCell ref="A2:D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codeName="Sheet19">
    <tabColor rgb="FF7030A0"/>
  </sheetPr>
  <dimension ref="A1:E19"/>
  <sheetViews>
    <sheetView showZeros="0" topLeftCell="A7" workbookViewId="0">
      <selection activeCell="E16" sqref="E16"/>
    </sheetView>
  </sheetViews>
  <sheetFormatPr defaultColWidth="9" defaultRowHeight="20.100000000000001" customHeight="1"/>
  <cols>
    <col min="1" max="1" width="37.875" style="9" customWidth="1"/>
    <col min="2" max="2" width="12.75" style="10" customWidth="1"/>
    <col min="3" max="3" width="32.5" style="11" customWidth="1"/>
    <col min="4" max="4" width="13.5" style="29" customWidth="1"/>
    <col min="5" max="5" width="13" style="12" customWidth="1"/>
    <col min="6" max="16384" width="9" style="12"/>
  </cols>
  <sheetData>
    <row r="1" spans="1:5" ht="20.100000000000001" customHeight="1">
      <c r="A1" s="479" t="s">
        <v>304</v>
      </c>
      <c r="B1" s="479"/>
      <c r="C1" s="479"/>
      <c r="D1" s="479"/>
    </row>
    <row r="2" spans="1:5" ht="29.25" customHeight="1">
      <c r="A2" s="481" t="s">
        <v>790</v>
      </c>
      <c r="B2" s="481"/>
      <c r="C2" s="481"/>
      <c r="D2" s="481"/>
    </row>
    <row r="3" spans="1:5" ht="20.100000000000001" customHeight="1">
      <c r="A3" s="512"/>
      <c r="B3" s="512"/>
      <c r="C3" s="512"/>
      <c r="D3" s="28" t="s">
        <v>33</v>
      </c>
    </row>
    <row r="4" spans="1:5" ht="24" customHeight="1">
      <c r="A4" s="13" t="s">
        <v>40</v>
      </c>
      <c r="B4" s="14" t="s">
        <v>35</v>
      </c>
      <c r="C4" s="13" t="s">
        <v>36</v>
      </c>
      <c r="D4" s="14" t="s">
        <v>44</v>
      </c>
    </row>
    <row r="5" spans="1:5" ht="24" customHeight="1">
      <c r="A5" s="172" t="s">
        <v>37</v>
      </c>
      <c r="B5" s="444">
        <v>992.01</v>
      </c>
      <c r="C5" s="445" t="s">
        <v>37</v>
      </c>
      <c r="D5" s="444">
        <v>992.01</v>
      </c>
      <c r="E5" s="10"/>
    </row>
    <row r="6" spans="1:5" ht="24" customHeight="1">
      <c r="A6" s="237" t="s">
        <v>38</v>
      </c>
      <c r="B6" s="444"/>
      <c r="C6" s="446" t="s">
        <v>39</v>
      </c>
      <c r="D6" s="444">
        <v>992.01</v>
      </c>
      <c r="E6" s="10"/>
    </row>
    <row r="7" spans="1:5" ht="20.100000000000001" customHeight="1">
      <c r="A7" s="170" t="s">
        <v>161</v>
      </c>
      <c r="B7" s="432"/>
      <c r="C7" s="432" t="s">
        <v>335</v>
      </c>
      <c r="D7" s="432"/>
    </row>
    <row r="8" spans="1:5" ht="20.100000000000001" customHeight="1">
      <c r="A8" s="170" t="s">
        <v>162</v>
      </c>
      <c r="B8" s="432"/>
      <c r="C8" s="432" t="s">
        <v>420</v>
      </c>
      <c r="D8" s="432"/>
    </row>
    <row r="9" spans="1:5" ht="20.100000000000001" customHeight="1">
      <c r="A9" s="170" t="s">
        <v>163</v>
      </c>
      <c r="B9" s="432"/>
      <c r="C9" s="432" t="s">
        <v>416</v>
      </c>
      <c r="D9" s="432">
        <v>972.01</v>
      </c>
    </row>
    <row r="10" spans="1:5" ht="20.100000000000001" customHeight="1">
      <c r="A10" s="170" t="s">
        <v>164</v>
      </c>
      <c r="B10" s="432"/>
      <c r="C10" s="432" t="s">
        <v>417</v>
      </c>
      <c r="D10" s="432"/>
    </row>
    <row r="11" spans="1:5" ht="20.100000000000001" customHeight="1">
      <c r="A11" s="170" t="s">
        <v>165</v>
      </c>
      <c r="B11" s="432"/>
      <c r="C11" s="432" t="s">
        <v>418</v>
      </c>
      <c r="D11" s="432"/>
    </row>
    <row r="12" spans="1:5" ht="20.100000000000001" customHeight="1">
      <c r="A12" s="170" t="s">
        <v>166</v>
      </c>
      <c r="B12" s="432"/>
      <c r="C12" s="432" t="s">
        <v>82</v>
      </c>
      <c r="D12" s="432">
        <v>20</v>
      </c>
    </row>
    <row r="13" spans="1:5" ht="20.100000000000001" customHeight="1">
      <c r="A13" s="170" t="s">
        <v>167</v>
      </c>
      <c r="B13" s="432"/>
      <c r="C13" s="432" t="s">
        <v>419</v>
      </c>
      <c r="D13" s="432"/>
    </row>
    <row r="14" spans="1:5" ht="20.100000000000001" customHeight="1">
      <c r="A14" s="237" t="s">
        <v>31</v>
      </c>
      <c r="B14" s="444">
        <v>992.01</v>
      </c>
      <c r="C14" s="447" t="s">
        <v>32</v>
      </c>
      <c r="D14" s="444"/>
    </row>
    <row r="15" spans="1:5" ht="20.100000000000001" customHeight="1">
      <c r="A15" s="170" t="s">
        <v>386</v>
      </c>
      <c r="B15" s="433"/>
      <c r="C15" s="432" t="s">
        <v>350</v>
      </c>
      <c r="D15" s="433"/>
    </row>
    <row r="16" spans="1:5" ht="20.100000000000001" customHeight="1">
      <c r="A16" s="164" t="s">
        <v>157</v>
      </c>
      <c r="B16" s="433"/>
      <c r="C16" s="432" t="s">
        <v>65</v>
      </c>
      <c r="D16" s="433"/>
    </row>
    <row r="17" spans="1:4" ht="20.100000000000001" customHeight="1">
      <c r="A17" s="90" t="s">
        <v>302</v>
      </c>
      <c r="B17" s="443"/>
      <c r="C17" s="448" t="s">
        <v>158</v>
      </c>
      <c r="D17" s="443"/>
    </row>
    <row r="18" spans="1:4" ht="20.100000000000001" customHeight="1">
      <c r="A18" s="90" t="s">
        <v>421</v>
      </c>
      <c r="B18" s="443">
        <v>992.01</v>
      </c>
      <c r="C18" s="449" t="s">
        <v>303</v>
      </c>
      <c r="D18" s="443"/>
    </row>
    <row r="19" spans="1:4" ht="35.1" customHeight="1">
      <c r="A19" s="520" t="s">
        <v>193</v>
      </c>
      <c r="B19" s="520"/>
      <c r="C19" s="520"/>
      <c r="D19" s="520"/>
    </row>
  </sheetData>
  <mergeCells count="5">
    <mergeCell ref="A19:D19"/>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20">
    <tabColor rgb="FF7030A0"/>
  </sheetPr>
  <dimension ref="A1:D14"/>
  <sheetViews>
    <sheetView workbookViewId="0">
      <selection activeCell="B9" sqref="B9"/>
    </sheetView>
  </sheetViews>
  <sheetFormatPr defaultColWidth="9" defaultRowHeight="20.100000000000001" customHeight="1"/>
  <cols>
    <col min="1" max="1" width="70.75" style="48" customWidth="1"/>
    <col min="2" max="2" width="30.375" style="29" customWidth="1"/>
    <col min="3" max="16384" width="9" style="12"/>
  </cols>
  <sheetData>
    <row r="1" spans="1:4" ht="20.100000000000001" customHeight="1">
      <c r="A1" s="479" t="s">
        <v>305</v>
      </c>
      <c r="B1" s="479"/>
    </row>
    <row r="2" spans="1:4" ht="35.25" customHeight="1">
      <c r="A2" s="481" t="s">
        <v>791</v>
      </c>
      <c r="B2" s="481"/>
      <c r="D2" s="84"/>
    </row>
    <row r="3" spans="1:4" ht="20.100000000000001" customHeight="1">
      <c r="A3" s="52"/>
      <c r="B3" s="345" t="s">
        <v>33</v>
      </c>
    </row>
    <row r="4" spans="1:4" ht="24" customHeight="1">
      <c r="A4" s="46" t="s">
        <v>36</v>
      </c>
      <c r="B4" s="346" t="s">
        <v>168</v>
      </c>
    </row>
    <row r="5" spans="1:4" ht="21.75" customHeight="1">
      <c r="A5" s="47" t="s">
        <v>39</v>
      </c>
      <c r="B5" s="444">
        <v>992.01</v>
      </c>
    </row>
    <row r="6" spans="1:4" ht="20.100000000000001" customHeight="1">
      <c r="A6" s="298" t="s">
        <v>840</v>
      </c>
      <c r="B6" s="451">
        <v>972.01</v>
      </c>
    </row>
    <row r="7" spans="1:4" ht="20.100000000000001" customHeight="1">
      <c r="A7" s="298" t="s">
        <v>488</v>
      </c>
      <c r="B7" s="451">
        <v>455.44</v>
      </c>
    </row>
    <row r="8" spans="1:4" ht="20.100000000000001" customHeight="1">
      <c r="A8" s="298" t="s">
        <v>489</v>
      </c>
      <c r="B8" s="450">
        <v>455.44</v>
      </c>
    </row>
    <row r="9" spans="1:4" ht="20.100000000000001" customHeight="1">
      <c r="A9" s="298" t="s">
        <v>807</v>
      </c>
      <c r="B9" s="451">
        <v>515.35</v>
      </c>
    </row>
    <row r="10" spans="1:4" ht="20.100000000000001" customHeight="1">
      <c r="A10" s="298" t="s">
        <v>490</v>
      </c>
      <c r="B10" s="451">
        <v>1.22</v>
      </c>
    </row>
    <row r="11" spans="1:4" ht="20.100000000000001" customHeight="1">
      <c r="A11" s="298" t="s">
        <v>491</v>
      </c>
      <c r="B11" s="450">
        <v>1.22</v>
      </c>
    </row>
    <row r="12" spans="1:4" ht="20.100000000000001" customHeight="1">
      <c r="A12" s="298" t="s">
        <v>841</v>
      </c>
      <c r="B12" s="450">
        <v>20</v>
      </c>
    </row>
    <row r="13" spans="1:4" ht="20.100000000000001" customHeight="1">
      <c r="A13" s="298" t="s">
        <v>492</v>
      </c>
      <c r="B13" s="450">
        <v>20</v>
      </c>
    </row>
    <row r="14" spans="1:4" ht="20.100000000000001" customHeight="1">
      <c r="A14" s="520" t="s">
        <v>194</v>
      </c>
      <c r="B14" s="520"/>
    </row>
  </sheetData>
  <mergeCells count="3">
    <mergeCell ref="A2:B2"/>
    <mergeCell ref="A1:B1"/>
    <mergeCell ref="A14:B14"/>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6"/>
  <sheetViews>
    <sheetView showZeros="0" workbookViewId="0">
      <selection activeCell="A16" sqref="A16:D16"/>
    </sheetView>
  </sheetViews>
  <sheetFormatPr defaultColWidth="9" defaultRowHeight="20.100000000000001" customHeight="1"/>
  <cols>
    <col min="1" max="1" width="39.25" style="9" customWidth="1"/>
    <col min="2" max="2" width="11.875" style="10" customWidth="1"/>
    <col min="3" max="3" width="40.125" style="11" customWidth="1"/>
    <col min="4" max="4" width="11.625" style="29" customWidth="1"/>
    <col min="5" max="5" width="13" style="12" customWidth="1"/>
    <col min="6" max="16384" width="9" style="12"/>
  </cols>
  <sheetData>
    <row r="1" spans="1:5" ht="20.100000000000001" customHeight="1">
      <c r="A1" s="479" t="s">
        <v>306</v>
      </c>
      <c r="B1" s="479"/>
      <c r="C1" s="479"/>
      <c r="D1" s="479"/>
    </row>
    <row r="2" spans="1:5" ht="29.25" customHeight="1">
      <c r="A2" s="481" t="s">
        <v>792</v>
      </c>
      <c r="B2" s="481"/>
      <c r="C2" s="481"/>
      <c r="D2" s="481"/>
    </row>
    <row r="3" spans="1:5" ht="20.100000000000001" customHeight="1">
      <c r="A3" s="512"/>
      <c r="B3" s="512"/>
      <c r="C3" s="512"/>
      <c r="D3" s="28" t="s">
        <v>33</v>
      </c>
    </row>
    <row r="4" spans="1:5" ht="24" customHeight="1">
      <c r="A4" s="13" t="s">
        <v>101</v>
      </c>
      <c r="B4" s="14" t="s">
        <v>35</v>
      </c>
      <c r="C4" s="13" t="s">
        <v>36</v>
      </c>
      <c r="D4" s="14" t="s">
        <v>44</v>
      </c>
    </row>
    <row r="5" spans="1:5" ht="33.75" customHeight="1">
      <c r="A5" s="118" t="s">
        <v>725</v>
      </c>
      <c r="B5" s="236">
        <f>SUM(B6:B13)</f>
        <v>0</v>
      </c>
      <c r="C5" s="238" t="s">
        <v>772</v>
      </c>
      <c r="D5" s="236">
        <f>SUM(D6:D15)</f>
        <v>0</v>
      </c>
      <c r="E5" s="10"/>
    </row>
    <row r="6" spans="1:5" ht="33.75" customHeight="1">
      <c r="A6" s="176" t="s">
        <v>755</v>
      </c>
      <c r="B6" s="169"/>
      <c r="C6" s="176"/>
      <c r="D6" s="109"/>
      <c r="E6" s="108"/>
    </row>
    <row r="7" spans="1:5" ht="33.75" customHeight="1">
      <c r="A7" s="176" t="s">
        <v>756</v>
      </c>
      <c r="B7" s="169"/>
      <c r="C7" s="101"/>
      <c r="D7" s="36"/>
      <c r="E7" s="108"/>
    </row>
    <row r="8" spans="1:5" ht="33.75" customHeight="1">
      <c r="A8" s="176" t="s">
        <v>757</v>
      </c>
      <c r="B8" s="169"/>
      <c r="C8" s="101"/>
      <c r="D8" s="36"/>
    </row>
    <row r="9" spans="1:5" ht="33.75" customHeight="1">
      <c r="A9" s="176" t="s">
        <v>758</v>
      </c>
      <c r="B9" s="169"/>
      <c r="C9" s="101"/>
      <c r="D9" s="36"/>
    </row>
    <row r="10" spans="1:5" ht="33.75" customHeight="1">
      <c r="A10" s="176"/>
      <c r="B10" s="169"/>
      <c r="C10" s="101"/>
      <c r="D10" s="36"/>
    </row>
    <row r="11" spans="1:5" ht="33.75" customHeight="1">
      <c r="A11" s="176"/>
      <c r="B11" s="169"/>
      <c r="C11" s="101"/>
      <c r="D11" s="109"/>
    </row>
    <row r="12" spans="1:5" ht="33.75" customHeight="1">
      <c r="A12" s="176"/>
      <c r="B12" s="169"/>
      <c r="C12" s="101"/>
      <c r="D12" s="36"/>
    </row>
    <row r="13" spans="1:5" ht="33.75" customHeight="1">
      <c r="A13" s="176"/>
      <c r="B13" s="169"/>
      <c r="C13" s="101"/>
      <c r="D13" s="36"/>
    </row>
    <row r="14" spans="1:5" ht="33.75" customHeight="1">
      <c r="A14" s="106"/>
      <c r="B14" s="107"/>
      <c r="C14" s="101"/>
      <c r="D14" s="36"/>
    </row>
    <row r="15" spans="1:5" ht="33.75" customHeight="1">
      <c r="A15" s="106"/>
      <c r="B15" s="32"/>
      <c r="C15" s="101"/>
      <c r="D15" s="109"/>
    </row>
    <row r="16" spans="1:5" ht="27" customHeight="1">
      <c r="A16" s="520" t="s">
        <v>195</v>
      </c>
      <c r="B16" s="520"/>
      <c r="C16" s="520"/>
      <c r="D16" s="520"/>
    </row>
  </sheetData>
  <mergeCells count="5">
    <mergeCell ref="A16:D16"/>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codeName="Sheet21">
    <tabColor rgb="FF7030A0"/>
  </sheetPr>
  <dimension ref="A1:F23"/>
  <sheetViews>
    <sheetView showZeros="0" workbookViewId="0">
      <selection activeCell="F8" sqref="F8"/>
    </sheetView>
  </sheetViews>
  <sheetFormatPr defaultColWidth="12.75" defaultRowHeight="13.5"/>
  <cols>
    <col min="1" max="1" width="29.625" style="43" customWidth="1"/>
    <col min="2" max="2" width="13.5" style="45" customWidth="1"/>
    <col min="3" max="3" width="35.5" style="42" customWidth="1"/>
    <col min="4" max="4" width="13.5" style="41" customWidth="1"/>
    <col min="5" max="5" width="9" style="43" customWidth="1"/>
    <col min="6" max="6" width="11.25" style="43" customWidth="1"/>
    <col min="7" max="250" width="9" style="43" customWidth="1"/>
    <col min="251" max="251" width="29.625" style="43" customWidth="1"/>
    <col min="252" max="252" width="12.75" style="43"/>
    <col min="253" max="253" width="29.75" style="43" customWidth="1"/>
    <col min="254" max="254" width="17" style="43" customWidth="1"/>
    <col min="255" max="255" width="37" style="43" customWidth="1"/>
    <col min="256" max="256" width="17.375" style="43" customWidth="1"/>
    <col min="257" max="506" width="9" style="43" customWidth="1"/>
    <col min="507" max="507" width="29.625" style="43" customWidth="1"/>
    <col min="508" max="508" width="12.75" style="43"/>
    <col min="509" max="509" width="29.75" style="43" customWidth="1"/>
    <col min="510" max="510" width="17" style="43" customWidth="1"/>
    <col min="511" max="511" width="37" style="43" customWidth="1"/>
    <col min="512" max="512" width="17.375" style="43" customWidth="1"/>
    <col min="513" max="762" width="9" style="43" customWidth="1"/>
    <col min="763" max="763" width="29.625" style="43" customWidth="1"/>
    <col min="764" max="764" width="12.75" style="43"/>
    <col min="765" max="765" width="29.75" style="43" customWidth="1"/>
    <col min="766" max="766" width="17" style="43" customWidth="1"/>
    <col min="767" max="767" width="37" style="43" customWidth="1"/>
    <col min="768" max="768" width="17.375" style="43" customWidth="1"/>
    <col min="769" max="1018" width="9" style="43" customWidth="1"/>
    <col min="1019" max="1019" width="29.625" style="43" customWidth="1"/>
    <col min="1020" max="1020" width="12.75" style="43"/>
    <col min="1021" max="1021" width="29.75" style="43" customWidth="1"/>
    <col min="1022" max="1022" width="17" style="43" customWidth="1"/>
    <col min="1023" max="1023" width="37" style="43" customWidth="1"/>
    <col min="1024" max="1024" width="17.375" style="43" customWidth="1"/>
    <col min="1025" max="1274" width="9" style="43" customWidth="1"/>
    <col min="1275" max="1275" width="29.625" style="43" customWidth="1"/>
    <col min="1276" max="1276" width="12.75" style="43"/>
    <col min="1277" max="1277" width="29.75" style="43" customWidth="1"/>
    <col min="1278" max="1278" width="17" style="43" customWidth="1"/>
    <col min="1279" max="1279" width="37" style="43" customWidth="1"/>
    <col min="1280" max="1280" width="17.375" style="43" customWidth="1"/>
    <col min="1281" max="1530" width="9" style="43" customWidth="1"/>
    <col min="1531" max="1531" width="29.625" style="43" customWidth="1"/>
    <col min="1532" max="1532" width="12.75" style="43"/>
    <col min="1533" max="1533" width="29.75" style="43" customWidth="1"/>
    <col min="1534" max="1534" width="17" style="43" customWidth="1"/>
    <col min="1535" max="1535" width="37" style="43" customWidth="1"/>
    <col min="1536" max="1536" width="17.375" style="43" customWidth="1"/>
    <col min="1537" max="1786" width="9" style="43" customWidth="1"/>
    <col min="1787" max="1787" width="29.625" style="43" customWidth="1"/>
    <col min="1788" max="1788" width="12.75" style="43"/>
    <col min="1789" max="1789" width="29.75" style="43" customWidth="1"/>
    <col min="1790" max="1790" width="17" style="43" customWidth="1"/>
    <col min="1791" max="1791" width="37" style="43" customWidth="1"/>
    <col min="1792" max="1792" width="17.375" style="43" customWidth="1"/>
    <col min="1793" max="2042" width="9" style="43" customWidth="1"/>
    <col min="2043" max="2043" width="29.625" style="43" customWidth="1"/>
    <col min="2044" max="2044" width="12.75" style="43"/>
    <col min="2045" max="2045" width="29.75" style="43" customWidth="1"/>
    <col min="2046" max="2046" width="17" style="43" customWidth="1"/>
    <col min="2047" max="2047" width="37" style="43" customWidth="1"/>
    <col min="2048" max="2048" width="17.375" style="43" customWidth="1"/>
    <col min="2049" max="2298" width="9" style="43" customWidth="1"/>
    <col min="2299" max="2299" width="29.625" style="43" customWidth="1"/>
    <col min="2300" max="2300" width="12.75" style="43"/>
    <col min="2301" max="2301" width="29.75" style="43" customWidth="1"/>
    <col min="2302" max="2302" width="17" style="43" customWidth="1"/>
    <col min="2303" max="2303" width="37" style="43" customWidth="1"/>
    <col min="2304" max="2304" width="17.375" style="43" customWidth="1"/>
    <col min="2305" max="2554" width="9" style="43" customWidth="1"/>
    <col min="2555" max="2555" width="29.625" style="43" customWidth="1"/>
    <col min="2556" max="2556" width="12.75" style="43"/>
    <col min="2557" max="2557" width="29.75" style="43" customWidth="1"/>
    <col min="2558" max="2558" width="17" style="43" customWidth="1"/>
    <col min="2559" max="2559" width="37" style="43" customWidth="1"/>
    <col min="2560" max="2560" width="17.375" style="43" customWidth="1"/>
    <col min="2561" max="2810" width="9" style="43" customWidth="1"/>
    <col min="2811" max="2811" width="29.625" style="43" customWidth="1"/>
    <col min="2812" max="2812" width="12.75" style="43"/>
    <col min="2813" max="2813" width="29.75" style="43" customWidth="1"/>
    <col min="2814" max="2814" width="17" style="43" customWidth="1"/>
    <col min="2815" max="2815" width="37" style="43" customWidth="1"/>
    <col min="2816" max="2816" width="17.375" style="43" customWidth="1"/>
    <col min="2817" max="3066" width="9" style="43" customWidth="1"/>
    <col min="3067" max="3067" width="29.625" style="43" customWidth="1"/>
    <col min="3068" max="3068" width="12.75" style="43"/>
    <col min="3069" max="3069" width="29.75" style="43" customWidth="1"/>
    <col min="3070" max="3070" width="17" style="43" customWidth="1"/>
    <col min="3071" max="3071" width="37" style="43" customWidth="1"/>
    <col min="3072" max="3072" width="17.375" style="43" customWidth="1"/>
    <col min="3073" max="3322" width="9" style="43" customWidth="1"/>
    <col min="3323" max="3323" width="29.625" style="43" customWidth="1"/>
    <col min="3324" max="3324" width="12.75" style="43"/>
    <col min="3325" max="3325" width="29.75" style="43" customWidth="1"/>
    <col min="3326" max="3326" width="17" style="43" customWidth="1"/>
    <col min="3327" max="3327" width="37" style="43" customWidth="1"/>
    <col min="3328" max="3328" width="17.375" style="43" customWidth="1"/>
    <col min="3329" max="3578" width="9" style="43" customWidth="1"/>
    <col min="3579" max="3579" width="29.625" style="43" customWidth="1"/>
    <col min="3580" max="3580" width="12.75" style="43"/>
    <col min="3581" max="3581" width="29.75" style="43" customWidth="1"/>
    <col min="3582" max="3582" width="17" style="43" customWidth="1"/>
    <col min="3583" max="3583" width="37" style="43" customWidth="1"/>
    <col min="3584" max="3584" width="17.375" style="43" customWidth="1"/>
    <col min="3585" max="3834" width="9" style="43" customWidth="1"/>
    <col min="3835" max="3835" width="29.625" style="43" customWidth="1"/>
    <col min="3836" max="3836" width="12.75" style="43"/>
    <col min="3837" max="3837" width="29.75" style="43" customWidth="1"/>
    <col min="3838" max="3838" width="17" style="43" customWidth="1"/>
    <col min="3839" max="3839" width="37" style="43" customWidth="1"/>
    <col min="3840" max="3840" width="17.375" style="43" customWidth="1"/>
    <col min="3841" max="4090" width="9" style="43" customWidth="1"/>
    <col min="4091" max="4091" width="29.625" style="43" customWidth="1"/>
    <col min="4092" max="4092" width="12.75" style="43"/>
    <col min="4093" max="4093" width="29.75" style="43" customWidth="1"/>
    <col min="4094" max="4094" width="17" style="43" customWidth="1"/>
    <col min="4095" max="4095" width="37" style="43" customWidth="1"/>
    <col min="4096" max="4096" width="17.375" style="43" customWidth="1"/>
    <col min="4097" max="4346" width="9" style="43" customWidth="1"/>
    <col min="4347" max="4347" width="29.625" style="43" customWidth="1"/>
    <col min="4348" max="4348" width="12.75" style="43"/>
    <col min="4349" max="4349" width="29.75" style="43" customWidth="1"/>
    <col min="4350" max="4350" width="17" style="43" customWidth="1"/>
    <col min="4351" max="4351" width="37" style="43" customWidth="1"/>
    <col min="4352" max="4352" width="17.375" style="43" customWidth="1"/>
    <col min="4353" max="4602" width="9" style="43" customWidth="1"/>
    <col min="4603" max="4603" width="29.625" style="43" customWidth="1"/>
    <col min="4604" max="4604" width="12.75" style="43"/>
    <col min="4605" max="4605" width="29.75" style="43" customWidth="1"/>
    <col min="4606" max="4606" width="17" style="43" customWidth="1"/>
    <col min="4607" max="4607" width="37" style="43" customWidth="1"/>
    <col min="4608" max="4608" width="17.375" style="43" customWidth="1"/>
    <col min="4609" max="4858" width="9" style="43" customWidth="1"/>
    <col min="4859" max="4859" width="29.625" style="43" customWidth="1"/>
    <col min="4860" max="4860" width="12.75" style="43"/>
    <col min="4861" max="4861" width="29.75" style="43" customWidth="1"/>
    <col min="4862" max="4862" width="17" style="43" customWidth="1"/>
    <col min="4863" max="4863" width="37" style="43" customWidth="1"/>
    <col min="4864" max="4864" width="17.375" style="43" customWidth="1"/>
    <col min="4865" max="5114" width="9" style="43" customWidth="1"/>
    <col min="5115" max="5115" width="29.625" style="43" customWidth="1"/>
    <col min="5116" max="5116" width="12.75" style="43"/>
    <col min="5117" max="5117" width="29.75" style="43" customWidth="1"/>
    <col min="5118" max="5118" width="17" style="43" customWidth="1"/>
    <col min="5119" max="5119" width="37" style="43" customWidth="1"/>
    <col min="5120" max="5120" width="17.375" style="43" customWidth="1"/>
    <col min="5121" max="5370" width="9" style="43" customWidth="1"/>
    <col min="5371" max="5371" width="29.625" style="43" customWidth="1"/>
    <col min="5372" max="5372" width="12.75" style="43"/>
    <col min="5373" max="5373" width="29.75" style="43" customWidth="1"/>
    <col min="5374" max="5374" width="17" style="43" customWidth="1"/>
    <col min="5375" max="5375" width="37" style="43" customWidth="1"/>
    <col min="5376" max="5376" width="17.375" style="43" customWidth="1"/>
    <col min="5377" max="5626" width="9" style="43" customWidth="1"/>
    <col min="5627" max="5627" width="29.625" style="43" customWidth="1"/>
    <col min="5628" max="5628" width="12.75" style="43"/>
    <col min="5629" max="5629" width="29.75" style="43" customWidth="1"/>
    <col min="5630" max="5630" width="17" style="43" customWidth="1"/>
    <col min="5631" max="5631" width="37" style="43" customWidth="1"/>
    <col min="5632" max="5632" width="17.375" style="43" customWidth="1"/>
    <col min="5633" max="5882" width="9" style="43" customWidth="1"/>
    <col min="5883" max="5883" width="29.625" style="43" customWidth="1"/>
    <col min="5884" max="5884" width="12.75" style="43"/>
    <col min="5885" max="5885" width="29.75" style="43" customWidth="1"/>
    <col min="5886" max="5886" width="17" style="43" customWidth="1"/>
    <col min="5887" max="5887" width="37" style="43" customWidth="1"/>
    <col min="5888" max="5888" width="17.375" style="43" customWidth="1"/>
    <col min="5889" max="6138" width="9" style="43" customWidth="1"/>
    <col min="6139" max="6139" width="29.625" style="43" customWidth="1"/>
    <col min="6140" max="6140" width="12.75" style="43"/>
    <col min="6141" max="6141" width="29.75" style="43" customWidth="1"/>
    <col min="6142" max="6142" width="17" style="43" customWidth="1"/>
    <col min="6143" max="6143" width="37" style="43" customWidth="1"/>
    <col min="6144" max="6144" width="17.375" style="43" customWidth="1"/>
    <col min="6145" max="6394" width="9" style="43" customWidth="1"/>
    <col min="6395" max="6395" width="29.625" style="43" customWidth="1"/>
    <col min="6396" max="6396" width="12.75" style="43"/>
    <col min="6397" max="6397" width="29.75" style="43" customWidth="1"/>
    <col min="6398" max="6398" width="17" style="43" customWidth="1"/>
    <col min="6399" max="6399" width="37" style="43" customWidth="1"/>
    <col min="6400" max="6400" width="17.375" style="43" customWidth="1"/>
    <col min="6401" max="6650" width="9" style="43" customWidth="1"/>
    <col min="6651" max="6651" width="29.625" style="43" customWidth="1"/>
    <col min="6652" max="6652" width="12.75" style="43"/>
    <col min="6653" max="6653" width="29.75" style="43" customWidth="1"/>
    <col min="6654" max="6654" width="17" style="43" customWidth="1"/>
    <col min="6655" max="6655" width="37" style="43" customWidth="1"/>
    <col min="6656" max="6656" width="17.375" style="43" customWidth="1"/>
    <col min="6657" max="6906" width="9" style="43" customWidth="1"/>
    <col min="6907" max="6907" width="29.625" style="43" customWidth="1"/>
    <col min="6908" max="6908" width="12.75" style="43"/>
    <col min="6909" max="6909" width="29.75" style="43" customWidth="1"/>
    <col min="6910" max="6910" width="17" style="43" customWidth="1"/>
    <col min="6911" max="6911" width="37" style="43" customWidth="1"/>
    <col min="6912" max="6912" width="17.375" style="43" customWidth="1"/>
    <col min="6913" max="7162" width="9" style="43" customWidth="1"/>
    <col min="7163" max="7163" width="29.625" style="43" customWidth="1"/>
    <col min="7164" max="7164" width="12.75" style="43"/>
    <col min="7165" max="7165" width="29.75" style="43" customWidth="1"/>
    <col min="7166" max="7166" width="17" style="43" customWidth="1"/>
    <col min="7167" max="7167" width="37" style="43" customWidth="1"/>
    <col min="7168" max="7168" width="17.375" style="43" customWidth="1"/>
    <col min="7169" max="7418" width="9" style="43" customWidth="1"/>
    <col min="7419" max="7419" width="29.625" style="43" customWidth="1"/>
    <col min="7420" max="7420" width="12.75" style="43"/>
    <col min="7421" max="7421" width="29.75" style="43" customWidth="1"/>
    <col min="7422" max="7422" width="17" style="43" customWidth="1"/>
    <col min="7423" max="7423" width="37" style="43" customWidth="1"/>
    <col min="7424" max="7424" width="17.375" style="43" customWidth="1"/>
    <col min="7425" max="7674" width="9" style="43" customWidth="1"/>
    <col min="7675" max="7675" width="29.625" style="43" customWidth="1"/>
    <col min="7676" max="7676" width="12.75" style="43"/>
    <col min="7677" max="7677" width="29.75" style="43" customWidth="1"/>
    <col min="7678" max="7678" width="17" style="43" customWidth="1"/>
    <col min="7679" max="7679" width="37" style="43" customWidth="1"/>
    <col min="7680" max="7680" width="17.375" style="43" customWidth="1"/>
    <col min="7681" max="7930" width="9" style="43" customWidth="1"/>
    <col min="7931" max="7931" width="29.625" style="43" customWidth="1"/>
    <col min="7932" max="7932" width="12.75" style="43"/>
    <col min="7933" max="7933" width="29.75" style="43" customWidth="1"/>
    <col min="7934" max="7934" width="17" style="43" customWidth="1"/>
    <col min="7935" max="7935" width="37" style="43" customWidth="1"/>
    <col min="7936" max="7936" width="17.375" style="43" customWidth="1"/>
    <col min="7937" max="8186" width="9" style="43" customWidth="1"/>
    <col min="8187" max="8187" width="29.625" style="43" customWidth="1"/>
    <col min="8188" max="8188" width="12.75" style="43"/>
    <col min="8189" max="8189" width="29.75" style="43" customWidth="1"/>
    <col min="8190" max="8190" width="17" style="43" customWidth="1"/>
    <col min="8191" max="8191" width="37" style="43" customWidth="1"/>
    <col min="8192" max="8192" width="17.375" style="43" customWidth="1"/>
    <col min="8193" max="8442" width="9" style="43" customWidth="1"/>
    <col min="8443" max="8443" width="29.625" style="43" customWidth="1"/>
    <col min="8444" max="8444" width="12.75" style="43"/>
    <col min="8445" max="8445" width="29.75" style="43" customWidth="1"/>
    <col min="8446" max="8446" width="17" style="43" customWidth="1"/>
    <col min="8447" max="8447" width="37" style="43" customWidth="1"/>
    <col min="8448" max="8448" width="17.375" style="43" customWidth="1"/>
    <col min="8449" max="8698" width="9" style="43" customWidth="1"/>
    <col min="8699" max="8699" width="29.625" style="43" customWidth="1"/>
    <col min="8700" max="8700" width="12.75" style="43"/>
    <col min="8701" max="8701" width="29.75" style="43" customWidth="1"/>
    <col min="8702" max="8702" width="17" style="43" customWidth="1"/>
    <col min="8703" max="8703" width="37" style="43" customWidth="1"/>
    <col min="8704" max="8704" width="17.375" style="43" customWidth="1"/>
    <col min="8705" max="8954" width="9" style="43" customWidth="1"/>
    <col min="8955" max="8955" width="29.625" style="43" customWidth="1"/>
    <col min="8956" max="8956" width="12.75" style="43"/>
    <col min="8957" max="8957" width="29.75" style="43" customWidth="1"/>
    <col min="8958" max="8958" width="17" style="43" customWidth="1"/>
    <col min="8959" max="8959" width="37" style="43" customWidth="1"/>
    <col min="8960" max="8960" width="17.375" style="43" customWidth="1"/>
    <col min="8961" max="9210" width="9" style="43" customWidth="1"/>
    <col min="9211" max="9211" width="29.625" style="43" customWidth="1"/>
    <col min="9212" max="9212" width="12.75" style="43"/>
    <col min="9213" max="9213" width="29.75" style="43" customWidth="1"/>
    <col min="9214" max="9214" width="17" style="43" customWidth="1"/>
    <col min="9215" max="9215" width="37" style="43" customWidth="1"/>
    <col min="9216" max="9216" width="17.375" style="43" customWidth="1"/>
    <col min="9217" max="9466" width="9" style="43" customWidth="1"/>
    <col min="9467" max="9467" width="29.625" style="43" customWidth="1"/>
    <col min="9468" max="9468" width="12.75" style="43"/>
    <col min="9469" max="9469" width="29.75" style="43" customWidth="1"/>
    <col min="9470" max="9470" width="17" style="43" customWidth="1"/>
    <col min="9471" max="9471" width="37" style="43" customWidth="1"/>
    <col min="9472" max="9472" width="17.375" style="43" customWidth="1"/>
    <col min="9473" max="9722" width="9" style="43" customWidth="1"/>
    <col min="9723" max="9723" width="29.625" style="43" customWidth="1"/>
    <col min="9724" max="9724" width="12.75" style="43"/>
    <col min="9725" max="9725" width="29.75" style="43" customWidth="1"/>
    <col min="9726" max="9726" width="17" style="43" customWidth="1"/>
    <col min="9727" max="9727" width="37" style="43" customWidth="1"/>
    <col min="9728" max="9728" width="17.375" style="43" customWidth="1"/>
    <col min="9729" max="9978" width="9" style="43" customWidth="1"/>
    <col min="9979" max="9979" width="29.625" style="43" customWidth="1"/>
    <col min="9980" max="9980" width="12.75" style="43"/>
    <col min="9981" max="9981" width="29.75" style="43" customWidth="1"/>
    <col min="9982" max="9982" width="17" style="43" customWidth="1"/>
    <col min="9983" max="9983" width="37" style="43" customWidth="1"/>
    <col min="9984" max="9984" width="17.375" style="43" customWidth="1"/>
    <col min="9985" max="10234" width="9" style="43" customWidth="1"/>
    <col min="10235" max="10235" width="29.625" style="43" customWidth="1"/>
    <col min="10236" max="10236" width="12.75" style="43"/>
    <col min="10237" max="10237" width="29.75" style="43" customWidth="1"/>
    <col min="10238" max="10238" width="17" style="43" customWidth="1"/>
    <col min="10239" max="10239" width="37" style="43" customWidth="1"/>
    <col min="10240" max="10240" width="17.375" style="43" customWidth="1"/>
    <col min="10241" max="10490" width="9" style="43" customWidth="1"/>
    <col min="10491" max="10491" width="29.625" style="43" customWidth="1"/>
    <col min="10492" max="10492" width="12.75" style="43"/>
    <col min="10493" max="10493" width="29.75" style="43" customWidth="1"/>
    <col min="10494" max="10494" width="17" style="43" customWidth="1"/>
    <col min="10495" max="10495" width="37" style="43" customWidth="1"/>
    <col min="10496" max="10496" width="17.375" style="43" customWidth="1"/>
    <col min="10497" max="10746" width="9" style="43" customWidth="1"/>
    <col min="10747" max="10747" width="29.625" style="43" customWidth="1"/>
    <col min="10748" max="10748" width="12.75" style="43"/>
    <col min="10749" max="10749" width="29.75" style="43" customWidth="1"/>
    <col min="10750" max="10750" width="17" style="43" customWidth="1"/>
    <col min="10751" max="10751" width="37" style="43" customWidth="1"/>
    <col min="10752" max="10752" width="17.375" style="43" customWidth="1"/>
    <col min="10753" max="11002" width="9" style="43" customWidth="1"/>
    <col min="11003" max="11003" width="29.625" style="43" customWidth="1"/>
    <col min="11004" max="11004" width="12.75" style="43"/>
    <col min="11005" max="11005" width="29.75" style="43" customWidth="1"/>
    <col min="11006" max="11006" width="17" style="43" customWidth="1"/>
    <col min="11007" max="11007" width="37" style="43" customWidth="1"/>
    <col min="11008" max="11008" width="17.375" style="43" customWidth="1"/>
    <col min="11009" max="11258" width="9" style="43" customWidth="1"/>
    <col min="11259" max="11259" width="29.625" style="43" customWidth="1"/>
    <col min="11260" max="11260" width="12.75" style="43"/>
    <col min="11261" max="11261" width="29.75" style="43" customWidth="1"/>
    <col min="11262" max="11262" width="17" style="43" customWidth="1"/>
    <col min="11263" max="11263" width="37" style="43" customWidth="1"/>
    <col min="11264" max="11264" width="17.375" style="43" customWidth="1"/>
    <col min="11265" max="11514" width="9" style="43" customWidth="1"/>
    <col min="11515" max="11515" width="29.625" style="43" customWidth="1"/>
    <col min="11516" max="11516" width="12.75" style="43"/>
    <col min="11517" max="11517" width="29.75" style="43" customWidth="1"/>
    <col min="11518" max="11518" width="17" style="43" customWidth="1"/>
    <col min="11519" max="11519" width="37" style="43" customWidth="1"/>
    <col min="11520" max="11520" width="17.375" style="43" customWidth="1"/>
    <col min="11521" max="11770" width="9" style="43" customWidth="1"/>
    <col min="11771" max="11771" width="29.625" style="43" customWidth="1"/>
    <col min="11772" max="11772" width="12.75" style="43"/>
    <col min="11773" max="11773" width="29.75" style="43" customWidth="1"/>
    <col min="11774" max="11774" width="17" style="43" customWidth="1"/>
    <col min="11775" max="11775" width="37" style="43" customWidth="1"/>
    <col min="11776" max="11776" width="17.375" style="43" customWidth="1"/>
    <col min="11777" max="12026" width="9" style="43" customWidth="1"/>
    <col min="12027" max="12027" width="29.625" style="43" customWidth="1"/>
    <col min="12028" max="12028" width="12.75" style="43"/>
    <col min="12029" max="12029" width="29.75" style="43" customWidth="1"/>
    <col min="12030" max="12030" width="17" style="43" customWidth="1"/>
    <col min="12031" max="12031" width="37" style="43" customWidth="1"/>
    <col min="12032" max="12032" width="17.375" style="43" customWidth="1"/>
    <col min="12033" max="12282" width="9" style="43" customWidth="1"/>
    <col min="12283" max="12283" width="29.625" style="43" customWidth="1"/>
    <col min="12284" max="12284" width="12.75" style="43"/>
    <col min="12285" max="12285" width="29.75" style="43" customWidth="1"/>
    <col min="12286" max="12286" width="17" style="43" customWidth="1"/>
    <col min="12287" max="12287" width="37" style="43" customWidth="1"/>
    <col min="12288" max="12288" width="17.375" style="43" customWidth="1"/>
    <col min="12289" max="12538" width="9" style="43" customWidth="1"/>
    <col min="12539" max="12539" width="29.625" style="43" customWidth="1"/>
    <col min="12540" max="12540" width="12.75" style="43"/>
    <col min="12541" max="12541" width="29.75" style="43" customWidth="1"/>
    <col min="12542" max="12542" width="17" style="43" customWidth="1"/>
    <col min="12543" max="12543" width="37" style="43" customWidth="1"/>
    <col min="12544" max="12544" width="17.375" style="43" customWidth="1"/>
    <col min="12545" max="12794" width="9" style="43" customWidth="1"/>
    <col min="12795" max="12795" width="29.625" style="43" customWidth="1"/>
    <col min="12796" max="12796" width="12.75" style="43"/>
    <col min="12797" max="12797" width="29.75" style="43" customWidth="1"/>
    <col min="12798" max="12798" width="17" style="43" customWidth="1"/>
    <col min="12799" max="12799" width="37" style="43" customWidth="1"/>
    <col min="12800" max="12800" width="17.375" style="43" customWidth="1"/>
    <col min="12801" max="13050" width="9" style="43" customWidth="1"/>
    <col min="13051" max="13051" width="29.625" style="43" customWidth="1"/>
    <col min="13052" max="13052" width="12.75" style="43"/>
    <col min="13053" max="13053" width="29.75" style="43" customWidth="1"/>
    <col min="13054" max="13054" width="17" style="43" customWidth="1"/>
    <col min="13055" max="13055" width="37" style="43" customWidth="1"/>
    <col min="13056" max="13056" width="17.375" style="43" customWidth="1"/>
    <col min="13057" max="13306" width="9" style="43" customWidth="1"/>
    <col min="13307" max="13307" width="29.625" style="43" customWidth="1"/>
    <col min="13308" max="13308" width="12.75" style="43"/>
    <col min="13309" max="13309" width="29.75" style="43" customWidth="1"/>
    <col min="13310" max="13310" width="17" style="43" customWidth="1"/>
    <col min="13311" max="13311" width="37" style="43" customWidth="1"/>
    <col min="13312" max="13312" width="17.375" style="43" customWidth="1"/>
    <col min="13313" max="13562" width="9" style="43" customWidth="1"/>
    <col min="13563" max="13563" width="29.625" style="43" customWidth="1"/>
    <col min="13564" max="13564" width="12.75" style="43"/>
    <col min="13565" max="13565" width="29.75" style="43" customWidth="1"/>
    <col min="13566" max="13566" width="17" style="43" customWidth="1"/>
    <col min="13567" max="13567" width="37" style="43" customWidth="1"/>
    <col min="13568" max="13568" width="17.375" style="43" customWidth="1"/>
    <col min="13569" max="13818" width="9" style="43" customWidth="1"/>
    <col min="13819" max="13819" width="29.625" style="43" customWidth="1"/>
    <col min="13820" max="13820" width="12.75" style="43"/>
    <col min="13821" max="13821" width="29.75" style="43" customWidth="1"/>
    <col min="13822" max="13822" width="17" style="43" customWidth="1"/>
    <col min="13823" max="13823" width="37" style="43" customWidth="1"/>
    <col min="13824" max="13824" width="17.375" style="43" customWidth="1"/>
    <col min="13825" max="14074" width="9" style="43" customWidth="1"/>
    <col min="14075" max="14075" width="29.625" style="43" customWidth="1"/>
    <col min="14076" max="14076" width="12.75" style="43"/>
    <col min="14077" max="14077" width="29.75" style="43" customWidth="1"/>
    <col min="14078" max="14078" width="17" style="43" customWidth="1"/>
    <col min="14079" max="14079" width="37" style="43" customWidth="1"/>
    <col min="14080" max="14080" width="17.375" style="43" customWidth="1"/>
    <col min="14081" max="14330" width="9" style="43" customWidth="1"/>
    <col min="14331" max="14331" width="29.625" style="43" customWidth="1"/>
    <col min="14332" max="14332" width="12.75" style="43"/>
    <col min="14333" max="14333" width="29.75" style="43" customWidth="1"/>
    <col min="14334" max="14334" width="17" style="43" customWidth="1"/>
    <col min="14335" max="14335" width="37" style="43" customWidth="1"/>
    <col min="14336" max="14336" width="17.375" style="43" customWidth="1"/>
    <col min="14337" max="14586" width="9" style="43" customWidth="1"/>
    <col min="14587" max="14587" width="29.625" style="43" customWidth="1"/>
    <col min="14588" max="14588" width="12.75" style="43"/>
    <col min="14589" max="14589" width="29.75" style="43" customWidth="1"/>
    <col min="14590" max="14590" width="17" style="43" customWidth="1"/>
    <col min="14591" max="14591" width="37" style="43" customWidth="1"/>
    <col min="14592" max="14592" width="17.375" style="43" customWidth="1"/>
    <col min="14593" max="14842" width="9" style="43" customWidth="1"/>
    <col min="14843" max="14843" width="29.625" style="43" customWidth="1"/>
    <col min="14844" max="14844" width="12.75" style="43"/>
    <col min="14845" max="14845" width="29.75" style="43" customWidth="1"/>
    <col min="14846" max="14846" width="17" style="43" customWidth="1"/>
    <col min="14847" max="14847" width="37" style="43" customWidth="1"/>
    <col min="14848" max="14848" width="17.375" style="43" customWidth="1"/>
    <col min="14849" max="15098" width="9" style="43" customWidth="1"/>
    <col min="15099" max="15099" width="29.625" style="43" customWidth="1"/>
    <col min="15100" max="15100" width="12.75" style="43"/>
    <col min="15101" max="15101" width="29.75" style="43" customWidth="1"/>
    <col min="15102" max="15102" width="17" style="43" customWidth="1"/>
    <col min="15103" max="15103" width="37" style="43" customWidth="1"/>
    <col min="15104" max="15104" width="17.375" style="43" customWidth="1"/>
    <col min="15105" max="15354" width="9" style="43" customWidth="1"/>
    <col min="15355" max="15355" width="29.625" style="43" customWidth="1"/>
    <col min="15356" max="15356" width="12.75" style="43"/>
    <col min="15357" max="15357" width="29.75" style="43" customWidth="1"/>
    <col min="15358" max="15358" width="17" style="43" customWidth="1"/>
    <col min="15359" max="15359" width="37" style="43" customWidth="1"/>
    <col min="15360" max="15360" width="17.375" style="43" customWidth="1"/>
    <col min="15361" max="15610" width="9" style="43" customWidth="1"/>
    <col min="15611" max="15611" width="29.625" style="43" customWidth="1"/>
    <col min="15612" max="15612" width="12.75" style="43"/>
    <col min="15613" max="15613" width="29.75" style="43" customWidth="1"/>
    <col min="15614" max="15614" width="17" style="43" customWidth="1"/>
    <col min="15615" max="15615" width="37" style="43" customWidth="1"/>
    <col min="15616" max="15616" width="17.375" style="43" customWidth="1"/>
    <col min="15617" max="15866" width="9" style="43" customWidth="1"/>
    <col min="15867" max="15867" width="29.625" style="43" customWidth="1"/>
    <col min="15868" max="15868" width="12.75" style="43"/>
    <col min="15869" max="15869" width="29.75" style="43" customWidth="1"/>
    <col min="15870" max="15870" width="17" style="43" customWidth="1"/>
    <col min="15871" max="15871" width="37" style="43" customWidth="1"/>
    <col min="15872" max="15872" width="17.375" style="43" customWidth="1"/>
    <col min="15873" max="16122" width="9" style="43" customWidth="1"/>
    <col min="16123" max="16123" width="29.625" style="43" customWidth="1"/>
    <col min="16124" max="16124" width="12.75" style="43"/>
    <col min="16125" max="16125" width="29.75" style="43" customWidth="1"/>
    <col min="16126" max="16126" width="17" style="43" customWidth="1"/>
    <col min="16127" max="16127" width="37" style="43" customWidth="1"/>
    <col min="16128" max="16128" width="17.375" style="43" customWidth="1"/>
    <col min="16129" max="16378" width="9" style="43" customWidth="1"/>
    <col min="16379" max="16379" width="29.625" style="43" customWidth="1"/>
    <col min="16380" max="16384" width="12.75" style="43"/>
  </cols>
  <sheetData>
    <row r="1" spans="1:6" ht="18.75">
      <c r="A1" s="487" t="s">
        <v>307</v>
      </c>
      <c r="B1" s="487"/>
      <c r="C1" s="199"/>
      <c r="D1" s="200"/>
    </row>
    <row r="2" spans="1:6" ht="30" customHeight="1">
      <c r="A2" s="488" t="s">
        <v>793</v>
      </c>
      <c r="B2" s="488"/>
      <c r="C2" s="488"/>
      <c r="D2" s="488"/>
    </row>
    <row r="3" spans="1:6" s="44" customFormat="1" ht="21.95" customHeight="1">
      <c r="A3" s="239"/>
      <c r="B3" s="240"/>
      <c r="C3" s="241"/>
      <c r="D3" s="242" t="s">
        <v>33</v>
      </c>
    </row>
    <row r="4" spans="1:6" s="44" customFormat="1" ht="24" customHeight="1">
      <c r="A4" s="179" t="s">
        <v>40</v>
      </c>
      <c r="B4" s="179" t="s">
        <v>80</v>
      </c>
      <c r="C4" s="179" t="s">
        <v>36</v>
      </c>
      <c r="D4" s="243" t="s">
        <v>30</v>
      </c>
    </row>
    <row r="5" spans="1:6" s="44" customFormat="1" ht="24" customHeight="1">
      <c r="A5" s="179" t="s">
        <v>37</v>
      </c>
      <c r="B5" s="205">
        <f>B6+B18</f>
        <v>0</v>
      </c>
      <c r="C5" s="179" t="s">
        <v>178</v>
      </c>
      <c r="D5" s="175">
        <f>B5</f>
        <v>0</v>
      </c>
    </row>
    <row r="6" spans="1:6" s="44" customFormat="1" ht="24" customHeight="1">
      <c r="A6" s="181" t="s">
        <v>38</v>
      </c>
      <c r="B6" s="175"/>
      <c r="C6" s="182" t="s">
        <v>179</v>
      </c>
      <c r="D6" s="175"/>
    </row>
    <row r="7" spans="1:6" s="44" customFormat="1" ht="20.100000000000001" customHeight="1">
      <c r="A7" s="170" t="s">
        <v>77</v>
      </c>
      <c r="B7" s="175"/>
      <c r="C7" s="170" t="s">
        <v>59</v>
      </c>
      <c r="D7" s="175"/>
      <c r="E7" s="57"/>
    </row>
    <row r="8" spans="1:6" s="44" customFormat="1" ht="20.100000000000001" customHeight="1">
      <c r="A8" s="170" t="s">
        <v>78</v>
      </c>
      <c r="B8" s="175"/>
      <c r="C8" s="188" t="s">
        <v>180</v>
      </c>
      <c r="D8" s="109"/>
      <c r="E8" s="57"/>
    </row>
    <row r="9" spans="1:6" s="44" customFormat="1" ht="20.100000000000001" customHeight="1">
      <c r="A9" s="170"/>
      <c r="B9" s="175"/>
      <c r="C9" s="188" t="s">
        <v>181</v>
      </c>
      <c r="D9" s="109"/>
    </row>
    <row r="10" spans="1:6" s="44" customFormat="1" ht="20.100000000000001" customHeight="1">
      <c r="A10" s="170"/>
      <c r="B10" s="175"/>
      <c r="C10" s="170" t="s">
        <v>182</v>
      </c>
      <c r="D10" s="175"/>
    </row>
    <row r="11" spans="1:6" s="44" customFormat="1" ht="20.100000000000001" customHeight="1">
      <c r="A11" s="244"/>
      <c r="B11" s="245"/>
      <c r="C11" s="188" t="s">
        <v>183</v>
      </c>
      <c r="D11" s="109"/>
      <c r="E11" s="57"/>
      <c r="F11" s="53"/>
    </row>
    <row r="12" spans="1:6" s="44" customFormat="1" ht="20.100000000000001" customHeight="1">
      <c r="A12" s="246"/>
      <c r="B12" s="245"/>
      <c r="C12" s="188" t="s">
        <v>184</v>
      </c>
      <c r="D12" s="109"/>
      <c r="F12" s="53"/>
    </row>
    <row r="13" spans="1:6" s="44" customFormat="1" ht="20.100000000000001" customHeight="1">
      <c r="A13" s="247"/>
      <c r="B13" s="248"/>
      <c r="C13" s="170" t="s">
        <v>185</v>
      </c>
      <c r="D13" s="175"/>
      <c r="F13" s="53"/>
    </row>
    <row r="14" spans="1:6" s="44" customFormat="1" ht="20.100000000000001" customHeight="1">
      <c r="A14" s="249"/>
      <c r="B14" s="250"/>
      <c r="C14" s="188" t="s">
        <v>186</v>
      </c>
      <c r="D14" s="109"/>
      <c r="F14" s="53"/>
    </row>
    <row r="15" spans="1:6" s="44" customFormat="1" ht="20.100000000000001" customHeight="1">
      <c r="A15" s="251"/>
      <c r="B15" s="252"/>
      <c r="C15" s="188" t="s">
        <v>187</v>
      </c>
      <c r="D15" s="109"/>
    </row>
    <row r="16" spans="1:6" s="44" customFormat="1" ht="20.100000000000001" customHeight="1">
      <c r="A16" s="253"/>
      <c r="B16" s="245"/>
      <c r="C16" s="170" t="s">
        <v>188</v>
      </c>
      <c r="D16" s="175"/>
    </row>
    <row r="17" spans="1:5" s="44" customFormat="1" ht="20.100000000000001" customHeight="1">
      <c r="A17" s="253"/>
      <c r="B17" s="245"/>
      <c r="C17" s="188" t="s">
        <v>79</v>
      </c>
      <c r="D17" s="109"/>
    </row>
    <row r="18" spans="1:5" s="44" customFormat="1" ht="20.100000000000001" customHeight="1">
      <c r="A18" s="237" t="s">
        <v>31</v>
      </c>
      <c r="B18" s="236"/>
      <c r="C18" s="237" t="s">
        <v>189</v>
      </c>
      <c r="D18" s="175"/>
      <c r="E18" s="54"/>
    </row>
    <row r="19" spans="1:5" s="44" customFormat="1" ht="20.100000000000001" customHeight="1">
      <c r="A19" s="170" t="s">
        <v>176</v>
      </c>
      <c r="B19" s="109"/>
      <c r="C19" s="170" t="s">
        <v>190</v>
      </c>
      <c r="D19" s="109"/>
      <c r="E19" s="54"/>
    </row>
    <row r="20" spans="1:5" s="44" customFormat="1" ht="20.100000000000001" customHeight="1">
      <c r="A20" s="170" t="s">
        <v>726</v>
      </c>
      <c r="B20" s="109"/>
      <c r="C20" s="170"/>
      <c r="D20" s="109"/>
    </row>
    <row r="21" spans="1:5" ht="35.1" customHeight="1">
      <c r="A21" s="521" t="s">
        <v>196</v>
      </c>
      <c r="B21" s="521"/>
      <c r="C21" s="521"/>
      <c r="D21" s="521"/>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22">
    <tabColor rgb="FF7030A0"/>
  </sheetPr>
  <dimension ref="A1:D34"/>
  <sheetViews>
    <sheetView showZeros="0" workbookViewId="0">
      <selection activeCell="E15" sqref="E15"/>
    </sheetView>
  </sheetViews>
  <sheetFormatPr defaultRowHeight="14.25"/>
  <cols>
    <col min="1" max="1" width="35.5" style="18" customWidth="1"/>
    <col min="2" max="2" width="13.5" style="15" customWidth="1"/>
    <col min="3" max="3" width="37.75" style="15" customWidth="1"/>
    <col min="4" max="4" width="13.5" style="15" customWidth="1"/>
    <col min="5" max="6" width="9" style="15"/>
    <col min="7" max="7" width="31.625" style="15" bestFit="1" customWidth="1"/>
    <col min="8" max="8" width="9" style="15"/>
    <col min="9" max="9" width="31.625" style="15" bestFit="1" customWidth="1"/>
    <col min="10" max="256" width="9" style="15"/>
    <col min="257" max="257" width="42.5" style="15" customWidth="1"/>
    <col min="258" max="258" width="16.25" style="15" customWidth="1"/>
    <col min="259" max="259" width="40" style="15" customWidth="1"/>
    <col min="260" max="260" width="17.875" style="15" customWidth="1"/>
    <col min="261" max="262" width="9" style="15"/>
    <col min="263" max="263" width="31.625" style="15" bestFit="1" customWidth="1"/>
    <col min="264" max="264" width="9" style="15"/>
    <col min="265" max="265" width="31.625" style="15" bestFit="1" customWidth="1"/>
    <col min="266" max="512" width="9" style="15"/>
    <col min="513" max="513" width="42.5" style="15" customWidth="1"/>
    <col min="514" max="514" width="16.25" style="15" customWidth="1"/>
    <col min="515" max="515" width="40" style="15" customWidth="1"/>
    <col min="516" max="516" width="17.875" style="15" customWidth="1"/>
    <col min="517" max="518" width="9" style="15"/>
    <col min="519" max="519" width="31.625" style="15" bestFit="1" customWidth="1"/>
    <col min="520" max="520" width="9" style="15"/>
    <col min="521" max="521" width="31.625" style="15" bestFit="1" customWidth="1"/>
    <col min="522" max="768" width="9" style="15"/>
    <col min="769" max="769" width="42.5" style="15" customWidth="1"/>
    <col min="770" max="770" width="16.25" style="15" customWidth="1"/>
    <col min="771" max="771" width="40" style="15" customWidth="1"/>
    <col min="772" max="772" width="17.875" style="15" customWidth="1"/>
    <col min="773" max="774" width="9" style="15"/>
    <col min="775" max="775" width="31.625" style="15" bestFit="1" customWidth="1"/>
    <col min="776" max="776" width="9" style="15"/>
    <col min="777" max="777" width="31.625" style="15" bestFit="1" customWidth="1"/>
    <col min="778" max="1024" width="9" style="15"/>
    <col min="1025" max="1025" width="42.5" style="15" customWidth="1"/>
    <col min="1026" max="1026" width="16.25" style="15" customWidth="1"/>
    <col min="1027" max="1027" width="40" style="15" customWidth="1"/>
    <col min="1028" max="1028" width="17.875" style="15" customWidth="1"/>
    <col min="1029" max="1030" width="9" style="15"/>
    <col min="1031" max="1031" width="31.625" style="15" bestFit="1" customWidth="1"/>
    <col min="1032" max="1032" width="9" style="15"/>
    <col min="1033" max="1033" width="31.625" style="15" bestFit="1" customWidth="1"/>
    <col min="1034" max="1280" width="9" style="15"/>
    <col min="1281" max="1281" width="42.5" style="15" customWidth="1"/>
    <col min="1282" max="1282" width="16.25" style="15" customWidth="1"/>
    <col min="1283" max="1283" width="40" style="15" customWidth="1"/>
    <col min="1284" max="1284" width="17.875" style="15" customWidth="1"/>
    <col min="1285" max="1286" width="9" style="15"/>
    <col min="1287" max="1287" width="31.625" style="15" bestFit="1" customWidth="1"/>
    <col min="1288" max="1288" width="9" style="15"/>
    <col min="1289" max="1289" width="31.625" style="15" bestFit="1" customWidth="1"/>
    <col min="1290" max="1536" width="9" style="15"/>
    <col min="1537" max="1537" width="42.5" style="15" customWidth="1"/>
    <col min="1538" max="1538" width="16.25" style="15" customWidth="1"/>
    <col min="1539" max="1539" width="40" style="15" customWidth="1"/>
    <col min="1540" max="1540" width="17.875" style="15" customWidth="1"/>
    <col min="1541" max="1542" width="9" style="15"/>
    <col min="1543" max="1543" width="31.625" style="15" bestFit="1" customWidth="1"/>
    <col min="1544" max="1544" width="9" style="15"/>
    <col min="1545" max="1545" width="31.625" style="15" bestFit="1" customWidth="1"/>
    <col min="1546" max="1792" width="9" style="15"/>
    <col min="1793" max="1793" width="42.5" style="15" customWidth="1"/>
    <col min="1794" max="1794" width="16.25" style="15" customWidth="1"/>
    <col min="1795" max="1795" width="40" style="15" customWidth="1"/>
    <col min="1796" max="1796" width="17.875" style="15" customWidth="1"/>
    <col min="1797" max="1798" width="9" style="15"/>
    <col min="1799" max="1799" width="31.625" style="15" bestFit="1" customWidth="1"/>
    <col min="1800" max="1800" width="9" style="15"/>
    <col min="1801" max="1801" width="31.625" style="15" bestFit="1" customWidth="1"/>
    <col min="1802" max="2048" width="9" style="15"/>
    <col min="2049" max="2049" width="42.5" style="15" customWidth="1"/>
    <col min="2050" max="2050" width="16.25" style="15" customWidth="1"/>
    <col min="2051" max="2051" width="40" style="15" customWidth="1"/>
    <col min="2052" max="2052" width="17.875" style="15" customWidth="1"/>
    <col min="2053" max="2054" width="9" style="15"/>
    <col min="2055" max="2055" width="31.625" style="15" bestFit="1" customWidth="1"/>
    <col min="2056" max="2056" width="9" style="15"/>
    <col min="2057" max="2057" width="31.625" style="15" bestFit="1" customWidth="1"/>
    <col min="2058" max="2304" width="9" style="15"/>
    <col min="2305" max="2305" width="42.5" style="15" customWidth="1"/>
    <col min="2306" max="2306" width="16.25" style="15" customWidth="1"/>
    <col min="2307" max="2307" width="40" style="15" customWidth="1"/>
    <col min="2308" max="2308" width="17.875" style="15" customWidth="1"/>
    <col min="2309" max="2310" width="9" style="15"/>
    <col min="2311" max="2311" width="31.625" style="15" bestFit="1" customWidth="1"/>
    <col min="2312" max="2312" width="9" style="15"/>
    <col min="2313" max="2313" width="31.625" style="15" bestFit="1" customWidth="1"/>
    <col min="2314" max="2560" width="9" style="15"/>
    <col min="2561" max="2561" width="42.5" style="15" customWidth="1"/>
    <col min="2562" max="2562" width="16.25" style="15" customWidth="1"/>
    <col min="2563" max="2563" width="40" style="15" customWidth="1"/>
    <col min="2564" max="2564" width="17.875" style="15" customWidth="1"/>
    <col min="2565" max="2566" width="9" style="15"/>
    <col min="2567" max="2567" width="31.625" style="15" bestFit="1" customWidth="1"/>
    <col min="2568" max="2568" width="9" style="15"/>
    <col min="2569" max="2569" width="31.625" style="15" bestFit="1" customWidth="1"/>
    <col min="2570" max="2816" width="9" style="15"/>
    <col min="2817" max="2817" width="42.5" style="15" customWidth="1"/>
    <col min="2818" max="2818" width="16.25" style="15" customWidth="1"/>
    <col min="2819" max="2819" width="40" style="15" customWidth="1"/>
    <col min="2820" max="2820" width="17.875" style="15" customWidth="1"/>
    <col min="2821" max="2822" width="9" style="15"/>
    <col min="2823" max="2823" width="31.625" style="15" bestFit="1" customWidth="1"/>
    <col min="2824" max="2824" width="9" style="15"/>
    <col min="2825" max="2825" width="31.625" style="15" bestFit="1" customWidth="1"/>
    <col min="2826" max="3072" width="9" style="15"/>
    <col min="3073" max="3073" width="42.5" style="15" customWidth="1"/>
    <col min="3074" max="3074" width="16.25" style="15" customWidth="1"/>
    <col min="3075" max="3075" width="40" style="15" customWidth="1"/>
    <col min="3076" max="3076" width="17.875" style="15" customWidth="1"/>
    <col min="3077" max="3078" width="9" style="15"/>
    <col min="3079" max="3079" width="31.625" style="15" bestFit="1" customWidth="1"/>
    <col min="3080" max="3080" width="9" style="15"/>
    <col min="3081" max="3081" width="31.625" style="15" bestFit="1" customWidth="1"/>
    <col min="3082" max="3328" width="9" style="15"/>
    <col min="3329" max="3329" width="42.5" style="15" customWidth="1"/>
    <col min="3330" max="3330" width="16.25" style="15" customWidth="1"/>
    <col min="3331" max="3331" width="40" style="15" customWidth="1"/>
    <col min="3332" max="3332" width="17.875" style="15" customWidth="1"/>
    <col min="3333" max="3334" width="9" style="15"/>
    <col min="3335" max="3335" width="31.625" style="15" bestFit="1" customWidth="1"/>
    <col min="3336" max="3336" width="9" style="15"/>
    <col min="3337" max="3337" width="31.625" style="15" bestFit="1" customWidth="1"/>
    <col min="3338" max="3584" width="9" style="15"/>
    <col min="3585" max="3585" width="42.5" style="15" customWidth="1"/>
    <col min="3586" max="3586" width="16.25" style="15" customWidth="1"/>
    <col min="3587" max="3587" width="40" style="15" customWidth="1"/>
    <col min="3588" max="3588" width="17.875" style="15" customWidth="1"/>
    <col min="3589" max="3590" width="9" style="15"/>
    <col min="3591" max="3591" width="31.625" style="15" bestFit="1" customWidth="1"/>
    <col min="3592" max="3592" width="9" style="15"/>
    <col min="3593" max="3593" width="31.625" style="15" bestFit="1" customWidth="1"/>
    <col min="3594" max="3840" width="9" style="15"/>
    <col min="3841" max="3841" width="42.5" style="15" customWidth="1"/>
    <col min="3842" max="3842" width="16.25" style="15" customWidth="1"/>
    <col min="3843" max="3843" width="40" style="15" customWidth="1"/>
    <col min="3844" max="3844" width="17.875" style="15" customWidth="1"/>
    <col min="3845" max="3846" width="9" style="15"/>
    <col min="3847" max="3847" width="31.625" style="15" bestFit="1" customWidth="1"/>
    <col min="3848" max="3848" width="9" style="15"/>
    <col min="3849" max="3849" width="31.625" style="15" bestFit="1" customWidth="1"/>
    <col min="3850" max="4096" width="9" style="15"/>
    <col min="4097" max="4097" width="42.5" style="15" customWidth="1"/>
    <col min="4098" max="4098" width="16.25" style="15" customWidth="1"/>
    <col min="4099" max="4099" width="40" style="15" customWidth="1"/>
    <col min="4100" max="4100" width="17.875" style="15" customWidth="1"/>
    <col min="4101" max="4102" width="9" style="15"/>
    <col min="4103" max="4103" width="31.625" style="15" bestFit="1" customWidth="1"/>
    <col min="4104" max="4104" width="9" style="15"/>
    <col min="4105" max="4105" width="31.625" style="15" bestFit="1" customWidth="1"/>
    <col min="4106" max="4352" width="9" style="15"/>
    <col min="4353" max="4353" width="42.5" style="15" customWidth="1"/>
    <col min="4354" max="4354" width="16.25" style="15" customWidth="1"/>
    <col min="4355" max="4355" width="40" style="15" customWidth="1"/>
    <col min="4356" max="4356" width="17.875" style="15" customWidth="1"/>
    <col min="4357" max="4358" width="9" style="15"/>
    <col min="4359" max="4359" width="31.625" style="15" bestFit="1" customWidth="1"/>
    <col min="4360" max="4360" width="9" style="15"/>
    <col min="4361" max="4361" width="31.625" style="15" bestFit="1" customWidth="1"/>
    <col min="4362" max="4608" width="9" style="15"/>
    <col min="4609" max="4609" width="42.5" style="15" customWidth="1"/>
    <col min="4610" max="4610" width="16.25" style="15" customWidth="1"/>
    <col min="4611" max="4611" width="40" style="15" customWidth="1"/>
    <col min="4612" max="4612" width="17.875" style="15" customWidth="1"/>
    <col min="4613" max="4614" width="9" style="15"/>
    <col min="4615" max="4615" width="31.625" style="15" bestFit="1" customWidth="1"/>
    <col min="4616" max="4616" width="9" style="15"/>
    <col min="4617" max="4617" width="31.625" style="15" bestFit="1" customWidth="1"/>
    <col min="4618" max="4864" width="9" style="15"/>
    <col min="4865" max="4865" width="42.5" style="15" customWidth="1"/>
    <col min="4866" max="4866" width="16.25" style="15" customWidth="1"/>
    <col min="4867" max="4867" width="40" style="15" customWidth="1"/>
    <col min="4868" max="4868" width="17.875" style="15" customWidth="1"/>
    <col min="4869" max="4870" width="9" style="15"/>
    <col min="4871" max="4871" width="31.625" style="15" bestFit="1" customWidth="1"/>
    <col min="4872" max="4872" width="9" style="15"/>
    <col min="4873" max="4873" width="31.625" style="15" bestFit="1" customWidth="1"/>
    <col min="4874" max="5120" width="9" style="15"/>
    <col min="5121" max="5121" width="42.5" style="15" customWidth="1"/>
    <col min="5122" max="5122" width="16.25" style="15" customWidth="1"/>
    <col min="5123" max="5123" width="40" style="15" customWidth="1"/>
    <col min="5124" max="5124" width="17.875" style="15" customWidth="1"/>
    <col min="5125" max="5126" width="9" style="15"/>
    <col min="5127" max="5127" width="31.625" style="15" bestFit="1" customWidth="1"/>
    <col min="5128" max="5128" width="9" style="15"/>
    <col min="5129" max="5129" width="31.625" style="15" bestFit="1" customWidth="1"/>
    <col min="5130" max="5376" width="9" style="15"/>
    <col min="5377" max="5377" width="42.5" style="15" customWidth="1"/>
    <col min="5378" max="5378" width="16.25" style="15" customWidth="1"/>
    <col min="5379" max="5379" width="40" style="15" customWidth="1"/>
    <col min="5380" max="5380" width="17.875" style="15" customWidth="1"/>
    <col min="5381" max="5382" width="9" style="15"/>
    <col min="5383" max="5383" width="31.625" style="15" bestFit="1" customWidth="1"/>
    <col min="5384" max="5384" width="9" style="15"/>
    <col min="5385" max="5385" width="31.625" style="15" bestFit="1" customWidth="1"/>
    <col min="5386" max="5632" width="9" style="15"/>
    <col min="5633" max="5633" width="42.5" style="15" customWidth="1"/>
    <col min="5634" max="5634" width="16.25" style="15" customWidth="1"/>
    <col min="5635" max="5635" width="40" style="15" customWidth="1"/>
    <col min="5636" max="5636" width="17.875" style="15" customWidth="1"/>
    <col min="5637" max="5638" width="9" style="15"/>
    <col min="5639" max="5639" width="31.625" style="15" bestFit="1" customWidth="1"/>
    <col min="5640" max="5640" width="9" style="15"/>
    <col min="5641" max="5641" width="31.625" style="15" bestFit="1" customWidth="1"/>
    <col min="5642" max="5888" width="9" style="15"/>
    <col min="5889" max="5889" width="42.5" style="15" customWidth="1"/>
    <col min="5890" max="5890" width="16.25" style="15" customWidth="1"/>
    <col min="5891" max="5891" width="40" style="15" customWidth="1"/>
    <col min="5892" max="5892" width="17.875" style="15" customWidth="1"/>
    <col min="5893" max="5894" width="9" style="15"/>
    <col min="5895" max="5895" width="31.625" style="15" bestFit="1" customWidth="1"/>
    <col min="5896" max="5896" width="9" style="15"/>
    <col min="5897" max="5897" width="31.625" style="15" bestFit="1" customWidth="1"/>
    <col min="5898" max="6144" width="9" style="15"/>
    <col min="6145" max="6145" width="42.5" style="15" customWidth="1"/>
    <col min="6146" max="6146" width="16.25" style="15" customWidth="1"/>
    <col min="6147" max="6147" width="40" style="15" customWidth="1"/>
    <col min="6148" max="6148" width="17.875" style="15" customWidth="1"/>
    <col min="6149" max="6150" width="9" style="15"/>
    <col min="6151" max="6151" width="31.625" style="15" bestFit="1" customWidth="1"/>
    <col min="6152" max="6152" width="9" style="15"/>
    <col min="6153" max="6153" width="31.625" style="15" bestFit="1" customWidth="1"/>
    <col min="6154" max="6400" width="9" style="15"/>
    <col min="6401" max="6401" width="42.5" style="15" customWidth="1"/>
    <col min="6402" max="6402" width="16.25" style="15" customWidth="1"/>
    <col min="6403" max="6403" width="40" style="15" customWidth="1"/>
    <col min="6404" max="6404" width="17.875" style="15" customWidth="1"/>
    <col min="6405" max="6406" width="9" style="15"/>
    <col min="6407" max="6407" width="31.625" style="15" bestFit="1" customWidth="1"/>
    <col min="6408" max="6408" width="9" style="15"/>
    <col min="6409" max="6409" width="31.625" style="15" bestFit="1" customWidth="1"/>
    <col min="6410" max="6656" width="9" style="15"/>
    <col min="6657" max="6657" width="42.5" style="15" customWidth="1"/>
    <col min="6658" max="6658" width="16.25" style="15" customWidth="1"/>
    <col min="6659" max="6659" width="40" style="15" customWidth="1"/>
    <col min="6660" max="6660" width="17.875" style="15" customWidth="1"/>
    <col min="6661" max="6662" width="9" style="15"/>
    <col min="6663" max="6663" width="31.625" style="15" bestFit="1" customWidth="1"/>
    <col min="6664" max="6664" width="9" style="15"/>
    <col min="6665" max="6665" width="31.625" style="15" bestFit="1" customWidth="1"/>
    <col min="6666" max="6912" width="9" style="15"/>
    <col min="6913" max="6913" width="42.5" style="15" customWidth="1"/>
    <col min="6914" max="6914" width="16.25" style="15" customWidth="1"/>
    <col min="6915" max="6915" width="40" style="15" customWidth="1"/>
    <col min="6916" max="6916" width="17.875" style="15" customWidth="1"/>
    <col min="6917" max="6918" width="9" style="15"/>
    <col min="6919" max="6919" width="31.625" style="15" bestFit="1" customWidth="1"/>
    <col min="6920" max="6920" width="9" style="15"/>
    <col min="6921" max="6921" width="31.625" style="15" bestFit="1" customWidth="1"/>
    <col min="6922" max="7168" width="9" style="15"/>
    <col min="7169" max="7169" width="42.5" style="15" customWidth="1"/>
    <col min="7170" max="7170" width="16.25" style="15" customWidth="1"/>
    <col min="7171" max="7171" width="40" style="15" customWidth="1"/>
    <col min="7172" max="7172" width="17.875" style="15" customWidth="1"/>
    <col min="7173" max="7174" width="9" style="15"/>
    <col min="7175" max="7175" width="31.625" style="15" bestFit="1" customWidth="1"/>
    <col min="7176" max="7176" width="9" style="15"/>
    <col min="7177" max="7177" width="31.625" style="15" bestFit="1" customWidth="1"/>
    <col min="7178" max="7424" width="9" style="15"/>
    <col min="7425" max="7425" width="42.5" style="15" customWidth="1"/>
    <col min="7426" max="7426" width="16.25" style="15" customWidth="1"/>
    <col min="7427" max="7427" width="40" style="15" customWidth="1"/>
    <col min="7428" max="7428" width="17.875" style="15" customWidth="1"/>
    <col min="7429" max="7430" width="9" style="15"/>
    <col min="7431" max="7431" width="31.625" style="15" bestFit="1" customWidth="1"/>
    <col min="7432" max="7432" width="9" style="15"/>
    <col min="7433" max="7433" width="31.625" style="15" bestFit="1" customWidth="1"/>
    <col min="7434" max="7680" width="9" style="15"/>
    <col min="7681" max="7681" width="42.5" style="15" customWidth="1"/>
    <col min="7682" max="7682" width="16.25" style="15" customWidth="1"/>
    <col min="7683" max="7683" width="40" style="15" customWidth="1"/>
    <col min="7684" max="7684" width="17.875" style="15" customWidth="1"/>
    <col min="7685" max="7686" width="9" style="15"/>
    <col min="7687" max="7687" width="31.625" style="15" bestFit="1" customWidth="1"/>
    <col min="7688" max="7688" width="9" style="15"/>
    <col min="7689" max="7689" width="31.625" style="15" bestFit="1" customWidth="1"/>
    <col min="7690" max="7936" width="9" style="15"/>
    <col min="7937" max="7937" width="42.5" style="15" customWidth="1"/>
    <col min="7938" max="7938" width="16.25" style="15" customWidth="1"/>
    <col min="7939" max="7939" width="40" style="15" customWidth="1"/>
    <col min="7940" max="7940" width="17.875" style="15" customWidth="1"/>
    <col min="7941" max="7942" width="9" style="15"/>
    <col min="7943" max="7943" width="31.625" style="15" bestFit="1" customWidth="1"/>
    <col min="7944" max="7944" width="9" style="15"/>
    <col min="7945" max="7945" width="31.625" style="15" bestFit="1" customWidth="1"/>
    <col min="7946" max="8192" width="9" style="15"/>
    <col min="8193" max="8193" width="42.5" style="15" customWidth="1"/>
    <col min="8194" max="8194" width="16.25" style="15" customWidth="1"/>
    <col min="8195" max="8195" width="40" style="15" customWidth="1"/>
    <col min="8196" max="8196" width="17.875" style="15" customWidth="1"/>
    <col min="8197" max="8198" width="9" style="15"/>
    <col min="8199" max="8199" width="31.625" style="15" bestFit="1" customWidth="1"/>
    <col min="8200" max="8200" width="9" style="15"/>
    <col min="8201" max="8201" width="31.625" style="15" bestFit="1" customWidth="1"/>
    <col min="8202" max="8448" width="9" style="15"/>
    <col min="8449" max="8449" width="42.5" style="15" customWidth="1"/>
    <col min="8450" max="8450" width="16.25" style="15" customWidth="1"/>
    <col min="8451" max="8451" width="40" style="15" customWidth="1"/>
    <col min="8452" max="8452" width="17.875" style="15" customWidth="1"/>
    <col min="8453" max="8454" width="9" style="15"/>
    <col min="8455" max="8455" width="31.625" style="15" bestFit="1" customWidth="1"/>
    <col min="8456" max="8456" width="9" style="15"/>
    <col min="8457" max="8457" width="31.625" style="15" bestFit="1" customWidth="1"/>
    <col min="8458" max="8704" width="9" style="15"/>
    <col min="8705" max="8705" width="42.5" style="15" customWidth="1"/>
    <col min="8706" max="8706" width="16.25" style="15" customWidth="1"/>
    <col min="8707" max="8707" width="40" style="15" customWidth="1"/>
    <col min="8708" max="8708" width="17.875" style="15" customWidth="1"/>
    <col min="8709" max="8710" width="9" style="15"/>
    <col min="8711" max="8711" width="31.625" style="15" bestFit="1" customWidth="1"/>
    <col min="8712" max="8712" width="9" style="15"/>
    <col min="8713" max="8713" width="31.625" style="15" bestFit="1" customWidth="1"/>
    <col min="8714" max="8960" width="9" style="15"/>
    <col min="8961" max="8961" width="42.5" style="15" customWidth="1"/>
    <col min="8962" max="8962" width="16.25" style="15" customWidth="1"/>
    <col min="8963" max="8963" width="40" style="15" customWidth="1"/>
    <col min="8964" max="8964" width="17.875" style="15" customWidth="1"/>
    <col min="8965" max="8966" width="9" style="15"/>
    <col min="8967" max="8967" width="31.625" style="15" bestFit="1" customWidth="1"/>
    <col min="8968" max="8968" width="9" style="15"/>
    <col min="8969" max="8969" width="31.625" style="15" bestFit="1" customWidth="1"/>
    <col min="8970" max="9216" width="9" style="15"/>
    <col min="9217" max="9217" width="42.5" style="15" customWidth="1"/>
    <col min="9218" max="9218" width="16.25" style="15" customWidth="1"/>
    <col min="9219" max="9219" width="40" style="15" customWidth="1"/>
    <col min="9220" max="9220" width="17.875" style="15" customWidth="1"/>
    <col min="9221" max="9222" width="9" style="15"/>
    <col min="9223" max="9223" width="31.625" style="15" bestFit="1" customWidth="1"/>
    <col min="9224" max="9224" width="9" style="15"/>
    <col min="9225" max="9225" width="31.625" style="15" bestFit="1" customWidth="1"/>
    <col min="9226" max="9472" width="9" style="15"/>
    <col min="9473" max="9473" width="42.5" style="15" customWidth="1"/>
    <col min="9474" max="9474" width="16.25" style="15" customWidth="1"/>
    <col min="9475" max="9475" width="40" style="15" customWidth="1"/>
    <col min="9476" max="9476" width="17.875" style="15" customWidth="1"/>
    <col min="9477" max="9478" width="9" style="15"/>
    <col min="9479" max="9479" width="31.625" style="15" bestFit="1" customWidth="1"/>
    <col min="9480" max="9480" width="9" style="15"/>
    <col min="9481" max="9481" width="31.625" style="15" bestFit="1" customWidth="1"/>
    <col min="9482" max="9728" width="9" style="15"/>
    <col min="9729" max="9729" width="42.5" style="15" customWidth="1"/>
    <col min="9730" max="9730" width="16.25" style="15" customWidth="1"/>
    <col min="9731" max="9731" width="40" style="15" customWidth="1"/>
    <col min="9732" max="9732" width="17.875" style="15" customWidth="1"/>
    <col min="9733" max="9734" width="9" style="15"/>
    <col min="9735" max="9735" width="31.625" style="15" bestFit="1" customWidth="1"/>
    <col min="9736" max="9736" width="9" style="15"/>
    <col min="9737" max="9737" width="31.625" style="15" bestFit="1" customWidth="1"/>
    <col min="9738" max="9984" width="9" style="15"/>
    <col min="9985" max="9985" width="42.5" style="15" customWidth="1"/>
    <col min="9986" max="9986" width="16.25" style="15" customWidth="1"/>
    <col min="9987" max="9987" width="40" style="15" customWidth="1"/>
    <col min="9988" max="9988" width="17.875" style="15" customWidth="1"/>
    <col min="9989" max="9990" width="9" style="15"/>
    <col min="9991" max="9991" width="31.625" style="15" bestFit="1" customWidth="1"/>
    <col min="9992" max="9992" width="9" style="15"/>
    <col min="9993" max="9993" width="31.625" style="15" bestFit="1" customWidth="1"/>
    <col min="9994" max="10240" width="9" style="15"/>
    <col min="10241" max="10241" width="42.5" style="15" customWidth="1"/>
    <col min="10242" max="10242" width="16.25" style="15" customWidth="1"/>
    <col min="10243" max="10243" width="40" style="15" customWidth="1"/>
    <col min="10244" max="10244" width="17.875" style="15" customWidth="1"/>
    <col min="10245" max="10246" width="9" style="15"/>
    <col min="10247" max="10247" width="31.625" style="15" bestFit="1" customWidth="1"/>
    <col min="10248" max="10248" width="9" style="15"/>
    <col min="10249" max="10249" width="31.625" style="15" bestFit="1" customWidth="1"/>
    <col min="10250" max="10496" width="9" style="15"/>
    <col min="10497" max="10497" width="42.5" style="15" customWidth="1"/>
    <col min="10498" max="10498" width="16.25" style="15" customWidth="1"/>
    <col min="10499" max="10499" width="40" style="15" customWidth="1"/>
    <col min="10500" max="10500" width="17.875" style="15" customWidth="1"/>
    <col min="10501" max="10502" width="9" style="15"/>
    <col min="10503" max="10503" width="31.625" style="15" bestFit="1" customWidth="1"/>
    <col min="10504" max="10504" width="9" style="15"/>
    <col min="10505" max="10505" width="31.625" style="15" bestFit="1" customWidth="1"/>
    <col min="10506" max="10752" width="9" style="15"/>
    <col min="10753" max="10753" width="42.5" style="15" customWidth="1"/>
    <col min="10754" max="10754" width="16.25" style="15" customWidth="1"/>
    <col min="10755" max="10755" width="40" style="15" customWidth="1"/>
    <col min="10756" max="10756" width="17.875" style="15" customWidth="1"/>
    <col min="10757" max="10758" width="9" style="15"/>
    <col min="10759" max="10759" width="31.625" style="15" bestFit="1" customWidth="1"/>
    <col min="10760" max="10760" width="9" style="15"/>
    <col min="10761" max="10761" width="31.625" style="15" bestFit="1" customWidth="1"/>
    <col min="10762" max="11008" width="9" style="15"/>
    <col min="11009" max="11009" width="42.5" style="15" customWidth="1"/>
    <col min="11010" max="11010" width="16.25" style="15" customWidth="1"/>
    <col min="11011" max="11011" width="40" style="15" customWidth="1"/>
    <col min="11012" max="11012" width="17.875" style="15" customWidth="1"/>
    <col min="11013" max="11014" width="9" style="15"/>
    <col min="11015" max="11015" width="31.625" style="15" bestFit="1" customWidth="1"/>
    <col min="11016" max="11016" width="9" style="15"/>
    <col min="11017" max="11017" width="31.625" style="15" bestFit="1" customWidth="1"/>
    <col min="11018" max="11264" width="9" style="15"/>
    <col min="11265" max="11265" width="42.5" style="15" customWidth="1"/>
    <col min="11266" max="11266" width="16.25" style="15" customWidth="1"/>
    <col min="11267" max="11267" width="40" style="15" customWidth="1"/>
    <col min="11268" max="11268" width="17.875" style="15" customWidth="1"/>
    <col min="11269" max="11270" width="9" style="15"/>
    <col min="11271" max="11271" width="31.625" style="15" bestFit="1" customWidth="1"/>
    <col min="11272" max="11272" width="9" style="15"/>
    <col min="11273" max="11273" width="31.625" style="15" bestFit="1" customWidth="1"/>
    <col min="11274" max="11520" width="9" style="15"/>
    <col min="11521" max="11521" width="42.5" style="15" customWidth="1"/>
    <col min="11522" max="11522" width="16.25" style="15" customWidth="1"/>
    <col min="11523" max="11523" width="40" style="15" customWidth="1"/>
    <col min="11524" max="11524" width="17.875" style="15" customWidth="1"/>
    <col min="11525" max="11526" width="9" style="15"/>
    <col min="11527" max="11527" width="31.625" style="15" bestFit="1" customWidth="1"/>
    <col min="11528" max="11528" width="9" style="15"/>
    <col min="11529" max="11529" width="31.625" style="15" bestFit="1" customWidth="1"/>
    <col min="11530" max="11776" width="9" style="15"/>
    <col min="11777" max="11777" width="42.5" style="15" customWidth="1"/>
    <col min="11778" max="11778" width="16.25" style="15" customWidth="1"/>
    <col min="11779" max="11779" width="40" style="15" customWidth="1"/>
    <col min="11780" max="11780" width="17.875" style="15" customWidth="1"/>
    <col min="11781" max="11782" width="9" style="15"/>
    <col min="11783" max="11783" width="31.625" style="15" bestFit="1" customWidth="1"/>
    <col min="11784" max="11784" width="9" style="15"/>
    <col min="11785" max="11785" width="31.625" style="15" bestFit="1" customWidth="1"/>
    <col min="11786" max="12032" width="9" style="15"/>
    <col min="12033" max="12033" width="42.5" style="15" customWidth="1"/>
    <col min="12034" max="12034" width="16.25" style="15" customWidth="1"/>
    <col min="12035" max="12035" width="40" style="15" customWidth="1"/>
    <col min="12036" max="12036" width="17.875" style="15" customWidth="1"/>
    <col min="12037" max="12038" width="9" style="15"/>
    <col min="12039" max="12039" width="31.625" style="15" bestFit="1" customWidth="1"/>
    <col min="12040" max="12040" width="9" style="15"/>
    <col min="12041" max="12041" width="31.625" style="15" bestFit="1" customWidth="1"/>
    <col min="12042" max="12288" width="9" style="15"/>
    <col min="12289" max="12289" width="42.5" style="15" customWidth="1"/>
    <col min="12290" max="12290" width="16.25" style="15" customWidth="1"/>
    <col min="12291" max="12291" width="40" style="15" customWidth="1"/>
    <col min="12292" max="12292" width="17.875" style="15" customWidth="1"/>
    <col min="12293" max="12294" width="9" style="15"/>
    <col min="12295" max="12295" width="31.625" style="15" bestFit="1" customWidth="1"/>
    <col min="12296" max="12296" width="9" style="15"/>
    <col min="12297" max="12297" width="31.625" style="15" bestFit="1" customWidth="1"/>
    <col min="12298" max="12544" width="9" style="15"/>
    <col min="12545" max="12545" width="42.5" style="15" customWidth="1"/>
    <col min="12546" max="12546" width="16.25" style="15" customWidth="1"/>
    <col min="12547" max="12547" width="40" style="15" customWidth="1"/>
    <col min="12548" max="12548" width="17.875" style="15" customWidth="1"/>
    <col min="12549" max="12550" width="9" style="15"/>
    <col min="12551" max="12551" width="31.625" style="15" bestFit="1" customWidth="1"/>
    <col min="12552" max="12552" width="9" style="15"/>
    <col min="12553" max="12553" width="31.625" style="15" bestFit="1" customWidth="1"/>
    <col min="12554" max="12800" width="9" style="15"/>
    <col min="12801" max="12801" width="42.5" style="15" customWidth="1"/>
    <col min="12802" max="12802" width="16.25" style="15" customWidth="1"/>
    <col min="12803" max="12803" width="40" style="15" customWidth="1"/>
    <col min="12804" max="12804" width="17.875" style="15" customWidth="1"/>
    <col min="12805" max="12806" width="9" style="15"/>
    <col min="12807" max="12807" width="31.625" style="15" bestFit="1" customWidth="1"/>
    <col min="12808" max="12808" width="9" style="15"/>
    <col min="12809" max="12809" width="31.625" style="15" bestFit="1" customWidth="1"/>
    <col min="12810" max="13056" width="9" style="15"/>
    <col min="13057" max="13057" width="42.5" style="15" customWidth="1"/>
    <col min="13058" max="13058" width="16.25" style="15" customWidth="1"/>
    <col min="13059" max="13059" width="40" style="15" customWidth="1"/>
    <col min="13060" max="13060" width="17.875" style="15" customWidth="1"/>
    <col min="13061" max="13062" width="9" style="15"/>
    <col min="13063" max="13063" width="31.625" style="15" bestFit="1" customWidth="1"/>
    <col min="13064" max="13064" width="9" style="15"/>
    <col min="13065" max="13065" width="31.625" style="15" bestFit="1" customWidth="1"/>
    <col min="13066" max="13312" width="9" style="15"/>
    <col min="13313" max="13313" width="42.5" style="15" customWidth="1"/>
    <col min="13314" max="13314" width="16.25" style="15" customWidth="1"/>
    <col min="13315" max="13315" width="40" style="15" customWidth="1"/>
    <col min="13316" max="13316" width="17.875" style="15" customWidth="1"/>
    <col min="13317" max="13318" width="9" style="15"/>
    <col min="13319" max="13319" width="31.625" style="15" bestFit="1" customWidth="1"/>
    <col min="13320" max="13320" width="9" style="15"/>
    <col min="13321" max="13321" width="31.625" style="15" bestFit="1" customWidth="1"/>
    <col min="13322" max="13568" width="9" style="15"/>
    <col min="13569" max="13569" width="42.5" style="15" customWidth="1"/>
    <col min="13570" max="13570" width="16.25" style="15" customWidth="1"/>
    <col min="13571" max="13571" width="40" style="15" customWidth="1"/>
    <col min="13572" max="13572" width="17.875" style="15" customWidth="1"/>
    <col min="13573" max="13574" width="9" style="15"/>
    <col min="13575" max="13575" width="31.625" style="15" bestFit="1" customWidth="1"/>
    <col min="13576" max="13576" width="9" style="15"/>
    <col min="13577" max="13577" width="31.625" style="15" bestFit="1" customWidth="1"/>
    <col min="13578" max="13824" width="9" style="15"/>
    <col min="13825" max="13825" width="42.5" style="15" customWidth="1"/>
    <col min="13826" max="13826" width="16.25" style="15" customWidth="1"/>
    <col min="13827" max="13827" width="40" style="15" customWidth="1"/>
    <col min="13828" max="13828" width="17.875" style="15" customWidth="1"/>
    <col min="13829" max="13830" width="9" style="15"/>
    <col min="13831" max="13831" width="31.625" style="15" bestFit="1" customWidth="1"/>
    <col min="13832" max="13832" width="9" style="15"/>
    <col min="13833" max="13833" width="31.625" style="15" bestFit="1" customWidth="1"/>
    <col min="13834" max="14080" width="9" style="15"/>
    <col min="14081" max="14081" width="42.5" style="15" customWidth="1"/>
    <col min="14082" max="14082" width="16.25" style="15" customWidth="1"/>
    <col min="14083" max="14083" width="40" style="15" customWidth="1"/>
    <col min="14084" max="14084" width="17.875" style="15" customWidth="1"/>
    <col min="14085" max="14086" width="9" style="15"/>
    <col min="14087" max="14087" width="31.625" style="15" bestFit="1" customWidth="1"/>
    <col min="14088" max="14088" width="9" style="15"/>
    <col min="14089" max="14089" width="31.625" style="15" bestFit="1" customWidth="1"/>
    <col min="14090" max="14336" width="9" style="15"/>
    <col min="14337" max="14337" width="42.5" style="15" customWidth="1"/>
    <col min="14338" max="14338" width="16.25" style="15" customWidth="1"/>
    <col min="14339" max="14339" width="40" style="15" customWidth="1"/>
    <col min="14340" max="14340" width="17.875" style="15" customWidth="1"/>
    <col min="14341" max="14342" width="9" style="15"/>
    <col min="14343" max="14343" width="31.625" style="15" bestFit="1" customWidth="1"/>
    <col min="14344" max="14344" width="9" style="15"/>
    <col min="14345" max="14345" width="31.625" style="15" bestFit="1" customWidth="1"/>
    <col min="14346" max="14592" width="9" style="15"/>
    <col min="14593" max="14593" width="42.5" style="15" customWidth="1"/>
    <col min="14594" max="14594" width="16.25" style="15" customWidth="1"/>
    <col min="14595" max="14595" width="40" style="15" customWidth="1"/>
    <col min="14596" max="14596" width="17.875" style="15" customWidth="1"/>
    <col min="14597" max="14598" width="9" style="15"/>
    <col min="14599" max="14599" width="31.625" style="15" bestFit="1" customWidth="1"/>
    <col min="14600" max="14600" width="9" style="15"/>
    <col min="14601" max="14601" width="31.625" style="15" bestFit="1" customWidth="1"/>
    <col min="14602" max="14848" width="9" style="15"/>
    <col min="14849" max="14849" width="42.5" style="15" customWidth="1"/>
    <col min="14850" max="14850" width="16.25" style="15" customWidth="1"/>
    <col min="14851" max="14851" width="40" style="15" customWidth="1"/>
    <col min="14852" max="14852" width="17.875" style="15" customWidth="1"/>
    <col min="14853" max="14854" width="9" style="15"/>
    <col min="14855" max="14855" width="31.625" style="15" bestFit="1" customWidth="1"/>
    <col min="14856" max="14856" width="9" style="15"/>
    <col min="14857" max="14857" width="31.625" style="15" bestFit="1" customWidth="1"/>
    <col min="14858" max="15104" width="9" style="15"/>
    <col min="15105" max="15105" width="42.5" style="15" customWidth="1"/>
    <col min="15106" max="15106" width="16.25" style="15" customWidth="1"/>
    <col min="15107" max="15107" width="40" style="15" customWidth="1"/>
    <col min="15108" max="15108" width="17.875" style="15" customWidth="1"/>
    <col min="15109" max="15110" width="9" style="15"/>
    <col min="15111" max="15111" width="31.625" style="15" bestFit="1" customWidth="1"/>
    <col min="15112" max="15112" width="9" style="15"/>
    <col min="15113" max="15113" width="31.625" style="15" bestFit="1" customWidth="1"/>
    <col min="15114" max="15360" width="9" style="15"/>
    <col min="15361" max="15361" width="42.5" style="15" customWidth="1"/>
    <col min="15362" max="15362" width="16.25" style="15" customWidth="1"/>
    <col min="15363" max="15363" width="40" style="15" customWidth="1"/>
    <col min="15364" max="15364" width="17.875" style="15" customWidth="1"/>
    <col min="15365" max="15366" width="9" style="15"/>
    <col min="15367" max="15367" width="31.625" style="15" bestFit="1" customWidth="1"/>
    <col min="15368" max="15368" width="9" style="15"/>
    <col min="15369" max="15369" width="31.625" style="15" bestFit="1" customWidth="1"/>
    <col min="15370" max="15616" width="9" style="15"/>
    <col min="15617" max="15617" width="42.5" style="15" customWidth="1"/>
    <col min="15618" max="15618" width="16.25" style="15" customWidth="1"/>
    <col min="15619" max="15619" width="40" style="15" customWidth="1"/>
    <col min="15620" max="15620" width="17.875" style="15" customWidth="1"/>
    <col min="15621" max="15622" width="9" style="15"/>
    <col min="15623" max="15623" width="31.625" style="15" bestFit="1" customWidth="1"/>
    <col min="15624" max="15624" width="9" style="15"/>
    <col min="15625" max="15625" width="31.625" style="15" bestFit="1" customWidth="1"/>
    <col min="15626" max="15872" width="9" style="15"/>
    <col min="15873" max="15873" width="42.5" style="15" customWidth="1"/>
    <col min="15874" max="15874" width="16.25" style="15" customWidth="1"/>
    <col min="15875" max="15875" width="40" style="15" customWidth="1"/>
    <col min="15876" max="15876" width="17.875" style="15" customWidth="1"/>
    <col min="15877" max="15878" width="9" style="15"/>
    <col min="15879" max="15879" width="31.625" style="15" bestFit="1" customWidth="1"/>
    <col min="15880" max="15880" width="9" style="15"/>
    <col min="15881" max="15881" width="31.625" style="15" bestFit="1" customWidth="1"/>
    <col min="15882" max="16128" width="9" style="15"/>
    <col min="16129" max="16129" width="42.5" style="15" customWidth="1"/>
    <col min="16130" max="16130" width="16.25" style="15" customWidth="1"/>
    <col min="16131" max="16131" width="40" style="15" customWidth="1"/>
    <col min="16132" max="16132" width="17.875" style="15" customWidth="1"/>
    <col min="16133" max="16134" width="9" style="15"/>
    <col min="16135" max="16135" width="31.625" style="15" bestFit="1" customWidth="1"/>
    <col min="16136" max="16136" width="9" style="15"/>
    <col min="16137" max="16137" width="31.625" style="15" bestFit="1" customWidth="1"/>
    <col min="16138" max="16384" width="9" style="15"/>
  </cols>
  <sheetData>
    <row r="1" spans="1:4" ht="24" customHeight="1">
      <c r="A1" s="479" t="s">
        <v>308</v>
      </c>
      <c r="B1" s="479"/>
      <c r="C1" s="44"/>
      <c r="D1" s="44"/>
    </row>
    <row r="2" spans="1:4" ht="31.5" customHeight="1">
      <c r="A2" s="488" t="s">
        <v>354</v>
      </c>
      <c r="B2" s="488"/>
      <c r="C2" s="488"/>
      <c r="D2" s="488"/>
    </row>
    <row r="3" spans="1:4" ht="24.75" customHeight="1">
      <c r="A3" s="496"/>
      <c r="B3" s="496"/>
      <c r="C3" s="203"/>
      <c r="D3" s="204" t="s">
        <v>123</v>
      </c>
    </row>
    <row r="4" spans="1:4" ht="24" customHeight="1">
      <c r="A4" s="179" t="s">
        <v>141</v>
      </c>
      <c r="B4" s="243" t="s">
        <v>142</v>
      </c>
      <c r="C4" s="179" t="s">
        <v>143</v>
      </c>
      <c r="D4" s="243" t="s">
        <v>142</v>
      </c>
    </row>
    <row r="5" spans="1:4" ht="24" customHeight="1">
      <c r="A5" s="254" t="s">
        <v>126</v>
      </c>
      <c r="B5" s="205">
        <f>B6</f>
        <v>0</v>
      </c>
      <c r="C5" s="254" t="s">
        <v>126</v>
      </c>
      <c r="D5" s="205">
        <f>B6</f>
        <v>0</v>
      </c>
    </row>
    <row r="6" spans="1:4" ht="20.100000000000001" customHeight="1">
      <c r="A6" s="255" t="s">
        <v>794</v>
      </c>
      <c r="B6" s="205">
        <f>B7+B11+B14+B15+B16</f>
        <v>0</v>
      </c>
      <c r="C6" s="255" t="s">
        <v>795</v>
      </c>
      <c r="D6" s="205">
        <f>D7+D11+D14+D15+D16</f>
        <v>0</v>
      </c>
    </row>
    <row r="7" spans="1:4" ht="25.5" customHeight="1">
      <c r="A7" s="209" t="s">
        <v>144</v>
      </c>
      <c r="B7" s="109"/>
      <c r="C7" s="209" t="s">
        <v>145</v>
      </c>
      <c r="D7" s="109"/>
    </row>
    <row r="8" spans="1:4" ht="25.5" customHeight="1">
      <c r="A8" s="211" t="s">
        <v>146</v>
      </c>
      <c r="B8" s="109"/>
      <c r="C8" s="211" t="s">
        <v>146</v>
      </c>
      <c r="D8" s="109"/>
    </row>
    <row r="9" spans="1:4" ht="25.5" customHeight="1">
      <c r="A9" s="211" t="s">
        <v>147</v>
      </c>
      <c r="B9" s="109"/>
      <c r="C9" s="211" t="s">
        <v>147</v>
      </c>
      <c r="D9" s="109"/>
    </row>
    <row r="10" spans="1:4" ht="25.5" customHeight="1">
      <c r="A10" s="211" t="s">
        <v>148</v>
      </c>
      <c r="B10" s="109"/>
      <c r="C10" s="211" t="s">
        <v>148</v>
      </c>
      <c r="D10" s="109"/>
    </row>
    <row r="11" spans="1:4" ht="25.5" customHeight="1">
      <c r="A11" s="209" t="s">
        <v>149</v>
      </c>
      <c r="B11" s="109"/>
      <c r="C11" s="209" t="s">
        <v>150</v>
      </c>
      <c r="D11" s="109"/>
    </row>
    <row r="12" spans="1:4" ht="25.5" customHeight="1">
      <c r="A12" s="341" t="s">
        <v>151</v>
      </c>
      <c r="B12" s="109"/>
      <c r="C12" s="341" t="s">
        <v>151</v>
      </c>
      <c r="D12" s="109"/>
    </row>
    <row r="13" spans="1:4" ht="25.5" customHeight="1">
      <c r="A13" s="211" t="s">
        <v>152</v>
      </c>
      <c r="B13" s="109"/>
      <c r="C13" s="211" t="s">
        <v>152</v>
      </c>
      <c r="D13" s="109"/>
    </row>
    <row r="14" spans="1:4" ht="25.5" customHeight="1">
      <c r="A14" s="209" t="s">
        <v>153</v>
      </c>
      <c r="B14" s="109"/>
      <c r="C14" s="209" t="s">
        <v>154</v>
      </c>
      <c r="D14" s="109"/>
    </row>
    <row r="15" spans="1:4" ht="25.5" customHeight="1">
      <c r="A15" s="209" t="s">
        <v>155</v>
      </c>
      <c r="B15" s="109"/>
      <c r="C15" s="209" t="s">
        <v>156</v>
      </c>
      <c r="D15" s="109"/>
    </row>
    <row r="16" spans="1:4" ht="25.5" customHeight="1">
      <c r="A16" s="55"/>
      <c r="B16" s="25"/>
      <c r="C16" s="55"/>
      <c r="D16" s="25"/>
    </row>
    <row r="17" spans="1:4" ht="25.5" customHeight="1">
      <c r="A17" s="16"/>
      <c r="B17" s="35"/>
      <c r="C17" s="17" t="s">
        <v>140</v>
      </c>
      <c r="D17" s="49">
        <f>D5-D6</f>
        <v>0</v>
      </c>
    </row>
    <row r="18" spans="1:4" ht="35.1" customHeight="1">
      <c r="A18" s="520" t="s">
        <v>796</v>
      </c>
      <c r="B18" s="520"/>
      <c r="C18" s="520"/>
      <c r="D18" s="520"/>
    </row>
    <row r="19" spans="1:4">
      <c r="A19" s="15"/>
    </row>
    <row r="20" spans="1:4">
      <c r="A20" s="15"/>
    </row>
    <row r="21" spans="1:4">
      <c r="A21" s="15"/>
    </row>
    <row r="22" spans="1:4">
      <c r="A22" s="15"/>
    </row>
    <row r="23" spans="1:4">
      <c r="A23" s="15"/>
    </row>
    <row r="24" spans="1:4">
      <c r="A24" s="15"/>
    </row>
    <row r="25" spans="1:4">
      <c r="A25" s="15"/>
    </row>
    <row r="26" spans="1:4">
      <c r="A26" s="15"/>
    </row>
    <row r="27" spans="1:4">
      <c r="A27" s="15"/>
    </row>
    <row r="28" spans="1:4">
      <c r="A28" s="15"/>
    </row>
    <row r="29" spans="1:4">
      <c r="A29" s="15"/>
    </row>
    <row r="30" spans="1:4">
      <c r="A30" s="15"/>
    </row>
    <row r="31" spans="1:4">
      <c r="A31" s="15"/>
    </row>
    <row r="32" spans="1:4">
      <c r="A32" s="15"/>
    </row>
    <row r="33" spans="1:1">
      <c r="A33" s="15"/>
    </row>
    <row r="34" spans="1:1">
      <c r="A34" s="15"/>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dimension ref="A1:F8"/>
  <sheetViews>
    <sheetView workbookViewId="0">
      <pane ySplit="4" topLeftCell="A5" activePane="bottomLeft" state="frozen"/>
      <selection activeCell="D13" sqref="D13"/>
      <selection pane="bottomLeft" activeCell="A2" sqref="A2:F2"/>
    </sheetView>
  </sheetViews>
  <sheetFormatPr defaultColWidth="10" defaultRowHeight="13.5"/>
  <cols>
    <col min="1" max="1" width="5.875" style="142" customWidth="1"/>
    <col min="2" max="2" width="10.25" style="142" customWidth="1"/>
    <col min="3" max="3" width="35.875" style="142" customWidth="1"/>
    <col min="4" max="4" width="13.375" style="142" customWidth="1"/>
    <col min="5" max="5" width="16.75" style="142" customWidth="1"/>
    <col min="6" max="6" width="14.875" style="142" customWidth="1"/>
    <col min="7" max="7" width="9.75" style="142" customWidth="1"/>
    <col min="8" max="16384" width="10" style="142"/>
  </cols>
  <sheetData>
    <row r="1" spans="1:6" s="149" customFormat="1" ht="19.5" customHeight="1">
      <c r="A1" s="479" t="s">
        <v>309</v>
      </c>
      <c r="B1" s="479"/>
    </row>
    <row r="2" spans="1:6" s="148" customFormat="1" ht="28.7" customHeight="1">
      <c r="A2" s="522" t="s">
        <v>797</v>
      </c>
      <c r="B2" s="522"/>
      <c r="C2" s="522"/>
      <c r="D2" s="522"/>
      <c r="E2" s="522"/>
      <c r="F2" s="522"/>
    </row>
    <row r="3" spans="1:6" ht="14.25" customHeight="1">
      <c r="A3" s="523" t="s">
        <v>214</v>
      </c>
      <c r="B3" s="523"/>
      <c r="C3" s="523"/>
      <c r="D3" s="523"/>
      <c r="E3" s="523"/>
      <c r="F3" s="523"/>
    </row>
    <row r="4" spans="1:6" ht="62.25" customHeight="1">
      <c r="A4" s="146" t="s">
        <v>254</v>
      </c>
      <c r="B4" s="146" t="s">
        <v>253</v>
      </c>
      <c r="C4" s="146" t="s">
        <v>252</v>
      </c>
      <c r="D4" s="146" t="s">
        <v>251</v>
      </c>
      <c r="E4" s="146" t="s">
        <v>250</v>
      </c>
      <c r="F4" s="146" t="s">
        <v>249</v>
      </c>
    </row>
    <row r="5" spans="1:6" ht="62.25" customHeight="1">
      <c r="A5" s="145">
        <v>1</v>
      </c>
      <c r="B5" s="146"/>
      <c r="C5" s="147"/>
      <c r="D5" s="146"/>
      <c r="E5" s="145"/>
      <c r="F5" s="146"/>
    </row>
    <row r="6" spans="1:6" ht="62.25" customHeight="1">
      <c r="A6" s="145">
        <v>2</v>
      </c>
      <c r="B6" s="146"/>
      <c r="C6" s="147"/>
      <c r="D6" s="146"/>
      <c r="E6" s="145"/>
      <c r="F6" s="146"/>
    </row>
    <row r="7" spans="1:6" ht="62.25" customHeight="1">
      <c r="A7" s="145">
        <v>3</v>
      </c>
      <c r="B7" s="144"/>
      <c r="C7" s="144"/>
      <c r="D7" s="144"/>
      <c r="E7" s="144"/>
      <c r="F7" s="143"/>
    </row>
    <row r="8" spans="1:6" ht="33" customHeight="1">
      <c r="A8" s="524" t="s">
        <v>248</v>
      </c>
      <c r="B8" s="524"/>
      <c r="C8" s="524"/>
      <c r="D8" s="524"/>
      <c r="E8" s="524"/>
      <c r="F8" s="524"/>
    </row>
  </sheetData>
  <mergeCells count="4">
    <mergeCell ref="A2:F2"/>
    <mergeCell ref="A3:F3"/>
    <mergeCell ref="A8:F8"/>
    <mergeCell ref="A1:B1"/>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6.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activeCell="D13" sqref="D13"/>
      <selection pane="bottomLeft" activeCell="A8" sqref="A8:G8"/>
    </sheetView>
  </sheetViews>
  <sheetFormatPr defaultColWidth="10" defaultRowHeight="13.5"/>
  <cols>
    <col min="1" max="1" width="26.125" style="123" customWidth="1"/>
    <col min="2" max="7" width="11.375" style="123" customWidth="1"/>
    <col min="8" max="9" width="9.75" style="123" customWidth="1"/>
    <col min="10" max="16384" width="10" style="123"/>
  </cols>
  <sheetData>
    <row r="1" spans="1:7" s="130" customFormat="1" ht="27.2" customHeight="1">
      <c r="A1" s="479" t="s">
        <v>265</v>
      </c>
      <c r="B1" s="479"/>
    </row>
    <row r="2" spans="1:7" s="129" customFormat="1" ht="28.7" customHeight="1">
      <c r="A2" s="526" t="s">
        <v>355</v>
      </c>
      <c r="B2" s="526"/>
      <c r="C2" s="526"/>
      <c r="D2" s="526"/>
      <c r="E2" s="526"/>
      <c r="F2" s="526"/>
      <c r="G2" s="526"/>
    </row>
    <row r="3" spans="1:7" ht="14.25" customHeight="1">
      <c r="A3" s="128"/>
      <c r="B3" s="128"/>
      <c r="G3" s="127" t="s">
        <v>214</v>
      </c>
    </row>
    <row r="4" spans="1:7" ht="46.5" customHeight="1">
      <c r="A4" s="527" t="s">
        <v>213</v>
      </c>
      <c r="B4" s="527" t="s">
        <v>212</v>
      </c>
      <c r="C4" s="527"/>
      <c r="D4" s="527"/>
      <c r="E4" s="527" t="s">
        <v>211</v>
      </c>
      <c r="F4" s="527"/>
      <c r="G4" s="527"/>
    </row>
    <row r="5" spans="1:7" ht="46.5" customHeight="1">
      <c r="A5" s="527"/>
      <c r="B5" s="126"/>
      <c r="C5" s="125" t="s">
        <v>210</v>
      </c>
      <c r="D5" s="125" t="s">
        <v>209</v>
      </c>
      <c r="E5" s="126"/>
      <c r="F5" s="125" t="s">
        <v>210</v>
      </c>
      <c r="G5" s="125" t="s">
        <v>209</v>
      </c>
    </row>
    <row r="6" spans="1:7" ht="46.5" customHeight="1">
      <c r="A6" s="125" t="s">
        <v>208</v>
      </c>
      <c r="B6" s="125" t="s">
        <v>207</v>
      </c>
      <c r="C6" s="125" t="s">
        <v>206</v>
      </c>
      <c r="D6" s="125" t="s">
        <v>205</v>
      </c>
      <c r="E6" s="125" t="s">
        <v>204</v>
      </c>
      <c r="F6" s="125" t="s">
        <v>203</v>
      </c>
      <c r="G6" s="125" t="s">
        <v>202</v>
      </c>
    </row>
    <row r="7" spans="1:7" ht="46.5" customHeight="1" thickBot="1">
      <c r="A7" s="124"/>
      <c r="B7" s="289">
        <f>C7+D7</f>
        <v>0</v>
      </c>
      <c r="C7" s="289"/>
      <c r="D7" s="289"/>
      <c r="E7" s="289">
        <f>F7+G7</f>
        <v>0</v>
      </c>
      <c r="F7" s="289"/>
      <c r="G7" s="289"/>
    </row>
    <row r="8" spans="1:7">
      <c r="A8" s="528" t="s">
        <v>201</v>
      </c>
      <c r="B8" s="528"/>
      <c r="C8" s="528"/>
      <c r="D8" s="528"/>
      <c r="E8" s="528"/>
      <c r="F8" s="528"/>
      <c r="G8" s="528"/>
    </row>
    <row r="9" spans="1:7">
      <c r="A9" s="525" t="s">
        <v>317</v>
      </c>
      <c r="B9" s="525"/>
      <c r="C9" s="525"/>
      <c r="D9" s="525"/>
      <c r="E9" s="525"/>
      <c r="F9" s="525"/>
      <c r="G9" s="525"/>
    </row>
  </sheetData>
  <mergeCells count="7">
    <mergeCell ref="A1:B1"/>
    <mergeCell ref="A9:G9"/>
    <mergeCell ref="A2:G2"/>
    <mergeCell ref="A4:A5"/>
    <mergeCell ref="B4:D4"/>
    <mergeCell ref="E4:G4"/>
    <mergeCell ref="A8:G8"/>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dimension ref="A1:C14"/>
  <sheetViews>
    <sheetView topLeftCell="A7" workbookViewId="0">
      <selection activeCell="A2" sqref="A2:C2"/>
    </sheetView>
  </sheetViews>
  <sheetFormatPr defaultColWidth="10" defaultRowHeight="13.5"/>
  <cols>
    <col min="1" max="1" width="54.75" style="123" customWidth="1"/>
    <col min="2" max="3" width="21.125" style="123" customWidth="1"/>
    <col min="4" max="16384" width="10" style="123"/>
  </cols>
  <sheetData>
    <row r="1" spans="1:3" s="256" customFormat="1" ht="26.25" customHeight="1">
      <c r="A1" s="257" t="s">
        <v>310</v>
      </c>
    </row>
    <row r="2" spans="1:3" s="129" customFormat="1" ht="28.7" customHeight="1">
      <c r="A2" s="526" t="s">
        <v>356</v>
      </c>
      <c r="B2" s="526"/>
      <c r="C2" s="526"/>
    </row>
    <row r="3" spans="1:3" ht="14.25" customHeight="1">
      <c r="A3" s="128"/>
      <c r="B3" s="128"/>
      <c r="C3" s="127" t="s">
        <v>214</v>
      </c>
    </row>
    <row r="4" spans="1:3" ht="46.5" customHeight="1">
      <c r="A4" s="132" t="s">
        <v>217</v>
      </c>
      <c r="B4" s="132" t="s">
        <v>216</v>
      </c>
      <c r="C4" s="132" t="s">
        <v>215</v>
      </c>
    </row>
    <row r="5" spans="1:3" ht="56.25" customHeight="1">
      <c r="A5" s="131" t="s">
        <v>387</v>
      </c>
      <c r="B5" s="293"/>
      <c r="C5" s="293"/>
    </row>
    <row r="6" spans="1:3" ht="56.25" customHeight="1">
      <c r="A6" s="131" t="s">
        <v>388</v>
      </c>
      <c r="B6" s="293"/>
      <c r="C6" s="293"/>
    </row>
    <row r="7" spans="1:3" ht="56.25" customHeight="1">
      <c r="A7" s="131" t="s">
        <v>389</v>
      </c>
      <c r="B7" s="293"/>
      <c r="C7" s="293"/>
    </row>
    <row r="8" spans="1:3" ht="56.25" customHeight="1">
      <c r="A8" s="131" t="s">
        <v>390</v>
      </c>
      <c r="B8" s="293"/>
      <c r="C8" s="293"/>
    </row>
    <row r="9" spans="1:3" ht="56.25" customHeight="1">
      <c r="A9" s="131" t="s">
        <v>391</v>
      </c>
      <c r="B9" s="293"/>
      <c r="C9" s="293"/>
    </row>
    <row r="10" spans="1:3" ht="56.25" customHeight="1">
      <c r="A10" s="131" t="s">
        <v>392</v>
      </c>
      <c r="B10" s="293"/>
      <c r="C10" s="293"/>
    </row>
    <row r="11" spans="1:3" ht="56.25" customHeight="1">
      <c r="A11" s="131" t="s">
        <v>393</v>
      </c>
      <c r="B11" s="293"/>
      <c r="C11" s="293"/>
    </row>
    <row r="12" spans="1:3" ht="56.25" customHeight="1">
      <c r="A12" s="131" t="s">
        <v>394</v>
      </c>
      <c r="B12" s="293"/>
      <c r="C12" s="293"/>
    </row>
    <row r="13" spans="1:3" ht="56.25" customHeight="1">
      <c r="A13" s="131" t="s">
        <v>395</v>
      </c>
      <c r="B13" s="293"/>
      <c r="C13" s="293"/>
    </row>
    <row r="14" spans="1:3" ht="38.25" customHeight="1">
      <c r="A14" s="525" t="s">
        <v>318</v>
      </c>
      <c r="B14" s="525"/>
      <c r="C14" s="525"/>
    </row>
  </sheetData>
  <mergeCells count="2">
    <mergeCell ref="A2:C2"/>
    <mergeCell ref="A14:C14"/>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dimension ref="A1:C12"/>
  <sheetViews>
    <sheetView workbookViewId="0">
      <selection activeCell="A2" sqref="A2:C2"/>
    </sheetView>
  </sheetViews>
  <sheetFormatPr defaultColWidth="10" defaultRowHeight="13.5"/>
  <cols>
    <col min="1" max="1" width="49" style="123" customWidth="1"/>
    <col min="2" max="3" width="23.25" style="123" customWidth="1"/>
    <col min="4" max="4" width="9.75" style="123" customWidth="1"/>
    <col min="5" max="16384" width="10" style="123"/>
  </cols>
  <sheetData>
    <row r="1" spans="1:3" s="130" customFormat="1" ht="18" customHeight="1">
      <c r="A1" s="257" t="s">
        <v>311</v>
      </c>
    </row>
    <row r="2" spans="1:3" s="129" customFormat="1" ht="48" customHeight="1">
      <c r="A2" s="526" t="s">
        <v>357</v>
      </c>
      <c r="B2" s="526"/>
      <c r="C2" s="526"/>
    </row>
    <row r="3" spans="1:3" ht="33" customHeight="1">
      <c r="A3" s="128"/>
      <c r="B3" s="128"/>
      <c r="C3" s="127" t="s">
        <v>214</v>
      </c>
    </row>
    <row r="4" spans="1:3" ht="66.75" customHeight="1">
      <c r="A4" s="132" t="s">
        <v>217</v>
      </c>
      <c r="B4" s="132" t="s">
        <v>216</v>
      </c>
      <c r="C4" s="132" t="s">
        <v>215</v>
      </c>
    </row>
    <row r="5" spans="1:3" ht="58.5" customHeight="1">
      <c r="A5" s="131" t="s">
        <v>396</v>
      </c>
      <c r="B5" s="293"/>
      <c r="C5" s="293"/>
    </row>
    <row r="6" spans="1:3" ht="58.5" customHeight="1">
      <c r="A6" s="131" t="s">
        <v>397</v>
      </c>
      <c r="B6" s="293"/>
      <c r="C6" s="293"/>
    </row>
    <row r="7" spans="1:3" ht="58.5" customHeight="1">
      <c r="A7" s="131" t="s">
        <v>398</v>
      </c>
      <c r="B7" s="293"/>
      <c r="C7" s="293"/>
    </row>
    <row r="8" spans="1:3" ht="58.5" customHeight="1">
      <c r="A8" s="131" t="s">
        <v>399</v>
      </c>
      <c r="B8" s="293"/>
      <c r="C8" s="293"/>
    </row>
    <row r="9" spans="1:3" ht="58.5" customHeight="1">
      <c r="A9" s="131" t="s">
        <v>400</v>
      </c>
      <c r="B9" s="293"/>
      <c r="C9" s="293"/>
    </row>
    <row r="10" spans="1:3" ht="58.5" customHeight="1">
      <c r="A10" s="131" t="s">
        <v>401</v>
      </c>
      <c r="B10" s="293"/>
      <c r="C10" s="293"/>
    </row>
    <row r="11" spans="1:3" ht="58.5" customHeight="1">
      <c r="A11" s="131" t="s">
        <v>402</v>
      </c>
      <c r="B11" s="293"/>
      <c r="C11" s="293"/>
    </row>
    <row r="12" spans="1:3" ht="33" customHeight="1">
      <c r="A12" s="525" t="s">
        <v>319</v>
      </c>
      <c r="B12" s="525"/>
      <c r="C12" s="525"/>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dimension ref="A1:D26"/>
  <sheetViews>
    <sheetView workbookViewId="0">
      <pane ySplit="4" topLeftCell="A5" activePane="bottomLeft" state="frozen"/>
      <selection activeCell="D13" sqref="D13"/>
      <selection pane="bottomLeft" activeCell="H21" sqref="H21"/>
    </sheetView>
  </sheetViews>
  <sheetFormatPr defaultColWidth="10" defaultRowHeight="13.5"/>
  <cols>
    <col min="1" max="1" width="33.375" style="123" customWidth="1"/>
    <col min="2" max="2" width="16.75" style="123" customWidth="1"/>
    <col min="3" max="4" width="21" style="123" customWidth="1"/>
    <col min="5" max="5" width="9.75" style="123" customWidth="1"/>
    <col min="6" max="16384" width="10" style="123"/>
  </cols>
  <sheetData>
    <row r="1" spans="1:4" s="130" customFormat="1" ht="24" customHeight="1">
      <c r="A1" s="258" t="s">
        <v>312</v>
      </c>
    </row>
    <row r="2" spans="1:4" s="129" customFormat="1" ht="28.7" customHeight="1">
      <c r="A2" s="526" t="s">
        <v>798</v>
      </c>
      <c r="B2" s="526"/>
      <c r="C2" s="526"/>
      <c r="D2" s="526"/>
    </row>
    <row r="3" spans="1:4" ht="14.25" customHeight="1">
      <c r="D3" s="127" t="s">
        <v>214</v>
      </c>
    </row>
    <row r="4" spans="1:4" ht="28.5" customHeight="1">
      <c r="A4" s="132" t="s">
        <v>217</v>
      </c>
      <c r="B4" s="132" t="s">
        <v>240</v>
      </c>
      <c r="C4" s="132" t="s">
        <v>239</v>
      </c>
      <c r="D4" s="132" t="s">
        <v>238</v>
      </c>
    </row>
    <row r="5" spans="1:4" ht="28.5" customHeight="1">
      <c r="A5" s="134" t="s">
        <v>403</v>
      </c>
      <c r="B5" s="133" t="s">
        <v>237</v>
      </c>
      <c r="C5" s="290"/>
      <c r="D5" s="291"/>
    </row>
    <row r="6" spans="1:4" ht="28.5" customHeight="1">
      <c r="A6" s="134" t="s">
        <v>221</v>
      </c>
      <c r="B6" s="133" t="s">
        <v>206</v>
      </c>
      <c r="C6" s="290"/>
      <c r="D6" s="291"/>
    </row>
    <row r="7" spans="1:4" ht="28.5" customHeight="1">
      <c r="A7" s="134" t="s">
        <v>235</v>
      </c>
      <c r="B7" s="133" t="s">
        <v>205</v>
      </c>
      <c r="C7" s="290"/>
      <c r="D7" s="291"/>
    </row>
    <row r="8" spans="1:4" ht="28.5" customHeight="1">
      <c r="A8" s="134" t="s">
        <v>219</v>
      </c>
      <c r="B8" s="133" t="s">
        <v>236</v>
      </c>
      <c r="C8" s="290"/>
      <c r="D8" s="291"/>
    </row>
    <row r="9" spans="1:4" ht="28.5" customHeight="1">
      <c r="A9" s="134" t="s">
        <v>235</v>
      </c>
      <c r="B9" s="133" t="s">
        <v>203</v>
      </c>
      <c r="C9" s="290"/>
      <c r="D9" s="291"/>
    </row>
    <row r="10" spans="1:4" ht="28.5" customHeight="1">
      <c r="A10" s="134" t="s">
        <v>404</v>
      </c>
      <c r="B10" s="133" t="s">
        <v>234</v>
      </c>
      <c r="C10" s="290"/>
      <c r="D10" s="291"/>
    </row>
    <row r="11" spans="1:4" ht="28.5" customHeight="1">
      <c r="A11" s="134" t="s">
        <v>221</v>
      </c>
      <c r="B11" s="133" t="s">
        <v>233</v>
      </c>
      <c r="C11" s="290"/>
      <c r="D11" s="291"/>
    </row>
    <row r="12" spans="1:4" ht="28.5" customHeight="1">
      <c r="A12" s="134" t="s">
        <v>219</v>
      </c>
      <c r="B12" s="133" t="s">
        <v>232</v>
      </c>
      <c r="C12" s="290"/>
      <c r="D12" s="291"/>
    </row>
    <row r="13" spans="1:4" ht="28.5" customHeight="1">
      <c r="A13" s="134" t="s">
        <v>405</v>
      </c>
      <c r="B13" s="133" t="s">
        <v>231</v>
      </c>
      <c r="C13" s="290"/>
      <c r="D13" s="291"/>
    </row>
    <row r="14" spans="1:4" ht="28.5" customHeight="1">
      <c r="A14" s="134" t="s">
        <v>221</v>
      </c>
      <c r="B14" s="133" t="s">
        <v>230</v>
      </c>
      <c r="C14" s="290"/>
      <c r="D14" s="291"/>
    </row>
    <row r="15" spans="1:4" ht="28.5" customHeight="1">
      <c r="A15" s="134" t="s">
        <v>219</v>
      </c>
      <c r="B15" s="133" t="s">
        <v>229</v>
      </c>
      <c r="C15" s="290"/>
      <c r="D15" s="291"/>
    </row>
    <row r="16" spans="1:4" ht="28.5" customHeight="1">
      <c r="A16" s="134" t="s">
        <v>406</v>
      </c>
      <c r="B16" s="133" t="s">
        <v>228</v>
      </c>
      <c r="C16" s="290"/>
      <c r="D16" s="291"/>
    </row>
    <row r="17" spans="1:4" ht="28.5" customHeight="1">
      <c r="A17" s="134" t="s">
        <v>221</v>
      </c>
      <c r="B17" s="133" t="s">
        <v>227</v>
      </c>
      <c r="C17" s="290"/>
      <c r="D17" s="291"/>
    </row>
    <row r="18" spans="1:4" ht="28.5" customHeight="1">
      <c r="A18" s="134" t="s">
        <v>224</v>
      </c>
      <c r="B18" s="133"/>
      <c r="C18" s="290"/>
      <c r="D18" s="291"/>
    </row>
    <row r="19" spans="1:4" ht="28.5" customHeight="1">
      <c r="A19" s="134" t="s">
        <v>407</v>
      </c>
      <c r="B19" s="133" t="s">
        <v>226</v>
      </c>
      <c r="C19" s="290"/>
      <c r="D19" s="291"/>
    </row>
    <row r="20" spans="1:4" ht="28.5" customHeight="1">
      <c r="A20" s="134" t="s">
        <v>219</v>
      </c>
      <c r="B20" s="133" t="s">
        <v>225</v>
      </c>
      <c r="C20" s="290"/>
      <c r="D20" s="291"/>
    </row>
    <row r="21" spans="1:4" ht="28.5" customHeight="1">
      <c r="A21" s="134" t="s">
        <v>224</v>
      </c>
      <c r="B21" s="133"/>
      <c r="C21" s="290"/>
      <c r="D21" s="291"/>
    </row>
    <row r="22" spans="1:4" ht="28.5" customHeight="1">
      <c r="A22" s="134" t="s">
        <v>408</v>
      </c>
      <c r="B22" s="133" t="s">
        <v>223</v>
      </c>
      <c r="C22" s="290"/>
      <c r="D22" s="291"/>
    </row>
    <row r="23" spans="1:4" ht="28.5" customHeight="1">
      <c r="A23" s="134" t="s">
        <v>409</v>
      </c>
      <c r="B23" s="133" t="s">
        <v>222</v>
      </c>
      <c r="C23" s="290"/>
      <c r="D23" s="291"/>
    </row>
    <row r="24" spans="1:4" ht="28.5" customHeight="1">
      <c r="A24" s="134" t="s">
        <v>221</v>
      </c>
      <c r="B24" s="133" t="s">
        <v>220</v>
      </c>
      <c r="C24" s="290"/>
      <c r="D24" s="291"/>
    </row>
    <row r="25" spans="1:4" ht="28.5" customHeight="1">
      <c r="A25" s="134" t="s">
        <v>219</v>
      </c>
      <c r="B25" s="133" t="s">
        <v>218</v>
      </c>
      <c r="C25" s="290"/>
      <c r="D25" s="291"/>
    </row>
    <row r="26" spans="1:4" ht="43.5" customHeight="1">
      <c r="A26" s="525" t="s">
        <v>320</v>
      </c>
      <c r="B26" s="525"/>
      <c r="C26" s="525"/>
      <c r="D26" s="525"/>
    </row>
  </sheetData>
  <mergeCells count="2">
    <mergeCell ref="A2:D2"/>
    <mergeCell ref="A26:D26"/>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sheetPr codeName="Sheet3">
    <tabColor rgb="FF00FF00"/>
    <pageSetUpPr fitToPage="1"/>
  </sheetPr>
  <dimension ref="A1:L45"/>
  <sheetViews>
    <sheetView showZeros="0" topLeftCell="A4" workbookViewId="0">
      <selection activeCell="F39" sqref="F39"/>
    </sheetView>
  </sheetViews>
  <sheetFormatPr defaultRowHeight="21.95" customHeight="1"/>
  <cols>
    <col min="1" max="1" width="29.125" style="38" customWidth="1"/>
    <col min="2" max="2" width="14" style="354" customWidth="1"/>
    <col min="3" max="3" width="13.125" style="354" customWidth="1"/>
    <col min="4" max="4" width="13.625" style="354" customWidth="1"/>
    <col min="5" max="5" width="10.75" style="278" customWidth="1"/>
    <col min="6" max="6" width="11.75" style="284" customWidth="1"/>
    <col min="7" max="7" width="31.125" style="38" customWidth="1"/>
    <col min="8" max="8" width="13.5" style="354" customWidth="1"/>
    <col min="9" max="9" width="14.375" style="354" customWidth="1"/>
    <col min="10" max="10" width="14.625" style="354" customWidth="1"/>
    <col min="11" max="11" width="11.125" style="38" customWidth="1"/>
    <col min="12" max="12" width="11.75" style="38" customWidth="1"/>
    <col min="13" max="252" width="9" style="38"/>
    <col min="253" max="253" width="4.875" style="38" customWidth="1"/>
    <col min="254" max="254" width="30.625" style="38" customWidth="1"/>
    <col min="255" max="255" width="17" style="38" customWidth="1"/>
    <col min="256" max="256" width="13.5" style="38" customWidth="1"/>
    <col min="257" max="257" width="32.125" style="38" customWidth="1"/>
    <col min="258" max="258" width="15.5" style="38" customWidth="1"/>
    <col min="259" max="259" width="12.25" style="38" customWidth="1"/>
    <col min="260" max="508" width="9" style="38"/>
    <col min="509" max="509" width="4.875" style="38" customWidth="1"/>
    <col min="510" max="510" width="30.625" style="38" customWidth="1"/>
    <col min="511" max="511" width="17" style="38" customWidth="1"/>
    <col min="512" max="512" width="13.5" style="38" customWidth="1"/>
    <col min="513" max="513" width="32.125" style="38" customWidth="1"/>
    <col min="514" max="514" width="15.5" style="38" customWidth="1"/>
    <col min="515" max="515" width="12.25" style="38" customWidth="1"/>
    <col min="516" max="764" width="9" style="38"/>
    <col min="765" max="765" width="4.875" style="38" customWidth="1"/>
    <col min="766" max="766" width="30.625" style="38" customWidth="1"/>
    <col min="767" max="767" width="17" style="38" customWidth="1"/>
    <col min="768" max="768" width="13.5" style="38" customWidth="1"/>
    <col min="769" max="769" width="32.125" style="38" customWidth="1"/>
    <col min="770" max="770" width="15.5" style="38" customWidth="1"/>
    <col min="771" max="771" width="12.25" style="38" customWidth="1"/>
    <col min="772" max="1020" width="9" style="38"/>
    <col min="1021" max="1021" width="4.875" style="38" customWidth="1"/>
    <col min="1022" max="1022" width="30.625" style="38" customWidth="1"/>
    <col min="1023" max="1023" width="17" style="38" customWidth="1"/>
    <col min="1024" max="1024" width="13.5" style="38" customWidth="1"/>
    <col min="1025" max="1025" width="32.125" style="38" customWidth="1"/>
    <col min="1026" max="1026" width="15.5" style="38" customWidth="1"/>
    <col min="1027" max="1027" width="12.25" style="38" customWidth="1"/>
    <col min="1028" max="1276" width="9" style="38"/>
    <col min="1277" max="1277" width="4.875" style="38" customWidth="1"/>
    <col min="1278" max="1278" width="30.625" style="38" customWidth="1"/>
    <col min="1279" max="1279" width="17" style="38" customWidth="1"/>
    <col min="1280" max="1280" width="13.5" style="38" customWidth="1"/>
    <col min="1281" max="1281" width="32.125" style="38" customWidth="1"/>
    <col min="1282" max="1282" width="15.5" style="38" customWidth="1"/>
    <col min="1283" max="1283" width="12.25" style="38" customWidth="1"/>
    <col min="1284" max="1532" width="9" style="38"/>
    <col min="1533" max="1533" width="4.875" style="38" customWidth="1"/>
    <col min="1534" max="1534" width="30.625" style="38" customWidth="1"/>
    <col min="1535" max="1535" width="17" style="38" customWidth="1"/>
    <col min="1536" max="1536" width="13.5" style="38" customWidth="1"/>
    <col min="1537" max="1537" width="32.125" style="38" customWidth="1"/>
    <col min="1538" max="1538" width="15.5" style="38" customWidth="1"/>
    <col min="1539" max="1539" width="12.25" style="38" customWidth="1"/>
    <col min="1540" max="1788" width="9" style="38"/>
    <col min="1789" max="1789" width="4.875" style="38" customWidth="1"/>
    <col min="1790" max="1790" width="30.625" style="38" customWidth="1"/>
    <col min="1791" max="1791" width="17" style="38" customWidth="1"/>
    <col min="1792" max="1792" width="13.5" style="38" customWidth="1"/>
    <col min="1793" max="1793" width="32.125" style="38" customWidth="1"/>
    <col min="1794" max="1794" width="15.5" style="38" customWidth="1"/>
    <col min="1795" max="1795" width="12.25" style="38" customWidth="1"/>
    <col min="1796" max="2044" width="9" style="38"/>
    <col min="2045" max="2045" width="4.875" style="38" customWidth="1"/>
    <col min="2046" max="2046" width="30.625" style="38" customWidth="1"/>
    <col min="2047" max="2047" width="17" style="38" customWidth="1"/>
    <col min="2048" max="2048" width="13.5" style="38" customWidth="1"/>
    <col min="2049" max="2049" width="32.125" style="38" customWidth="1"/>
    <col min="2050" max="2050" width="15.5" style="38" customWidth="1"/>
    <col min="2051" max="2051" width="12.25" style="38" customWidth="1"/>
    <col min="2052" max="2300" width="9" style="38"/>
    <col min="2301" max="2301" width="4.875" style="38" customWidth="1"/>
    <col min="2302" max="2302" width="30.625" style="38" customWidth="1"/>
    <col min="2303" max="2303" width="17" style="38" customWidth="1"/>
    <col min="2304" max="2304" width="13.5" style="38" customWidth="1"/>
    <col min="2305" max="2305" width="32.125" style="38" customWidth="1"/>
    <col min="2306" max="2306" width="15.5" style="38" customWidth="1"/>
    <col min="2307" max="2307" width="12.25" style="38" customWidth="1"/>
    <col min="2308" max="2556" width="9" style="38"/>
    <col min="2557" max="2557" width="4.875" style="38" customWidth="1"/>
    <col min="2558" max="2558" width="30.625" style="38" customWidth="1"/>
    <col min="2559" max="2559" width="17" style="38" customWidth="1"/>
    <col min="2560" max="2560" width="13.5" style="38" customWidth="1"/>
    <col min="2561" max="2561" width="32.125" style="38" customWidth="1"/>
    <col min="2562" max="2562" width="15.5" style="38" customWidth="1"/>
    <col min="2563" max="2563" width="12.25" style="38" customWidth="1"/>
    <col min="2564" max="2812" width="9" style="38"/>
    <col min="2813" max="2813" width="4.875" style="38" customWidth="1"/>
    <col min="2814" max="2814" width="30.625" style="38" customWidth="1"/>
    <col min="2815" max="2815" width="17" style="38" customWidth="1"/>
    <col min="2816" max="2816" width="13.5" style="38" customWidth="1"/>
    <col min="2817" max="2817" width="32.125" style="38" customWidth="1"/>
    <col min="2818" max="2818" width="15.5" style="38" customWidth="1"/>
    <col min="2819" max="2819" width="12.25" style="38" customWidth="1"/>
    <col min="2820" max="3068" width="9" style="38"/>
    <col min="3069" max="3069" width="4.875" style="38" customWidth="1"/>
    <col min="3070" max="3070" width="30.625" style="38" customWidth="1"/>
    <col min="3071" max="3071" width="17" style="38" customWidth="1"/>
    <col min="3072" max="3072" width="13.5" style="38" customWidth="1"/>
    <col min="3073" max="3073" width="32.125" style="38" customWidth="1"/>
    <col min="3074" max="3074" width="15.5" style="38" customWidth="1"/>
    <col min="3075" max="3075" width="12.25" style="38" customWidth="1"/>
    <col min="3076" max="3324" width="9" style="38"/>
    <col min="3325" max="3325" width="4.875" style="38" customWidth="1"/>
    <col min="3326" max="3326" width="30.625" style="38" customWidth="1"/>
    <col min="3327" max="3327" width="17" style="38" customWidth="1"/>
    <col min="3328" max="3328" width="13.5" style="38" customWidth="1"/>
    <col min="3329" max="3329" width="32.125" style="38" customWidth="1"/>
    <col min="3330" max="3330" width="15.5" style="38" customWidth="1"/>
    <col min="3331" max="3331" width="12.25" style="38" customWidth="1"/>
    <col min="3332" max="3580" width="9" style="38"/>
    <col min="3581" max="3581" width="4.875" style="38" customWidth="1"/>
    <col min="3582" max="3582" width="30.625" style="38" customWidth="1"/>
    <col min="3583" max="3583" width="17" style="38" customWidth="1"/>
    <col min="3584" max="3584" width="13.5" style="38" customWidth="1"/>
    <col min="3585" max="3585" width="32.125" style="38" customWidth="1"/>
    <col min="3586" max="3586" width="15.5" style="38" customWidth="1"/>
    <col min="3587" max="3587" width="12.25" style="38" customWidth="1"/>
    <col min="3588" max="3836" width="9" style="38"/>
    <col min="3837" max="3837" width="4.875" style="38" customWidth="1"/>
    <col min="3838" max="3838" width="30.625" style="38" customWidth="1"/>
    <col min="3839" max="3839" width="17" style="38" customWidth="1"/>
    <col min="3840" max="3840" width="13.5" style="38" customWidth="1"/>
    <col min="3841" max="3841" width="32.125" style="38" customWidth="1"/>
    <col min="3842" max="3842" width="15.5" style="38" customWidth="1"/>
    <col min="3843" max="3843" width="12.25" style="38" customWidth="1"/>
    <col min="3844" max="4092" width="9" style="38"/>
    <col min="4093" max="4093" width="4.875" style="38" customWidth="1"/>
    <col min="4094" max="4094" width="30.625" style="38" customWidth="1"/>
    <col min="4095" max="4095" width="17" style="38" customWidth="1"/>
    <col min="4096" max="4096" width="13.5" style="38" customWidth="1"/>
    <col min="4097" max="4097" width="32.125" style="38" customWidth="1"/>
    <col min="4098" max="4098" width="15.5" style="38" customWidth="1"/>
    <col min="4099" max="4099" width="12.25" style="38" customWidth="1"/>
    <col min="4100" max="4348" width="9" style="38"/>
    <col min="4349" max="4349" width="4.875" style="38" customWidth="1"/>
    <col min="4350" max="4350" width="30.625" style="38" customWidth="1"/>
    <col min="4351" max="4351" width="17" style="38" customWidth="1"/>
    <col min="4352" max="4352" width="13.5" style="38" customWidth="1"/>
    <col min="4353" max="4353" width="32.125" style="38" customWidth="1"/>
    <col min="4354" max="4354" width="15.5" style="38" customWidth="1"/>
    <col min="4355" max="4355" width="12.25" style="38" customWidth="1"/>
    <col min="4356" max="4604" width="9" style="38"/>
    <col min="4605" max="4605" width="4.875" style="38" customWidth="1"/>
    <col min="4606" max="4606" width="30.625" style="38" customWidth="1"/>
    <col min="4607" max="4607" width="17" style="38" customWidth="1"/>
    <col min="4608" max="4608" width="13.5" style="38" customWidth="1"/>
    <col min="4609" max="4609" width="32.125" style="38" customWidth="1"/>
    <col min="4610" max="4610" width="15.5" style="38" customWidth="1"/>
    <col min="4611" max="4611" width="12.25" style="38" customWidth="1"/>
    <col min="4612" max="4860" width="9" style="38"/>
    <col min="4861" max="4861" width="4.875" style="38" customWidth="1"/>
    <col min="4862" max="4862" width="30.625" style="38" customWidth="1"/>
    <col min="4863" max="4863" width="17" style="38" customWidth="1"/>
    <col min="4864" max="4864" width="13.5" style="38" customWidth="1"/>
    <col min="4865" max="4865" width="32.125" style="38" customWidth="1"/>
    <col min="4866" max="4866" width="15.5" style="38" customWidth="1"/>
    <col min="4867" max="4867" width="12.25" style="38" customWidth="1"/>
    <col min="4868" max="5116" width="9" style="38"/>
    <col min="5117" max="5117" width="4.875" style="38" customWidth="1"/>
    <col min="5118" max="5118" width="30.625" style="38" customWidth="1"/>
    <col min="5119" max="5119" width="17" style="38" customWidth="1"/>
    <col min="5120" max="5120" width="13.5" style="38" customWidth="1"/>
    <col min="5121" max="5121" width="32.125" style="38" customWidth="1"/>
    <col min="5122" max="5122" width="15.5" style="38" customWidth="1"/>
    <col min="5123" max="5123" width="12.25" style="38" customWidth="1"/>
    <col min="5124" max="5372" width="9" style="38"/>
    <col min="5373" max="5373" width="4.875" style="38" customWidth="1"/>
    <col min="5374" max="5374" width="30.625" style="38" customWidth="1"/>
    <col min="5375" max="5375" width="17" style="38" customWidth="1"/>
    <col min="5376" max="5376" width="13.5" style="38" customWidth="1"/>
    <col min="5377" max="5377" width="32.125" style="38" customWidth="1"/>
    <col min="5378" max="5378" width="15.5" style="38" customWidth="1"/>
    <col min="5379" max="5379" width="12.25" style="38" customWidth="1"/>
    <col min="5380" max="5628" width="9" style="38"/>
    <col min="5629" max="5629" width="4.875" style="38" customWidth="1"/>
    <col min="5630" max="5630" width="30.625" style="38" customWidth="1"/>
    <col min="5631" max="5631" width="17" style="38" customWidth="1"/>
    <col min="5632" max="5632" width="13.5" style="38" customWidth="1"/>
    <col min="5633" max="5633" width="32.125" style="38" customWidth="1"/>
    <col min="5634" max="5634" width="15.5" style="38" customWidth="1"/>
    <col min="5635" max="5635" width="12.25" style="38" customWidth="1"/>
    <col min="5636" max="5884" width="9" style="38"/>
    <col min="5885" max="5885" width="4.875" style="38" customWidth="1"/>
    <col min="5886" max="5886" width="30.625" style="38" customWidth="1"/>
    <col min="5887" max="5887" width="17" style="38" customWidth="1"/>
    <col min="5888" max="5888" width="13.5" style="38" customWidth="1"/>
    <col min="5889" max="5889" width="32.125" style="38" customWidth="1"/>
    <col min="5890" max="5890" width="15.5" style="38" customWidth="1"/>
    <col min="5891" max="5891" width="12.25" style="38" customWidth="1"/>
    <col min="5892" max="6140" width="9" style="38"/>
    <col min="6141" max="6141" width="4.875" style="38" customWidth="1"/>
    <col min="6142" max="6142" width="30.625" style="38" customWidth="1"/>
    <col min="6143" max="6143" width="17" style="38" customWidth="1"/>
    <col min="6144" max="6144" width="13.5" style="38" customWidth="1"/>
    <col min="6145" max="6145" width="32.125" style="38" customWidth="1"/>
    <col min="6146" max="6146" width="15.5" style="38" customWidth="1"/>
    <col min="6147" max="6147" width="12.25" style="38" customWidth="1"/>
    <col min="6148" max="6396" width="9" style="38"/>
    <col min="6397" max="6397" width="4.875" style="38" customWidth="1"/>
    <col min="6398" max="6398" width="30.625" style="38" customWidth="1"/>
    <col min="6399" max="6399" width="17" style="38" customWidth="1"/>
    <col min="6400" max="6400" width="13.5" style="38" customWidth="1"/>
    <col min="6401" max="6401" width="32.125" style="38" customWidth="1"/>
    <col min="6402" max="6402" width="15.5" style="38" customWidth="1"/>
    <col min="6403" max="6403" width="12.25" style="38" customWidth="1"/>
    <col min="6404" max="6652" width="9" style="38"/>
    <col min="6653" max="6653" width="4.875" style="38" customWidth="1"/>
    <col min="6654" max="6654" width="30.625" style="38" customWidth="1"/>
    <col min="6655" max="6655" width="17" style="38" customWidth="1"/>
    <col min="6656" max="6656" width="13.5" style="38" customWidth="1"/>
    <col min="6657" max="6657" width="32.125" style="38" customWidth="1"/>
    <col min="6658" max="6658" width="15.5" style="38" customWidth="1"/>
    <col min="6659" max="6659" width="12.25" style="38" customWidth="1"/>
    <col min="6660" max="6908" width="9" style="38"/>
    <col min="6909" max="6909" width="4.875" style="38" customWidth="1"/>
    <col min="6910" max="6910" width="30.625" style="38" customWidth="1"/>
    <col min="6911" max="6911" width="17" style="38" customWidth="1"/>
    <col min="6912" max="6912" width="13.5" style="38" customWidth="1"/>
    <col min="6913" max="6913" width="32.125" style="38" customWidth="1"/>
    <col min="6914" max="6914" width="15.5" style="38" customWidth="1"/>
    <col min="6915" max="6915" width="12.25" style="38" customWidth="1"/>
    <col min="6916" max="7164" width="9" style="38"/>
    <col min="7165" max="7165" width="4.875" style="38" customWidth="1"/>
    <col min="7166" max="7166" width="30.625" style="38" customWidth="1"/>
    <col min="7167" max="7167" width="17" style="38" customWidth="1"/>
    <col min="7168" max="7168" width="13.5" style="38" customWidth="1"/>
    <col min="7169" max="7169" width="32.125" style="38" customWidth="1"/>
    <col min="7170" max="7170" width="15.5" style="38" customWidth="1"/>
    <col min="7171" max="7171" width="12.25" style="38" customWidth="1"/>
    <col min="7172" max="7420" width="9" style="38"/>
    <col min="7421" max="7421" width="4.875" style="38" customWidth="1"/>
    <col min="7422" max="7422" width="30.625" style="38" customWidth="1"/>
    <col min="7423" max="7423" width="17" style="38" customWidth="1"/>
    <col min="7424" max="7424" width="13.5" style="38" customWidth="1"/>
    <col min="7425" max="7425" width="32.125" style="38" customWidth="1"/>
    <col min="7426" max="7426" width="15.5" style="38" customWidth="1"/>
    <col min="7427" max="7427" width="12.25" style="38" customWidth="1"/>
    <col min="7428" max="7676" width="9" style="38"/>
    <col min="7677" max="7677" width="4.875" style="38" customWidth="1"/>
    <col min="7678" max="7678" width="30.625" style="38" customWidth="1"/>
    <col min="7679" max="7679" width="17" style="38" customWidth="1"/>
    <col min="7680" max="7680" width="13.5" style="38" customWidth="1"/>
    <col min="7681" max="7681" width="32.125" style="38" customWidth="1"/>
    <col min="7682" max="7682" width="15.5" style="38" customWidth="1"/>
    <col min="7683" max="7683" width="12.25" style="38" customWidth="1"/>
    <col min="7684" max="7932" width="9" style="38"/>
    <col min="7933" max="7933" width="4.875" style="38" customWidth="1"/>
    <col min="7934" max="7934" width="30.625" style="38" customWidth="1"/>
    <col min="7935" max="7935" width="17" style="38" customWidth="1"/>
    <col min="7936" max="7936" width="13.5" style="38" customWidth="1"/>
    <col min="7937" max="7937" width="32.125" style="38" customWidth="1"/>
    <col min="7938" max="7938" width="15.5" style="38" customWidth="1"/>
    <col min="7939" max="7939" width="12.25" style="38" customWidth="1"/>
    <col min="7940" max="8188" width="9" style="38"/>
    <col min="8189" max="8189" width="4.875" style="38" customWidth="1"/>
    <col min="8190" max="8190" width="30.625" style="38" customWidth="1"/>
    <col min="8191" max="8191" width="17" style="38" customWidth="1"/>
    <col min="8192" max="8192" width="13.5" style="38" customWidth="1"/>
    <col min="8193" max="8193" width="32.125" style="38" customWidth="1"/>
    <col min="8194" max="8194" width="15.5" style="38" customWidth="1"/>
    <col min="8195" max="8195" width="12.25" style="38" customWidth="1"/>
    <col min="8196" max="8444" width="9" style="38"/>
    <col min="8445" max="8445" width="4.875" style="38" customWidth="1"/>
    <col min="8446" max="8446" width="30.625" style="38" customWidth="1"/>
    <col min="8447" max="8447" width="17" style="38" customWidth="1"/>
    <col min="8448" max="8448" width="13.5" style="38" customWidth="1"/>
    <col min="8449" max="8449" width="32.125" style="38" customWidth="1"/>
    <col min="8450" max="8450" width="15.5" style="38" customWidth="1"/>
    <col min="8451" max="8451" width="12.25" style="38" customWidth="1"/>
    <col min="8452" max="8700" width="9" style="38"/>
    <col min="8701" max="8701" width="4.875" style="38" customWidth="1"/>
    <col min="8702" max="8702" width="30.625" style="38" customWidth="1"/>
    <col min="8703" max="8703" width="17" style="38" customWidth="1"/>
    <col min="8704" max="8704" width="13.5" style="38" customWidth="1"/>
    <col min="8705" max="8705" width="32.125" style="38" customWidth="1"/>
    <col min="8706" max="8706" width="15.5" style="38" customWidth="1"/>
    <col min="8707" max="8707" width="12.25" style="38" customWidth="1"/>
    <col min="8708" max="8956" width="9" style="38"/>
    <col min="8957" max="8957" width="4.875" style="38" customWidth="1"/>
    <col min="8958" max="8958" width="30.625" style="38" customWidth="1"/>
    <col min="8959" max="8959" width="17" style="38" customWidth="1"/>
    <col min="8960" max="8960" width="13.5" style="38" customWidth="1"/>
    <col min="8961" max="8961" width="32.125" style="38" customWidth="1"/>
    <col min="8962" max="8962" width="15.5" style="38" customWidth="1"/>
    <col min="8963" max="8963" width="12.25" style="38" customWidth="1"/>
    <col min="8964" max="9212" width="9" style="38"/>
    <col min="9213" max="9213" width="4.875" style="38" customWidth="1"/>
    <col min="9214" max="9214" width="30.625" style="38" customWidth="1"/>
    <col min="9215" max="9215" width="17" style="38" customWidth="1"/>
    <col min="9216" max="9216" width="13.5" style="38" customWidth="1"/>
    <col min="9217" max="9217" width="32.125" style="38" customWidth="1"/>
    <col min="9218" max="9218" width="15.5" style="38" customWidth="1"/>
    <col min="9219" max="9219" width="12.25" style="38" customWidth="1"/>
    <col min="9220" max="9468" width="9" style="38"/>
    <col min="9469" max="9469" width="4.875" style="38" customWidth="1"/>
    <col min="9470" max="9470" width="30.625" style="38" customWidth="1"/>
    <col min="9471" max="9471" width="17" style="38" customWidth="1"/>
    <col min="9472" max="9472" width="13.5" style="38" customWidth="1"/>
    <col min="9473" max="9473" width="32.125" style="38" customWidth="1"/>
    <col min="9474" max="9474" width="15.5" style="38" customWidth="1"/>
    <col min="9475" max="9475" width="12.25" style="38" customWidth="1"/>
    <col min="9476" max="9724" width="9" style="38"/>
    <col min="9725" max="9725" width="4.875" style="38" customWidth="1"/>
    <col min="9726" max="9726" width="30.625" style="38" customWidth="1"/>
    <col min="9727" max="9727" width="17" style="38" customWidth="1"/>
    <col min="9728" max="9728" width="13.5" style="38" customWidth="1"/>
    <col min="9729" max="9729" width="32.125" style="38" customWidth="1"/>
    <col min="9730" max="9730" width="15.5" style="38" customWidth="1"/>
    <col min="9731" max="9731" width="12.25" style="38" customWidth="1"/>
    <col min="9732" max="9980" width="9" style="38"/>
    <col min="9981" max="9981" width="4.875" style="38" customWidth="1"/>
    <col min="9982" max="9982" width="30.625" style="38" customWidth="1"/>
    <col min="9983" max="9983" width="17" style="38" customWidth="1"/>
    <col min="9984" max="9984" width="13.5" style="38" customWidth="1"/>
    <col min="9985" max="9985" width="32.125" style="38" customWidth="1"/>
    <col min="9986" max="9986" width="15.5" style="38" customWidth="1"/>
    <col min="9987" max="9987" width="12.25" style="38" customWidth="1"/>
    <col min="9988" max="10236" width="9" style="38"/>
    <col min="10237" max="10237" width="4.875" style="38" customWidth="1"/>
    <col min="10238" max="10238" width="30.625" style="38" customWidth="1"/>
    <col min="10239" max="10239" width="17" style="38" customWidth="1"/>
    <col min="10240" max="10240" width="13.5" style="38" customWidth="1"/>
    <col min="10241" max="10241" width="32.125" style="38" customWidth="1"/>
    <col min="10242" max="10242" width="15.5" style="38" customWidth="1"/>
    <col min="10243" max="10243" width="12.25" style="38" customWidth="1"/>
    <col min="10244" max="10492" width="9" style="38"/>
    <col min="10493" max="10493" width="4.875" style="38" customWidth="1"/>
    <col min="10494" max="10494" width="30.625" style="38" customWidth="1"/>
    <col min="10495" max="10495" width="17" style="38" customWidth="1"/>
    <col min="10496" max="10496" width="13.5" style="38" customWidth="1"/>
    <col min="10497" max="10497" width="32.125" style="38" customWidth="1"/>
    <col min="10498" max="10498" width="15.5" style="38" customWidth="1"/>
    <col min="10499" max="10499" width="12.25" style="38" customWidth="1"/>
    <col min="10500" max="10748" width="9" style="38"/>
    <col min="10749" max="10749" width="4.875" style="38" customWidth="1"/>
    <col min="10750" max="10750" width="30.625" style="38" customWidth="1"/>
    <col min="10751" max="10751" width="17" style="38" customWidth="1"/>
    <col min="10752" max="10752" width="13.5" style="38" customWidth="1"/>
    <col min="10753" max="10753" width="32.125" style="38" customWidth="1"/>
    <col min="10754" max="10754" width="15.5" style="38" customWidth="1"/>
    <col min="10755" max="10755" width="12.25" style="38" customWidth="1"/>
    <col min="10756" max="11004" width="9" style="38"/>
    <col min="11005" max="11005" width="4.875" style="38" customWidth="1"/>
    <col min="11006" max="11006" width="30.625" style="38" customWidth="1"/>
    <col min="11007" max="11007" width="17" style="38" customWidth="1"/>
    <col min="11008" max="11008" width="13.5" style="38" customWidth="1"/>
    <col min="11009" max="11009" width="32.125" style="38" customWidth="1"/>
    <col min="11010" max="11010" width="15.5" style="38" customWidth="1"/>
    <col min="11011" max="11011" width="12.25" style="38" customWidth="1"/>
    <col min="11012" max="11260" width="9" style="38"/>
    <col min="11261" max="11261" width="4.875" style="38" customWidth="1"/>
    <col min="11262" max="11262" width="30.625" style="38" customWidth="1"/>
    <col min="11263" max="11263" width="17" style="38" customWidth="1"/>
    <col min="11264" max="11264" width="13.5" style="38" customWidth="1"/>
    <col min="11265" max="11265" width="32.125" style="38" customWidth="1"/>
    <col min="11266" max="11266" width="15.5" style="38" customWidth="1"/>
    <col min="11267" max="11267" width="12.25" style="38" customWidth="1"/>
    <col min="11268" max="11516" width="9" style="38"/>
    <col min="11517" max="11517" width="4.875" style="38" customWidth="1"/>
    <col min="11518" max="11518" width="30.625" style="38" customWidth="1"/>
    <col min="11519" max="11519" width="17" style="38" customWidth="1"/>
    <col min="11520" max="11520" width="13.5" style="38" customWidth="1"/>
    <col min="11521" max="11521" width="32.125" style="38" customWidth="1"/>
    <col min="11522" max="11522" width="15.5" style="38" customWidth="1"/>
    <col min="11523" max="11523" width="12.25" style="38" customWidth="1"/>
    <col min="11524" max="11772" width="9" style="38"/>
    <col min="11773" max="11773" width="4.875" style="38" customWidth="1"/>
    <col min="11774" max="11774" width="30.625" style="38" customWidth="1"/>
    <col min="11775" max="11775" width="17" style="38" customWidth="1"/>
    <col min="11776" max="11776" width="13.5" style="38" customWidth="1"/>
    <col min="11777" max="11777" width="32.125" style="38" customWidth="1"/>
    <col min="11778" max="11778" width="15.5" style="38" customWidth="1"/>
    <col min="11779" max="11779" width="12.25" style="38" customWidth="1"/>
    <col min="11780" max="12028" width="9" style="38"/>
    <col min="12029" max="12029" width="4.875" style="38" customWidth="1"/>
    <col min="12030" max="12030" width="30.625" style="38" customWidth="1"/>
    <col min="12031" max="12031" width="17" style="38" customWidth="1"/>
    <col min="12032" max="12032" width="13.5" style="38" customWidth="1"/>
    <col min="12033" max="12033" width="32.125" style="38" customWidth="1"/>
    <col min="12034" max="12034" width="15.5" style="38" customWidth="1"/>
    <col min="12035" max="12035" width="12.25" style="38" customWidth="1"/>
    <col min="12036" max="12284" width="9" style="38"/>
    <col min="12285" max="12285" width="4.875" style="38" customWidth="1"/>
    <col min="12286" max="12286" width="30.625" style="38" customWidth="1"/>
    <col min="12287" max="12287" width="17" style="38" customWidth="1"/>
    <col min="12288" max="12288" width="13.5" style="38" customWidth="1"/>
    <col min="12289" max="12289" width="32.125" style="38" customWidth="1"/>
    <col min="12290" max="12290" width="15.5" style="38" customWidth="1"/>
    <col min="12291" max="12291" width="12.25" style="38" customWidth="1"/>
    <col min="12292" max="12540" width="9" style="38"/>
    <col min="12541" max="12541" width="4.875" style="38" customWidth="1"/>
    <col min="12542" max="12542" width="30.625" style="38" customWidth="1"/>
    <col min="12543" max="12543" width="17" style="38" customWidth="1"/>
    <col min="12544" max="12544" width="13.5" style="38" customWidth="1"/>
    <col min="12545" max="12545" width="32.125" style="38" customWidth="1"/>
    <col min="12546" max="12546" width="15.5" style="38" customWidth="1"/>
    <col min="12547" max="12547" width="12.25" style="38" customWidth="1"/>
    <col min="12548" max="12796" width="9" style="38"/>
    <col min="12797" max="12797" width="4.875" style="38" customWidth="1"/>
    <col min="12798" max="12798" width="30.625" style="38" customWidth="1"/>
    <col min="12799" max="12799" width="17" style="38" customWidth="1"/>
    <col min="12800" max="12800" width="13.5" style="38" customWidth="1"/>
    <col min="12801" max="12801" width="32.125" style="38" customWidth="1"/>
    <col min="12802" max="12802" width="15.5" style="38" customWidth="1"/>
    <col min="12803" max="12803" width="12.25" style="38" customWidth="1"/>
    <col min="12804" max="13052" width="9" style="38"/>
    <col min="13053" max="13053" width="4.875" style="38" customWidth="1"/>
    <col min="13054" max="13054" width="30.625" style="38" customWidth="1"/>
    <col min="13055" max="13055" width="17" style="38" customWidth="1"/>
    <col min="13056" max="13056" width="13.5" style="38" customWidth="1"/>
    <col min="13057" max="13057" width="32.125" style="38" customWidth="1"/>
    <col min="13058" max="13058" width="15.5" style="38" customWidth="1"/>
    <col min="13059" max="13059" width="12.25" style="38" customWidth="1"/>
    <col min="13060" max="13308" width="9" style="38"/>
    <col min="13309" max="13309" width="4.875" style="38" customWidth="1"/>
    <col min="13310" max="13310" width="30.625" style="38" customWidth="1"/>
    <col min="13311" max="13311" width="17" style="38" customWidth="1"/>
    <col min="13312" max="13312" width="13.5" style="38" customWidth="1"/>
    <col min="13313" max="13313" width="32.125" style="38" customWidth="1"/>
    <col min="13314" max="13314" width="15.5" style="38" customWidth="1"/>
    <col min="13315" max="13315" width="12.25" style="38" customWidth="1"/>
    <col min="13316" max="13564" width="9" style="38"/>
    <col min="13565" max="13565" width="4.875" style="38" customWidth="1"/>
    <col min="13566" max="13566" width="30.625" style="38" customWidth="1"/>
    <col min="13567" max="13567" width="17" style="38" customWidth="1"/>
    <col min="13568" max="13568" width="13.5" style="38" customWidth="1"/>
    <col min="13569" max="13569" width="32.125" style="38" customWidth="1"/>
    <col min="13570" max="13570" width="15.5" style="38" customWidth="1"/>
    <col min="13571" max="13571" width="12.25" style="38" customWidth="1"/>
    <col min="13572" max="13820" width="9" style="38"/>
    <col min="13821" max="13821" width="4.875" style="38" customWidth="1"/>
    <col min="13822" max="13822" width="30.625" style="38" customWidth="1"/>
    <col min="13823" max="13823" width="17" style="38" customWidth="1"/>
    <col min="13824" max="13824" width="13.5" style="38" customWidth="1"/>
    <col min="13825" max="13825" width="32.125" style="38" customWidth="1"/>
    <col min="13826" max="13826" width="15.5" style="38" customWidth="1"/>
    <col min="13827" max="13827" width="12.25" style="38" customWidth="1"/>
    <col min="13828" max="14076" width="9" style="38"/>
    <col min="14077" max="14077" width="4.875" style="38" customWidth="1"/>
    <col min="14078" max="14078" width="30.625" style="38" customWidth="1"/>
    <col min="14079" max="14079" width="17" style="38" customWidth="1"/>
    <col min="14080" max="14080" width="13.5" style="38" customWidth="1"/>
    <col min="14081" max="14081" width="32.125" style="38" customWidth="1"/>
    <col min="14082" max="14082" width="15.5" style="38" customWidth="1"/>
    <col min="14083" max="14083" width="12.25" style="38" customWidth="1"/>
    <col min="14084" max="14332" width="9" style="38"/>
    <col min="14333" max="14333" width="4.875" style="38" customWidth="1"/>
    <col min="14334" max="14334" width="30.625" style="38" customWidth="1"/>
    <col min="14335" max="14335" width="17" style="38" customWidth="1"/>
    <col min="14336" max="14336" width="13.5" style="38" customWidth="1"/>
    <col min="14337" max="14337" width="32.125" style="38" customWidth="1"/>
    <col min="14338" max="14338" width="15.5" style="38" customWidth="1"/>
    <col min="14339" max="14339" width="12.25" style="38" customWidth="1"/>
    <col min="14340" max="14588" width="9" style="38"/>
    <col min="14589" max="14589" width="4.875" style="38" customWidth="1"/>
    <col min="14590" max="14590" width="30.625" style="38" customWidth="1"/>
    <col min="14591" max="14591" width="17" style="38" customWidth="1"/>
    <col min="14592" max="14592" width="13.5" style="38" customWidth="1"/>
    <col min="14593" max="14593" width="32.125" style="38" customWidth="1"/>
    <col min="14594" max="14594" width="15.5" style="38" customWidth="1"/>
    <col min="14595" max="14595" width="12.25" style="38" customWidth="1"/>
    <col min="14596" max="14844" width="9" style="38"/>
    <col min="14845" max="14845" width="4.875" style="38" customWidth="1"/>
    <col min="14846" max="14846" width="30.625" style="38" customWidth="1"/>
    <col min="14847" max="14847" width="17" style="38" customWidth="1"/>
    <col min="14848" max="14848" width="13.5" style="38" customWidth="1"/>
    <col min="14849" max="14849" width="32.125" style="38" customWidth="1"/>
    <col min="14850" max="14850" width="15.5" style="38" customWidth="1"/>
    <col min="14851" max="14851" width="12.25" style="38" customWidth="1"/>
    <col min="14852" max="15100" width="9" style="38"/>
    <col min="15101" max="15101" width="4.875" style="38" customWidth="1"/>
    <col min="15102" max="15102" width="30.625" style="38" customWidth="1"/>
    <col min="15103" max="15103" width="17" style="38" customWidth="1"/>
    <col min="15104" max="15104" width="13.5" style="38" customWidth="1"/>
    <col min="15105" max="15105" width="32.125" style="38" customWidth="1"/>
    <col min="15106" max="15106" width="15.5" style="38" customWidth="1"/>
    <col min="15107" max="15107" width="12.25" style="38" customWidth="1"/>
    <col min="15108" max="15356" width="9" style="38"/>
    <col min="15357" max="15357" width="4.875" style="38" customWidth="1"/>
    <col min="15358" max="15358" width="30.625" style="38" customWidth="1"/>
    <col min="15359" max="15359" width="17" style="38" customWidth="1"/>
    <col min="15360" max="15360" width="13.5" style="38" customWidth="1"/>
    <col min="15361" max="15361" width="32.125" style="38" customWidth="1"/>
    <col min="15362" max="15362" width="15.5" style="38" customWidth="1"/>
    <col min="15363" max="15363" width="12.25" style="38" customWidth="1"/>
    <col min="15364" max="15612" width="9" style="38"/>
    <col min="15613" max="15613" width="4.875" style="38" customWidth="1"/>
    <col min="15614" max="15614" width="30.625" style="38" customWidth="1"/>
    <col min="15615" max="15615" width="17" style="38" customWidth="1"/>
    <col min="15616" max="15616" width="13.5" style="38" customWidth="1"/>
    <col min="15617" max="15617" width="32.125" style="38" customWidth="1"/>
    <col min="15618" max="15618" width="15.5" style="38" customWidth="1"/>
    <col min="15619" max="15619" width="12.25" style="38" customWidth="1"/>
    <col min="15620" max="15868" width="9" style="38"/>
    <col min="15869" max="15869" width="4.875" style="38" customWidth="1"/>
    <col min="15870" max="15870" width="30.625" style="38" customWidth="1"/>
    <col min="15871" max="15871" width="17" style="38" customWidth="1"/>
    <col min="15872" max="15872" width="13.5" style="38" customWidth="1"/>
    <col min="15873" max="15873" width="32.125" style="38" customWidth="1"/>
    <col min="15874" max="15874" width="15.5" style="38" customWidth="1"/>
    <col min="15875" max="15875" width="12.25" style="38" customWidth="1"/>
    <col min="15876" max="16124" width="9" style="38"/>
    <col min="16125" max="16125" width="4.875" style="38" customWidth="1"/>
    <col min="16126" max="16126" width="30.625" style="38" customWidth="1"/>
    <col min="16127" max="16127" width="17" style="38" customWidth="1"/>
    <col min="16128" max="16128" width="13.5" style="38" customWidth="1"/>
    <col min="16129" max="16129" width="32.125" style="38" customWidth="1"/>
    <col min="16130" max="16130" width="15.5" style="38" customWidth="1"/>
    <col min="16131" max="16131" width="12.25" style="38" customWidth="1"/>
    <col min="16132" max="16384" width="9" style="38"/>
  </cols>
  <sheetData>
    <row r="1" spans="1:12" ht="21" customHeight="1">
      <c r="A1" s="479" t="s">
        <v>541</v>
      </c>
      <c r="B1" s="479"/>
      <c r="C1" s="479"/>
      <c r="D1" s="479"/>
      <c r="E1" s="479"/>
      <c r="F1" s="479"/>
      <c r="G1" s="479"/>
      <c r="H1" s="479"/>
      <c r="I1" s="479"/>
      <c r="J1" s="479"/>
      <c r="K1" s="479"/>
      <c r="L1" s="479"/>
    </row>
    <row r="2" spans="1:12" ht="23.25" customHeight="1">
      <c r="A2" s="478" t="s">
        <v>769</v>
      </c>
      <c r="B2" s="478"/>
      <c r="C2" s="478"/>
      <c r="D2" s="478"/>
      <c r="E2" s="478"/>
      <c r="F2" s="478"/>
      <c r="G2" s="478"/>
      <c r="H2" s="478"/>
      <c r="I2" s="478"/>
      <c r="J2" s="478"/>
      <c r="K2" s="478"/>
      <c r="L2" s="478"/>
    </row>
    <row r="3" spans="1:12" ht="18" customHeight="1">
      <c r="A3" s="37"/>
      <c r="B3" s="353"/>
      <c r="C3" s="353"/>
      <c r="D3" s="353"/>
      <c r="E3" s="276"/>
      <c r="F3" s="282"/>
      <c r="G3" s="37"/>
      <c r="H3" s="353"/>
      <c r="I3" s="353">
        <f>C5-I5</f>
        <v>0</v>
      </c>
      <c r="J3" s="353"/>
      <c r="K3" s="37"/>
      <c r="L3" s="261" t="s">
        <v>506</v>
      </c>
    </row>
    <row r="4" spans="1:12" ht="56.25">
      <c r="A4" s="158" t="s">
        <v>518</v>
      </c>
      <c r="B4" s="159" t="s">
        <v>543</v>
      </c>
      <c r="C4" s="159" t="s">
        <v>750</v>
      </c>
      <c r="D4" s="159" t="s">
        <v>508</v>
      </c>
      <c r="E4" s="277" t="s">
        <v>751</v>
      </c>
      <c r="F4" s="283" t="s">
        <v>544</v>
      </c>
      <c r="G4" s="158" t="s">
        <v>545</v>
      </c>
      <c r="H4" s="159" t="s">
        <v>543</v>
      </c>
      <c r="I4" s="159" t="s">
        <v>750</v>
      </c>
      <c r="J4" s="159" t="s">
        <v>508</v>
      </c>
      <c r="K4" s="277" t="s">
        <v>751</v>
      </c>
      <c r="L4" s="160" t="s">
        <v>544</v>
      </c>
    </row>
    <row r="5" spans="1:12" ht="15.75" customHeight="1">
      <c r="A5" s="158" t="s">
        <v>546</v>
      </c>
      <c r="B5" s="378">
        <v>4382.82</v>
      </c>
      <c r="C5" s="378">
        <v>7149.96</v>
      </c>
      <c r="D5" s="378">
        <v>7368.28</v>
      </c>
      <c r="E5" s="474">
        <f>D5/C5*100</f>
        <v>103.05344365562883</v>
      </c>
      <c r="F5" s="337">
        <v>16.3</v>
      </c>
      <c r="G5" s="158" t="s">
        <v>546</v>
      </c>
      <c r="H5" s="378">
        <v>4382.82</v>
      </c>
      <c r="I5" s="378">
        <v>7149.96</v>
      </c>
      <c r="J5" s="378">
        <v>7368.28</v>
      </c>
      <c r="K5" s="386">
        <f t="shared" ref="K5:K6" si="0">J5/I5*100</f>
        <v>103.05344365562883</v>
      </c>
      <c r="L5" s="337">
        <v>16.28</v>
      </c>
    </row>
    <row r="6" spans="1:12" ht="15.75" customHeight="1">
      <c r="A6" s="70" t="s">
        <v>1</v>
      </c>
      <c r="B6" s="378">
        <v>304.5</v>
      </c>
      <c r="C6" s="378">
        <v>304.5</v>
      </c>
      <c r="D6" s="364">
        <v>522.82000000000005</v>
      </c>
      <c r="E6" s="474">
        <f t="shared" ref="E6:E42" si="1">D6/C6*100</f>
        <v>171.6978653530378</v>
      </c>
      <c r="F6" s="366">
        <v>-3.36</v>
      </c>
      <c r="G6" s="70" t="s">
        <v>2</v>
      </c>
      <c r="H6" s="378">
        <v>4304.7</v>
      </c>
      <c r="I6" s="378">
        <v>7071.84</v>
      </c>
      <c r="J6" s="378">
        <v>6430.14</v>
      </c>
      <c r="K6" s="386">
        <f t="shared" si="0"/>
        <v>90.925982488291595</v>
      </c>
      <c r="L6" s="366">
        <v>7.44</v>
      </c>
    </row>
    <row r="7" spans="1:12" ht="15.75" customHeight="1">
      <c r="A7" s="161" t="s">
        <v>547</v>
      </c>
      <c r="B7" s="381">
        <v>278.5</v>
      </c>
      <c r="C7" s="381">
        <v>278.5</v>
      </c>
      <c r="D7" s="364">
        <v>497.31</v>
      </c>
      <c r="E7" s="474">
        <f t="shared" si="1"/>
        <v>178.5673249551167</v>
      </c>
      <c r="F7" s="366">
        <v>83.3</v>
      </c>
      <c r="G7" s="162" t="s">
        <v>548</v>
      </c>
      <c r="H7" s="385">
        <v>1536.77</v>
      </c>
      <c r="I7" s="368">
        <v>1715.34</v>
      </c>
      <c r="J7" s="368">
        <v>1709.94</v>
      </c>
      <c r="K7" s="386">
        <f>J7/I7*100</f>
        <v>99.685193605932355</v>
      </c>
      <c r="L7" s="366">
        <v>-5.91</v>
      </c>
    </row>
    <row r="8" spans="1:12" ht="15.75" customHeight="1">
      <c r="A8" s="161" t="s">
        <v>3</v>
      </c>
      <c r="B8" s="382">
        <v>151</v>
      </c>
      <c r="C8" s="382">
        <v>151</v>
      </c>
      <c r="D8" s="363">
        <v>259.12</v>
      </c>
      <c r="E8" s="474">
        <f t="shared" si="1"/>
        <v>171.60264900662253</v>
      </c>
      <c r="F8" s="366">
        <v>70.47</v>
      </c>
      <c r="G8" s="162" t="s">
        <v>549</v>
      </c>
      <c r="H8" s="377"/>
      <c r="I8" s="375"/>
      <c r="J8" s="376"/>
      <c r="K8" s="386"/>
      <c r="L8" s="366"/>
    </row>
    <row r="9" spans="1:12" ht="15.75" customHeight="1">
      <c r="A9" s="161" t="s">
        <v>9</v>
      </c>
      <c r="B9" s="382">
        <v>4.54</v>
      </c>
      <c r="C9" s="382">
        <v>4.54</v>
      </c>
      <c r="D9" s="363">
        <v>10.23</v>
      </c>
      <c r="E9" s="474">
        <f t="shared" si="1"/>
        <v>225.3303964757709</v>
      </c>
      <c r="F9" s="366">
        <v>184.9</v>
      </c>
      <c r="G9" s="162" t="s">
        <v>550</v>
      </c>
      <c r="H9" s="377"/>
      <c r="I9" s="375">
        <v>5</v>
      </c>
      <c r="J9" s="376">
        <v>5</v>
      </c>
      <c r="K9" s="386">
        <f t="shared" ref="K9:K29" si="2">J9/I9*100</f>
        <v>100</v>
      </c>
      <c r="L9" s="366"/>
    </row>
    <row r="10" spans="1:12" ht="15.75" customHeight="1">
      <c r="A10" s="161" t="s">
        <v>12</v>
      </c>
      <c r="B10" s="382">
        <v>6.83</v>
      </c>
      <c r="C10" s="382">
        <v>6.83</v>
      </c>
      <c r="D10" s="363">
        <v>33.619999999999997</v>
      </c>
      <c r="E10" s="474">
        <f t="shared" si="1"/>
        <v>492.24011713030745</v>
      </c>
      <c r="F10" s="366">
        <v>401</v>
      </c>
      <c r="G10" s="162" t="s">
        <v>551</v>
      </c>
      <c r="H10" s="377"/>
      <c r="I10" s="375"/>
      <c r="J10" s="376"/>
      <c r="K10" s="386"/>
      <c r="L10" s="366"/>
    </row>
    <row r="11" spans="1:12" ht="15.75" customHeight="1">
      <c r="A11" s="161" t="s">
        <v>552</v>
      </c>
      <c r="B11" s="382">
        <v>5.94</v>
      </c>
      <c r="C11" s="382">
        <v>5.94</v>
      </c>
      <c r="D11" s="363">
        <v>85.17</v>
      </c>
      <c r="E11" s="474">
        <f t="shared" si="1"/>
        <v>1433.8383838383838</v>
      </c>
      <c r="F11" s="366">
        <v>1368.44</v>
      </c>
      <c r="G11" s="162" t="s">
        <v>553</v>
      </c>
      <c r="H11" s="377"/>
      <c r="I11" s="375"/>
      <c r="J11" s="376"/>
      <c r="K11" s="386"/>
      <c r="L11" s="366"/>
    </row>
    <row r="12" spans="1:12" ht="15.75" customHeight="1">
      <c r="A12" s="161" t="s">
        <v>14</v>
      </c>
      <c r="B12" s="382">
        <v>27.92</v>
      </c>
      <c r="C12" s="382">
        <v>27.92</v>
      </c>
      <c r="D12" s="363">
        <v>53.03</v>
      </c>
      <c r="E12" s="474">
        <f t="shared" si="1"/>
        <v>189.93553008595987</v>
      </c>
      <c r="F12" s="366">
        <v>70.400000000000006</v>
      </c>
      <c r="G12" s="162" t="s">
        <v>554</v>
      </c>
      <c r="H12" s="377"/>
      <c r="I12" s="375"/>
      <c r="J12" s="376"/>
      <c r="K12" s="386"/>
      <c r="L12" s="366"/>
    </row>
    <row r="13" spans="1:12" ht="15.75" customHeight="1">
      <c r="A13" s="161" t="s">
        <v>16</v>
      </c>
      <c r="B13" s="382">
        <v>31.81</v>
      </c>
      <c r="C13" s="382">
        <v>31.81</v>
      </c>
      <c r="D13" s="363">
        <v>3.52</v>
      </c>
      <c r="E13" s="474">
        <f t="shared" si="1"/>
        <v>11.065702609242377</v>
      </c>
      <c r="F13" s="366">
        <v>-86.99</v>
      </c>
      <c r="G13" s="162" t="s">
        <v>555</v>
      </c>
      <c r="H13" s="384">
        <v>255.67</v>
      </c>
      <c r="I13" s="368">
        <v>266.74</v>
      </c>
      <c r="J13" s="368">
        <v>266.74</v>
      </c>
      <c r="K13" s="386">
        <f t="shared" si="2"/>
        <v>100</v>
      </c>
      <c r="L13" s="366">
        <v>22.43</v>
      </c>
    </row>
    <row r="14" spans="1:12" ht="15.75" customHeight="1">
      <c r="A14" s="161" t="s">
        <v>4</v>
      </c>
      <c r="B14" s="382">
        <v>5.91</v>
      </c>
      <c r="C14" s="382">
        <v>5.91</v>
      </c>
      <c r="D14" s="363">
        <v>7.17</v>
      </c>
      <c r="E14" s="474">
        <f t="shared" si="1"/>
        <v>121.31979695431471</v>
      </c>
      <c r="F14" s="366">
        <v>13.8</v>
      </c>
      <c r="G14" s="162" t="s">
        <v>556</v>
      </c>
      <c r="H14" s="384">
        <v>662.74</v>
      </c>
      <c r="I14" s="368">
        <v>1892.74</v>
      </c>
      <c r="J14" s="368">
        <v>1796.5</v>
      </c>
      <c r="K14" s="386">
        <f t="shared" si="2"/>
        <v>94.915307966228852</v>
      </c>
      <c r="L14" s="366">
        <v>2.5</v>
      </c>
    </row>
    <row r="15" spans="1:12" ht="15.75" customHeight="1">
      <c r="A15" s="161" t="s">
        <v>18</v>
      </c>
      <c r="B15" s="382">
        <v>26.79</v>
      </c>
      <c r="C15" s="382">
        <v>26.79</v>
      </c>
      <c r="D15" s="363">
        <v>20.94</v>
      </c>
      <c r="E15" s="474">
        <f t="shared" si="1"/>
        <v>78.163493840985453</v>
      </c>
      <c r="F15" s="366">
        <v>-7.9</v>
      </c>
      <c r="G15" s="162" t="s">
        <v>557</v>
      </c>
      <c r="H15" s="384">
        <v>200.86</v>
      </c>
      <c r="I15" s="368">
        <v>289.38</v>
      </c>
      <c r="J15" s="368">
        <v>285.38</v>
      </c>
      <c r="K15" s="386">
        <f t="shared" si="2"/>
        <v>98.617734466791077</v>
      </c>
      <c r="L15" s="366">
        <v>10.32</v>
      </c>
    </row>
    <row r="16" spans="1:12" ht="15.75" customHeight="1">
      <c r="A16" s="161" t="s">
        <v>558</v>
      </c>
      <c r="B16" s="382">
        <v>1.1000000000000001</v>
      </c>
      <c r="C16" s="382">
        <v>1.1000000000000001</v>
      </c>
      <c r="D16" s="363">
        <v>3.02</v>
      </c>
      <c r="E16" s="474">
        <f t="shared" si="1"/>
        <v>274.5454545454545</v>
      </c>
      <c r="F16" s="366">
        <v>147.5</v>
      </c>
      <c r="G16" s="162" t="s">
        <v>559</v>
      </c>
      <c r="H16" s="384"/>
      <c r="I16" s="368">
        <v>0.09</v>
      </c>
      <c r="J16" s="368">
        <v>0.09</v>
      </c>
      <c r="K16" s="386">
        <f t="shared" si="2"/>
        <v>100</v>
      </c>
      <c r="L16" s="366">
        <v>-99.73</v>
      </c>
    </row>
    <row r="17" spans="1:12" ht="15.75" customHeight="1">
      <c r="A17" s="161" t="s">
        <v>560</v>
      </c>
      <c r="B17" s="382">
        <v>0.05</v>
      </c>
      <c r="C17" s="382">
        <v>0.05</v>
      </c>
      <c r="D17" s="363"/>
      <c r="E17" s="474">
        <f t="shared" si="1"/>
        <v>0</v>
      </c>
      <c r="F17" s="366"/>
      <c r="G17" s="162" t="s">
        <v>561</v>
      </c>
      <c r="H17" s="384">
        <v>127.5</v>
      </c>
      <c r="I17" s="368">
        <v>182.08</v>
      </c>
      <c r="J17" s="368">
        <v>98.82</v>
      </c>
      <c r="K17" s="386">
        <f t="shared" si="2"/>
        <v>54.272847100175738</v>
      </c>
      <c r="L17" s="366">
        <v>-26.48</v>
      </c>
    </row>
    <row r="18" spans="1:12" ht="15.75" customHeight="1">
      <c r="A18" s="161" t="s">
        <v>562</v>
      </c>
      <c r="B18" s="382">
        <v>14.67</v>
      </c>
      <c r="C18" s="382">
        <v>14.67</v>
      </c>
      <c r="D18" s="363">
        <v>18.48</v>
      </c>
      <c r="E18" s="474">
        <f t="shared" si="1"/>
        <v>125.9713701431493</v>
      </c>
      <c r="F18" s="366">
        <v>42.9</v>
      </c>
      <c r="G18" s="162" t="s">
        <v>563</v>
      </c>
      <c r="H18" s="384">
        <v>986.7</v>
      </c>
      <c r="I18" s="368">
        <v>1597.27</v>
      </c>
      <c r="J18" s="368">
        <v>1190.3399999999999</v>
      </c>
      <c r="K18" s="386">
        <f t="shared" si="2"/>
        <v>74.523405560738013</v>
      </c>
      <c r="L18" s="366">
        <v>-19.14</v>
      </c>
    </row>
    <row r="19" spans="1:12" ht="15.75" customHeight="1">
      <c r="A19" s="162" t="s">
        <v>564</v>
      </c>
      <c r="B19" s="382">
        <v>1.94</v>
      </c>
      <c r="C19" s="382">
        <v>1.94</v>
      </c>
      <c r="D19" s="363">
        <v>3.01</v>
      </c>
      <c r="E19" s="474">
        <f t="shared" si="1"/>
        <v>155.15463917525773</v>
      </c>
      <c r="F19" s="366">
        <v>71</v>
      </c>
      <c r="G19" s="162" t="s">
        <v>565</v>
      </c>
      <c r="H19" s="377"/>
      <c r="I19" s="368">
        <v>310.2</v>
      </c>
      <c r="J19" s="368">
        <v>282.2</v>
      </c>
      <c r="K19" s="386">
        <f t="shared" si="2"/>
        <v>90.97356544165055</v>
      </c>
      <c r="L19" s="366">
        <v>511.09</v>
      </c>
    </row>
    <row r="20" spans="1:12" ht="15.75" customHeight="1">
      <c r="A20" s="161" t="s">
        <v>21</v>
      </c>
      <c r="B20" s="377"/>
      <c r="C20" s="377"/>
      <c r="D20" s="376"/>
      <c r="E20" s="474"/>
      <c r="F20" s="337"/>
      <c r="G20" s="162" t="s">
        <v>727</v>
      </c>
      <c r="H20" s="377"/>
      <c r="I20" s="375"/>
      <c r="J20" s="376"/>
      <c r="K20" s="386"/>
      <c r="L20" s="366"/>
    </row>
    <row r="21" spans="1:12" ht="15.75" customHeight="1">
      <c r="A21" s="162" t="s">
        <v>566</v>
      </c>
      <c r="B21" s="377"/>
      <c r="C21" s="377"/>
      <c r="D21" s="376"/>
      <c r="E21" s="474"/>
      <c r="F21" s="337"/>
      <c r="G21" s="162" t="s">
        <v>567</v>
      </c>
      <c r="H21" s="377"/>
      <c r="I21" s="375"/>
      <c r="J21" s="376"/>
      <c r="K21" s="386"/>
      <c r="L21" s="366"/>
    </row>
    <row r="22" spans="1:12" ht="15.75" customHeight="1">
      <c r="A22" s="161" t="s">
        <v>568</v>
      </c>
      <c r="B22" s="377">
        <v>26</v>
      </c>
      <c r="C22" s="377">
        <v>26</v>
      </c>
      <c r="D22" s="377">
        <v>25.51</v>
      </c>
      <c r="E22" s="474">
        <f t="shared" si="1"/>
        <v>98.115384615384627</v>
      </c>
      <c r="F22" s="337">
        <v>-90.55</v>
      </c>
      <c r="G22" s="162" t="s">
        <v>569</v>
      </c>
      <c r="H22" s="377"/>
      <c r="I22" s="375"/>
      <c r="J22" s="376"/>
      <c r="K22" s="386"/>
      <c r="L22" s="366"/>
    </row>
    <row r="23" spans="1:12" ht="15.75" customHeight="1">
      <c r="A23" s="161" t="s">
        <v>5</v>
      </c>
      <c r="B23" s="377"/>
      <c r="C23" s="377"/>
      <c r="D23" s="377"/>
      <c r="E23" s="474"/>
      <c r="F23" s="337"/>
      <c r="G23" s="162" t="s">
        <v>570</v>
      </c>
      <c r="H23" s="377"/>
      <c r="I23" s="377"/>
      <c r="J23" s="377"/>
      <c r="K23" s="386"/>
      <c r="L23" s="366"/>
    </row>
    <row r="24" spans="1:12" ht="15.75" customHeight="1">
      <c r="A24" s="161" t="s">
        <v>26</v>
      </c>
      <c r="B24" s="377">
        <v>6</v>
      </c>
      <c r="C24" s="377">
        <v>6</v>
      </c>
      <c r="D24" s="376">
        <v>11.23</v>
      </c>
      <c r="E24" s="474">
        <f t="shared" si="1"/>
        <v>187.16666666666669</v>
      </c>
      <c r="F24" s="337">
        <v>149.55000000000001</v>
      </c>
      <c r="G24" s="162" t="s">
        <v>571</v>
      </c>
      <c r="H24" s="377"/>
      <c r="I24" s="375"/>
      <c r="J24" s="376"/>
      <c r="K24" s="386"/>
      <c r="L24" s="366"/>
    </row>
    <row r="25" spans="1:12" ht="15.75" customHeight="1">
      <c r="A25" s="161" t="s">
        <v>28</v>
      </c>
      <c r="B25" s="377"/>
      <c r="C25" s="377"/>
      <c r="D25" s="376">
        <v>0.5</v>
      </c>
      <c r="E25" s="474"/>
      <c r="F25" s="337"/>
      <c r="G25" s="162" t="s">
        <v>572</v>
      </c>
      <c r="H25" s="383">
        <v>123.76</v>
      </c>
      <c r="I25" s="368">
        <v>793.42</v>
      </c>
      <c r="J25" s="368">
        <v>793.42</v>
      </c>
      <c r="K25" s="386">
        <f t="shared" si="2"/>
        <v>100</v>
      </c>
      <c r="L25" s="366">
        <v>541.20000000000005</v>
      </c>
    </row>
    <row r="26" spans="1:12" ht="15.75" customHeight="1">
      <c r="A26" s="65" t="s">
        <v>60</v>
      </c>
      <c r="B26" s="377">
        <v>7</v>
      </c>
      <c r="C26" s="377">
        <v>7</v>
      </c>
      <c r="D26" s="376">
        <v>13.78</v>
      </c>
      <c r="E26" s="474">
        <f t="shared" si="1"/>
        <v>196.85714285714283</v>
      </c>
      <c r="F26" s="337">
        <v>-43.8</v>
      </c>
      <c r="G26" s="162" t="s">
        <v>573</v>
      </c>
      <c r="H26" s="383"/>
      <c r="I26" s="368">
        <v>0</v>
      </c>
      <c r="J26" s="368">
        <v>0</v>
      </c>
      <c r="K26" s="386"/>
      <c r="L26" s="337"/>
    </row>
    <row r="27" spans="1:12" ht="15.75" customHeight="1">
      <c r="A27" s="65" t="s">
        <v>169</v>
      </c>
      <c r="B27" s="377"/>
      <c r="C27" s="377"/>
      <c r="D27" s="376"/>
      <c r="E27" s="474"/>
      <c r="F27" s="337"/>
      <c r="G27" s="162" t="s">
        <v>574</v>
      </c>
      <c r="H27" s="383">
        <v>13.42</v>
      </c>
      <c r="I27" s="368">
        <v>13.42</v>
      </c>
      <c r="J27" s="368">
        <v>1.71</v>
      </c>
      <c r="K27" s="386">
        <f t="shared" si="2"/>
        <v>12.742175856929954</v>
      </c>
      <c r="L27" s="337"/>
    </row>
    <row r="28" spans="1:12" ht="15.75" customHeight="1">
      <c r="A28" s="65" t="s">
        <v>170</v>
      </c>
      <c r="B28" s="377"/>
      <c r="C28" s="377"/>
      <c r="D28" s="376"/>
      <c r="E28" s="474"/>
      <c r="F28" s="337"/>
      <c r="G28" s="162" t="s">
        <v>575</v>
      </c>
      <c r="H28" s="383">
        <v>121</v>
      </c>
      <c r="I28" s="374"/>
      <c r="J28" s="376"/>
      <c r="K28" s="386"/>
      <c r="L28" s="337"/>
    </row>
    <row r="29" spans="1:12" ht="15.75" customHeight="1">
      <c r="A29" s="65" t="s">
        <v>29</v>
      </c>
      <c r="B29" s="377">
        <v>13</v>
      </c>
      <c r="C29" s="377">
        <v>13</v>
      </c>
      <c r="D29" s="376"/>
      <c r="E29" s="474">
        <f t="shared" si="1"/>
        <v>0</v>
      </c>
      <c r="F29" s="337"/>
      <c r="G29" s="162" t="s">
        <v>576</v>
      </c>
      <c r="H29" s="383">
        <v>276.27999999999997</v>
      </c>
      <c r="I29" s="374">
        <v>6.16</v>
      </c>
      <c r="J29" s="376"/>
      <c r="K29" s="386">
        <f t="shared" si="2"/>
        <v>0</v>
      </c>
      <c r="L29" s="337"/>
    </row>
    <row r="30" spans="1:12" ht="15.75" customHeight="1">
      <c r="A30" s="260"/>
      <c r="B30" s="377"/>
      <c r="C30" s="374"/>
      <c r="D30" s="376"/>
      <c r="E30" s="474"/>
      <c r="F30" s="337"/>
      <c r="G30" s="162" t="s">
        <v>577</v>
      </c>
      <c r="H30" s="377"/>
      <c r="I30" s="374"/>
      <c r="J30" s="376"/>
      <c r="K30" s="386"/>
      <c r="L30" s="337"/>
    </row>
    <row r="31" spans="1:12" ht="15.75" customHeight="1">
      <c r="A31" s="163"/>
      <c r="B31" s="373"/>
      <c r="C31" s="372"/>
      <c r="D31" s="372"/>
      <c r="E31" s="474"/>
      <c r="F31" s="337"/>
      <c r="G31" s="162" t="s">
        <v>578</v>
      </c>
      <c r="H31" s="373"/>
      <c r="I31" s="372"/>
      <c r="J31" s="372"/>
      <c r="K31" s="386"/>
      <c r="L31" s="337"/>
    </row>
    <row r="32" spans="1:12" ht="15.75" customHeight="1">
      <c r="A32" s="163"/>
      <c r="B32" s="373"/>
      <c r="C32" s="372"/>
      <c r="D32" s="372"/>
      <c r="E32" s="474"/>
      <c r="F32" s="337"/>
      <c r="G32" s="162" t="s">
        <v>579</v>
      </c>
      <c r="H32" s="373"/>
      <c r="I32" s="372"/>
      <c r="J32" s="372"/>
      <c r="K32" s="386"/>
      <c r="L32" s="337"/>
    </row>
    <row r="33" spans="1:12" ht="15.75" customHeight="1">
      <c r="A33" s="70" t="s">
        <v>580</v>
      </c>
      <c r="B33" s="378">
        <v>4078.32</v>
      </c>
      <c r="C33" s="378">
        <v>6845.46</v>
      </c>
      <c r="D33" s="378">
        <v>6845.46</v>
      </c>
      <c r="E33" s="474">
        <f t="shared" si="1"/>
        <v>100</v>
      </c>
      <c r="F33" s="337">
        <v>18.100000000000001</v>
      </c>
      <c r="G33" s="70" t="s">
        <v>581</v>
      </c>
      <c r="H33" s="378">
        <v>78.12</v>
      </c>
      <c r="I33" s="378">
        <v>78.12</v>
      </c>
      <c r="J33" s="378">
        <v>938.14</v>
      </c>
      <c r="K33" s="386">
        <f>J33/I33*100</f>
        <v>1200.8960573476702</v>
      </c>
      <c r="L33" s="337">
        <v>111.84</v>
      </c>
    </row>
    <row r="34" spans="1:12" ht="15.75" customHeight="1">
      <c r="A34" s="162" t="s">
        <v>582</v>
      </c>
      <c r="B34" s="376">
        <v>3727.5</v>
      </c>
      <c r="C34" s="376">
        <v>6494.64</v>
      </c>
      <c r="D34" s="376">
        <v>6494.64</v>
      </c>
      <c r="E34" s="474">
        <f t="shared" si="1"/>
        <v>100</v>
      </c>
      <c r="F34" s="337">
        <v>18.399999999999999</v>
      </c>
      <c r="G34" s="162" t="s">
        <v>583</v>
      </c>
      <c r="H34" s="376">
        <v>47</v>
      </c>
      <c r="I34" s="371">
        <v>47</v>
      </c>
      <c r="J34" s="376">
        <v>75.73</v>
      </c>
      <c r="K34" s="386">
        <f>J34/I34*100</f>
        <v>161.12765957446808</v>
      </c>
      <c r="L34" s="337">
        <v>-18.09</v>
      </c>
    </row>
    <row r="35" spans="1:12" ht="15.75" customHeight="1">
      <c r="A35" s="162" t="s">
        <v>584</v>
      </c>
      <c r="B35" s="376"/>
      <c r="C35" s="376"/>
      <c r="D35" s="376"/>
      <c r="E35" s="474"/>
      <c r="F35" s="337"/>
      <c r="G35" s="162" t="s">
        <v>585</v>
      </c>
      <c r="H35" s="376"/>
      <c r="I35" s="371"/>
      <c r="J35" s="376"/>
      <c r="K35" s="386"/>
      <c r="L35" s="337"/>
    </row>
    <row r="36" spans="1:12" ht="15.75" customHeight="1">
      <c r="A36" s="162" t="s">
        <v>43</v>
      </c>
      <c r="B36" s="376">
        <v>31.12</v>
      </c>
      <c r="C36" s="371">
        <v>31.12</v>
      </c>
      <c r="D36" s="376">
        <v>31.12</v>
      </c>
      <c r="E36" s="474">
        <f t="shared" si="1"/>
        <v>100</v>
      </c>
      <c r="F36" s="337"/>
      <c r="G36" s="162" t="s">
        <v>586</v>
      </c>
      <c r="H36" s="376"/>
      <c r="I36" s="376"/>
      <c r="J36" s="376"/>
      <c r="K36" s="386"/>
      <c r="L36" s="337"/>
    </row>
    <row r="37" spans="1:12" ht="15.75" customHeight="1">
      <c r="A37" s="162" t="s">
        <v>587</v>
      </c>
      <c r="B37" s="376"/>
      <c r="C37" s="371"/>
      <c r="D37" s="376"/>
      <c r="E37" s="474"/>
      <c r="F37" s="337"/>
      <c r="G37" s="162" t="s">
        <v>588</v>
      </c>
      <c r="H37" s="376"/>
      <c r="I37" s="376"/>
      <c r="J37" s="376"/>
      <c r="K37" s="386"/>
      <c r="L37" s="337"/>
    </row>
    <row r="38" spans="1:12" ht="15.75" customHeight="1">
      <c r="A38" s="162" t="s">
        <v>589</v>
      </c>
      <c r="B38" s="376"/>
      <c r="C38" s="376"/>
      <c r="D38" s="376"/>
      <c r="E38" s="474"/>
      <c r="F38" s="337"/>
      <c r="G38" s="162" t="s">
        <v>590</v>
      </c>
      <c r="H38" s="376"/>
      <c r="I38" s="376"/>
      <c r="J38" s="376"/>
      <c r="K38" s="386"/>
      <c r="L38" s="337"/>
    </row>
    <row r="39" spans="1:12" ht="15.75" customHeight="1">
      <c r="A39" s="162" t="s">
        <v>591</v>
      </c>
      <c r="B39" s="376"/>
      <c r="C39" s="371"/>
      <c r="D39" s="376"/>
      <c r="E39" s="474"/>
      <c r="F39" s="337"/>
      <c r="G39" s="162" t="s">
        <v>55</v>
      </c>
      <c r="H39" s="376">
        <v>31.12</v>
      </c>
      <c r="I39" s="376">
        <v>31.12</v>
      </c>
      <c r="J39" s="376">
        <v>31.12</v>
      </c>
      <c r="K39" s="386"/>
      <c r="L39" s="337"/>
    </row>
    <row r="40" spans="1:12" ht="15.75" customHeight="1">
      <c r="A40" s="162" t="s">
        <v>593</v>
      </c>
      <c r="B40" s="376"/>
      <c r="C40" s="371"/>
      <c r="D40" s="376"/>
      <c r="E40" s="474"/>
      <c r="F40" s="337"/>
      <c r="G40" s="162" t="s">
        <v>594</v>
      </c>
      <c r="H40" s="376"/>
      <c r="I40" s="376"/>
      <c r="J40" s="376"/>
      <c r="K40" s="386"/>
      <c r="L40" s="337"/>
    </row>
    <row r="41" spans="1:12" ht="15.75" customHeight="1">
      <c r="A41" s="65" t="s">
        <v>595</v>
      </c>
      <c r="B41" s="374"/>
      <c r="C41" s="374"/>
      <c r="D41" s="376"/>
      <c r="E41" s="474"/>
      <c r="F41" s="337"/>
      <c r="G41" s="162" t="s">
        <v>596</v>
      </c>
      <c r="H41" s="374"/>
      <c r="I41" s="376"/>
      <c r="J41" s="376"/>
      <c r="K41" s="386"/>
      <c r="L41" s="337"/>
    </row>
    <row r="42" spans="1:12" ht="15.75" customHeight="1">
      <c r="A42" s="162" t="s">
        <v>597</v>
      </c>
      <c r="B42" s="371">
        <v>319.7</v>
      </c>
      <c r="C42" s="371">
        <v>319.7</v>
      </c>
      <c r="D42" s="376">
        <v>319.7</v>
      </c>
      <c r="E42" s="474">
        <f t="shared" si="1"/>
        <v>100</v>
      </c>
      <c r="F42" s="337">
        <v>14.9</v>
      </c>
      <c r="G42" s="162" t="s">
        <v>598</v>
      </c>
      <c r="H42" s="371"/>
      <c r="I42" s="376"/>
      <c r="J42" s="376"/>
      <c r="K42" s="386"/>
      <c r="L42" s="337"/>
    </row>
    <row r="43" spans="1:12" ht="15.75" customHeight="1">
      <c r="A43" s="163"/>
      <c r="B43" s="372"/>
      <c r="C43" s="372"/>
      <c r="D43" s="372"/>
      <c r="E43" s="474"/>
      <c r="F43" s="337"/>
      <c r="G43" s="162" t="s">
        <v>599</v>
      </c>
      <c r="H43" s="372"/>
      <c r="I43" s="372"/>
      <c r="J43" s="372"/>
      <c r="K43" s="386"/>
      <c r="L43" s="337"/>
    </row>
    <row r="44" spans="1:12" ht="15.75" customHeight="1">
      <c r="A44" s="163"/>
      <c r="B44" s="372"/>
      <c r="C44" s="372"/>
      <c r="D44" s="372"/>
      <c r="E44" s="474"/>
      <c r="F44" s="337"/>
      <c r="G44" s="162" t="s">
        <v>56</v>
      </c>
      <c r="H44" s="372"/>
      <c r="I44" s="372"/>
      <c r="J44" s="372">
        <v>831.29</v>
      </c>
      <c r="K44" s="386"/>
      <c r="L44" s="474">
        <v>160.02000000000001</v>
      </c>
    </row>
    <row r="45" spans="1:12" s="89" customFormat="1" ht="80.25" customHeight="1">
      <c r="A45" s="480" t="s">
        <v>815</v>
      </c>
      <c r="B45" s="480"/>
      <c r="C45" s="480"/>
      <c r="D45" s="480"/>
      <c r="E45" s="480"/>
      <c r="F45" s="480"/>
      <c r="G45" s="480"/>
      <c r="H45" s="480"/>
      <c r="I45" s="480"/>
      <c r="J45" s="480"/>
      <c r="K45" s="480"/>
      <c r="L45" s="480"/>
    </row>
  </sheetData>
  <mergeCells count="3">
    <mergeCell ref="A2:L2"/>
    <mergeCell ref="A1:L1"/>
    <mergeCell ref="A45:L45"/>
  </mergeCells>
  <phoneticPr fontId="1" type="noConversion"/>
  <printOptions horizontalCentered="1"/>
  <pageMargins left="0.43307086614173229" right="0.43307086614173229" top="0.39370078740157483" bottom="0" header="0.15748031496062992" footer="0.31496062992125984"/>
  <pageSetup paperSize="9" scale="63" orientation="landscape"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dimension ref="A1:E11"/>
  <sheetViews>
    <sheetView workbookViewId="0">
      <selection activeCell="H8" sqref="H8"/>
    </sheetView>
  </sheetViews>
  <sheetFormatPr defaultColWidth="10" defaultRowHeight="13.5"/>
  <cols>
    <col min="1" max="1" width="35" style="135" customWidth="1"/>
    <col min="2" max="4" width="15.125" style="135" customWidth="1"/>
    <col min="5" max="5" width="15.125" style="135" hidden="1" customWidth="1"/>
    <col min="6" max="6" width="9.75" style="135" customWidth="1"/>
    <col min="7" max="16384" width="10" style="135"/>
  </cols>
  <sheetData>
    <row r="1" spans="1:5" s="140" customFormat="1" ht="21" customHeight="1">
      <c r="A1" s="259" t="s">
        <v>321</v>
      </c>
      <c r="B1" s="141"/>
      <c r="C1" s="141"/>
      <c r="D1" s="141"/>
    </row>
    <row r="2" spans="1:5" s="139" customFormat="1" ht="28.7" customHeight="1">
      <c r="A2" s="531" t="s">
        <v>358</v>
      </c>
      <c r="B2" s="531"/>
      <c r="C2" s="531"/>
      <c r="D2" s="531"/>
      <c r="E2" s="531"/>
    </row>
    <row r="3" spans="1:5" ht="14.25" customHeight="1">
      <c r="A3" s="529" t="s">
        <v>214</v>
      </c>
      <c r="B3" s="529"/>
      <c r="C3" s="529"/>
      <c r="D3" s="529"/>
      <c r="E3" s="529"/>
    </row>
    <row r="4" spans="1:5" ht="57.75" customHeight="1">
      <c r="A4" s="138" t="s">
        <v>247</v>
      </c>
      <c r="B4" s="138" t="s">
        <v>246</v>
      </c>
      <c r="C4" s="292" t="s">
        <v>245</v>
      </c>
      <c r="D4" s="292" t="s">
        <v>244</v>
      </c>
      <c r="E4" s="138" t="s">
        <v>243</v>
      </c>
    </row>
    <row r="5" spans="1:5" ht="57.75" customHeight="1">
      <c r="A5" s="137" t="s">
        <v>410</v>
      </c>
      <c r="B5" s="136" t="s">
        <v>207</v>
      </c>
      <c r="C5" s="293"/>
      <c r="D5" s="293"/>
      <c r="E5" s="136"/>
    </row>
    <row r="6" spans="1:5" ht="57.75" customHeight="1">
      <c r="A6" s="137" t="s">
        <v>242</v>
      </c>
      <c r="B6" s="136" t="s">
        <v>206</v>
      </c>
      <c r="C6" s="293"/>
      <c r="D6" s="293"/>
      <c r="E6" s="136"/>
    </row>
    <row r="7" spans="1:5" ht="57.75" customHeight="1">
      <c r="A7" s="137" t="s">
        <v>411</v>
      </c>
      <c r="B7" s="136" t="s">
        <v>205</v>
      </c>
      <c r="C7" s="293"/>
      <c r="D7" s="293"/>
      <c r="E7" s="136"/>
    </row>
    <row r="8" spans="1:5" ht="57.75" customHeight="1">
      <c r="A8" s="137" t="s">
        <v>412</v>
      </c>
      <c r="B8" s="136" t="s">
        <v>204</v>
      </c>
      <c r="C8" s="293"/>
      <c r="D8" s="293"/>
      <c r="E8" s="136"/>
    </row>
    <row r="9" spans="1:5" ht="57.75" customHeight="1">
      <c r="A9" s="137" t="s">
        <v>242</v>
      </c>
      <c r="B9" s="136" t="s">
        <v>203</v>
      </c>
      <c r="C9" s="293"/>
      <c r="D9" s="293"/>
      <c r="E9" s="136"/>
    </row>
    <row r="10" spans="1:5" ht="57.75" customHeight="1">
      <c r="A10" s="137" t="s">
        <v>411</v>
      </c>
      <c r="B10" s="136" t="s">
        <v>202</v>
      </c>
      <c r="C10" s="293"/>
      <c r="D10" s="293"/>
      <c r="E10" s="136"/>
    </row>
    <row r="11" spans="1:5" ht="41.45" customHeight="1">
      <c r="A11" s="530" t="s">
        <v>241</v>
      </c>
      <c r="B11" s="530"/>
      <c r="C11" s="530"/>
      <c r="D11" s="530"/>
      <c r="E11" s="530"/>
    </row>
  </sheetData>
  <mergeCells count="3">
    <mergeCell ref="A3:E3"/>
    <mergeCell ref="A11:E11"/>
    <mergeCell ref="A2:E2"/>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4">
    <tabColor rgb="FF00FF00"/>
  </sheetPr>
  <dimension ref="A1:J93"/>
  <sheetViews>
    <sheetView showZeros="0" topLeftCell="A7" workbookViewId="0">
      <selection activeCell="A91" sqref="A91"/>
    </sheetView>
  </sheetViews>
  <sheetFormatPr defaultRowHeight="21.95" customHeight="1"/>
  <cols>
    <col min="1" max="1" width="56.625" style="3" customWidth="1"/>
    <col min="2" max="2" width="26.25" style="357" customWidth="1"/>
    <col min="3" max="3" width="8.25" style="24" customWidth="1"/>
    <col min="4" max="10" width="9" style="24"/>
    <col min="11" max="16384" width="9" style="3"/>
  </cols>
  <sheetData>
    <row r="1" spans="1:10" ht="21.95" customHeight="1">
      <c r="A1" s="479" t="s">
        <v>174</v>
      </c>
      <c r="B1" s="479"/>
    </row>
    <row r="2" spans="1:10" s="4" customFormat="1" ht="21.95" customHeight="1">
      <c r="A2" s="481" t="s">
        <v>770</v>
      </c>
      <c r="B2" s="481"/>
      <c r="C2" s="87"/>
      <c r="D2" s="87"/>
      <c r="E2" s="87"/>
      <c r="F2" s="87"/>
      <c r="G2" s="87"/>
      <c r="H2" s="87"/>
      <c r="I2" s="87"/>
      <c r="J2" s="87"/>
    </row>
    <row r="3" spans="1:10" s="4" customFormat="1" ht="18.75" customHeight="1">
      <c r="A3" s="84"/>
      <c r="B3" s="355"/>
      <c r="C3" s="87"/>
      <c r="D3" s="87"/>
      <c r="E3" s="87"/>
      <c r="F3" s="87"/>
      <c r="G3" s="87"/>
      <c r="H3" s="87"/>
      <c r="I3" s="87"/>
      <c r="J3" s="87"/>
    </row>
    <row r="4" spans="1:10" ht="24" customHeight="1">
      <c r="A4" s="482" t="s">
        <v>600</v>
      </c>
      <c r="B4" s="482"/>
    </row>
    <row r="5" spans="1:10" ht="20.100000000000001" customHeight="1">
      <c r="A5" s="21" t="s">
        <v>143</v>
      </c>
      <c r="B5" s="356" t="s">
        <v>601</v>
      </c>
    </row>
    <row r="6" spans="1:10" ht="20.100000000000001" customHeight="1">
      <c r="A6" s="88" t="s">
        <v>175</v>
      </c>
      <c r="B6" s="389">
        <v>6430.14</v>
      </c>
    </row>
    <row r="7" spans="1:10" s="305" customFormat="1" ht="16.5" customHeight="1">
      <c r="A7" s="303" t="s">
        <v>602</v>
      </c>
      <c r="B7" s="390">
        <v>1709.94</v>
      </c>
      <c r="C7" s="304"/>
      <c r="D7" s="304"/>
      <c r="E7" s="304"/>
      <c r="F7" s="304"/>
      <c r="G7" s="304"/>
      <c r="H7" s="304"/>
      <c r="I7" s="304"/>
      <c r="J7" s="304"/>
    </row>
    <row r="8" spans="1:10" s="305" customFormat="1" ht="21.95" customHeight="1">
      <c r="A8" s="303" t="s">
        <v>605</v>
      </c>
      <c r="B8" s="420">
        <v>1515.19</v>
      </c>
      <c r="C8" s="304"/>
      <c r="D8" s="304"/>
      <c r="E8" s="304"/>
      <c r="F8" s="304"/>
      <c r="G8" s="304"/>
      <c r="H8" s="304"/>
      <c r="I8" s="304"/>
      <c r="J8" s="304"/>
    </row>
    <row r="9" spans="1:10" ht="21.95" customHeight="1">
      <c r="A9" s="306" t="s">
        <v>111</v>
      </c>
      <c r="B9" s="392">
        <v>1334.35</v>
      </c>
    </row>
    <row r="10" spans="1:10" ht="21.95" customHeight="1">
      <c r="A10" s="306" t="s">
        <v>603</v>
      </c>
      <c r="B10" s="392">
        <v>180.84</v>
      </c>
    </row>
    <row r="11" spans="1:10" s="305" customFormat="1" ht="21.95" customHeight="1">
      <c r="A11" s="303" t="s">
        <v>606</v>
      </c>
      <c r="B11" s="419">
        <v>176.49</v>
      </c>
      <c r="C11" s="304"/>
      <c r="D11" s="304"/>
      <c r="E11" s="304"/>
      <c r="F11" s="304"/>
      <c r="G11" s="304"/>
      <c r="H11" s="304"/>
      <c r="I11" s="304"/>
      <c r="J11" s="304"/>
    </row>
    <row r="12" spans="1:10" ht="21.95" customHeight="1">
      <c r="A12" s="306" t="s">
        <v>111</v>
      </c>
      <c r="B12" s="393">
        <v>176.49</v>
      </c>
    </row>
    <row r="13" spans="1:10" s="305" customFormat="1" ht="21.95" customHeight="1">
      <c r="A13" s="303" t="s">
        <v>816</v>
      </c>
      <c r="B13" s="390">
        <v>5</v>
      </c>
      <c r="C13" s="304"/>
      <c r="D13" s="304"/>
      <c r="E13" s="304"/>
      <c r="F13" s="304"/>
      <c r="G13" s="304"/>
      <c r="H13" s="304"/>
      <c r="I13" s="304"/>
      <c r="J13" s="304"/>
    </row>
    <row r="14" spans="1:10" s="305" customFormat="1" ht="21.95" customHeight="1">
      <c r="A14" s="303" t="s">
        <v>432</v>
      </c>
      <c r="B14" s="390">
        <v>5</v>
      </c>
      <c r="C14" s="304"/>
      <c r="D14" s="304"/>
      <c r="E14" s="304"/>
      <c r="F14" s="304"/>
      <c r="G14" s="304"/>
      <c r="H14" s="304"/>
      <c r="I14" s="304"/>
      <c r="J14" s="304"/>
    </row>
    <row r="15" spans="1:10" ht="21.95" customHeight="1">
      <c r="A15" s="306" t="s">
        <v>607</v>
      </c>
      <c r="B15" s="391">
        <v>5</v>
      </c>
    </row>
    <row r="16" spans="1:10" s="305" customFormat="1" ht="21.95" customHeight="1">
      <c r="A16" s="303" t="s">
        <v>817</v>
      </c>
      <c r="B16" s="390">
        <v>266.74</v>
      </c>
      <c r="C16" s="304"/>
      <c r="D16" s="304"/>
      <c r="E16" s="304"/>
      <c r="F16" s="304"/>
      <c r="G16" s="304"/>
      <c r="H16" s="304"/>
      <c r="I16" s="304"/>
      <c r="J16" s="304"/>
    </row>
    <row r="17" spans="1:10" s="305" customFormat="1" ht="21.95" customHeight="1">
      <c r="A17" s="303" t="s">
        <v>608</v>
      </c>
      <c r="B17" s="390">
        <v>266.74</v>
      </c>
      <c r="C17" s="304"/>
      <c r="D17" s="304"/>
      <c r="E17" s="304"/>
      <c r="F17" s="304"/>
      <c r="G17" s="304"/>
      <c r="H17" s="304"/>
      <c r="I17" s="304"/>
      <c r="J17" s="304"/>
    </row>
    <row r="18" spans="1:10" ht="21.95" customHeight="1">
      <c r="A18" s="306" t="s">
        <v>609</v>
      </c>
      <c r="B18" s="394">
        <v>31.14</v>
      </c>
    </row>
    <row r="19" spans="1:10" ht="21.95" customHeight="1">
      <c r="A19" s="306" t="s">
        <v>610</v>
      </c>
      <c r="B19" s="394">
        <v>235.6</v>
      </c>
    </row>
    <row r="20" spans="1:10" s="305" customFormat="1" ht="21.95" customHeight="1">
      <c r="A20" s="303" t="s">
        <v>818</v>
      </c>
      <c r="B20" s="390">
        <v>1796.6</v>
      </c>
      <c r="C20" s="304"/>
      <c r="D20" s="304"/>
      <c r="E20" s="304"/>
      <c r="F20" s="304"/>
      <c r="G20" s="304"/>
      <c r="H20" s="304"/>
      <c r="I20" s="304"/>
      <c r="J20" s="304"/>
    </row>
    <row r="21" spans="1:10" s="305" customFormat="1" ht="21.95" customHeight="1">
      <c r="A21" s="303" t="s">
        <v>611</v>
      </c>
      <c r="B21" s="390">
        <v>172.74</v>
      </c>
      <c r="C21" s="304"/>
      <c r="D21" s="304"/>
      <c r="E21" s="304"/>
      <c r="F21" s="304"/>
      <c r="G21" s="304"/>
      <c r="H21" s="304"/>
      <c r="I21" s="304"/>
      <c r="J21" s="304"/>
    </row>
    <row r="22" spans="1:10" ht="21.95" customHeight="1">
      <c r="A22" s="306" t="s">
        <v>612</v>
      </c>
      <c r="B22" s="391">
        <v>172.74</v>
      </c>
    </row>
    <row r="23" spans="1:10" s="305" customFormat="1" ht="21.95" customHeight="1">
      <c r="A23" s="303" t="s">
        <v>613</v>
      </c>
      <c r="B23" s="390">
        <v>68.650000000000006</v>
      </c>
      <c r="C23" s="304"/>
      <c r="D23" s="304"/>
      <c r="E23" s="304"/>
      <c r="F23" s="304"/>
      <c r="G23" s="304"/>
      <c r="H23" s="304"/>
      <c r="I23" s="304"/>
      <c r="J23" s="304"/>
    </row>
    <row r="24" spans="1:10" ht="21.95" customHeight="1">
      <c r="A24" s="306" t="s">
        <v>614</v>
      </c>
      <c r="B24" s="391">
        <v>68.650000000000006</v>
      </c>
    </row>
    <row r="25" spans="1:10" s="305" customFormat="1" ht="21.95" customHeight="1">
      <c r="A25" s="303" t="s">
        <v>615</v>
      </c>
      <c r="B25" s="418">
        <v>420.89</v>
      </c>
      <c r="C25" s="304"/>
      <c r="D25" s="304"/>
      <c r="E25" s="304"/>
      <c r="F25" s="304"/>
      <c r="G25" s="304"/>
      <c r="H25" s="304"/>
      <c r="I25" s="304"/>
      <c r="J25" s="304"/>
    </row>
    <row r="26" spans="1:10" ht="21.95" customHeight="1">
      <c r="A26" s="306" t="s">
        <v>616</v>
      </c>
      <c r="B26" s="395">
        <v>10.92</v>
      </c>
    </row>
    <row r="27" spans="1:10" ht="21.95" customHeight="1">
      <c r="A27" s="306" t="s">
        <v>617</v>
      </c>
      <c r="B27" s="395">
        <v>186.27</v>
      </c>
    </row>
    <row r="28" spans="1:10" ht="21.95" customHeight="1">
      <c r="A28" s="306" t="s">
        <v>618</v>
      </c>
      <c r="B28" s="395">
        <v>83.7</v>
      </c>
    </row>
    <row r="29" spans="1:10" ht="21.95" customHeight="1">
      <c r="A29" s="306" t="s">
        <v>619</v>
      </c>
      <c r="B29" s="395">
        <v>140</v>
      </c>
    </row>
    <row r="30" spans="1:10" s="305" customFormat="1" ht="21.95" customHeight="1">
      <c r="A30" s="303" t="s">
        <v>620</v>
      </c>
      <c r="B30" s="417">
        <v>574.89</v>
      </c>
      <c r="C30" s="304"/>
      <c r="D30" s="304"/>
      <c r="E30" s="304"/>
      <c r="F30" s="304"/>
      <c r="G30" s="304"/>
      <c r="H30" s="304"/>
      <c r="I30" s="304"/>
      <c r="J30" s="304"/>
    </row>
    <row r="31" spans="1:10" ht="21.95" customHeight="1">
      <c r="A31" s="306" t="s">
        <v>621</v>
      </c>
      <c r="B31" s="398">
        <v>77.599999999999994</v>
      </c>
    </row>
    <row r="32" spans="1:10" ht="21.95" customHeight="1">
      <c r="A32" s="306" t="s">
        <v>799</v>
      </c>
      <c r="B32" s="398">
        <v>138.88</v>
      </c>
    </row>
    <row r="33" spans="1:10" ht="21.95" customHeight="1">
      <c r="A33" s="306" t="s">
        <v>622</v>
      </c>
      <c r="B33" s="398">
        <v>210.37</v>
      </c>
    </row>
    <row r="34" spans="1:10" ht="21.95" customHeight="1">
      <c r="A34" s="306" t="s">
        <v>623</v>
      </c>
      <c r="B34" s="397">
        <v>37.020000000000003</v>
      </c>
    </row>
    <row r="35" spans="1:10" ht="21.95" customHeight="1">
      <c r="A35" s="396" t="s">
        <v>800</v>
      </c>
      <c r="B35" s="397">
        <v>19.09</v>
      </c>
    </row>
    <row r="36" spans="1:10" ht="21.95" customHeight="1">
      <c r="A36" s="306" t="s">
        <v>624</v>
      </c>
      <c r="B36" s="397">
        <v>91.93</v>
      </c>
    </row>
    <row r="37" spans="1:10" s="305" customFormat="1" ht="21.95" customHeight="1">
      <c r="A37" s="303" t="s">
        <v>625</v>
      </c>
      <c r="B37" s="416">
        <v>43.46</v>
      </c>
      <c r="C37" s="304"/>
      <c r="D37" s="304"/>
      <c r="E37" s="304"/>
      <c r="F37" s="304"/>
      <c r="G37" s="304"/>
      <c r="H37" s="304"/>
      <c r="I37" s="304"/>
      <c r="J37" s="304"/>
    </row>
    <row r="38" spans="1:10" ht="21.95" customHeight="1">
      <c r="A38" s="306" t="s">
        <v>626</v>
      </c>
      <c r="B38" s="397">
        <v>43.46</v>
      </c>
    </row>
    <row r="39" spans="1:10" s="305" customFormat="1" ht="21.95" customHeight="1">
      <c r="A39" s="303" t="s">
        <v>627</v>
      </c>
      <c r="B39" s="390">
        <v>1.46</v>
      </c>
      <c r="C39" s="304"/>
      <c r="D39" s="304"/>
      <c r="E39" s="304"/>
      <c r="F39" s="304"/>
      <c r="G39" s="304"/>
      <c r="H39" s="304"/>
      <c r="I39" s="304"/>
      <c r="J39" s="304"/>
    </row>
    <row r="40" spans="1:10" ht="21.95" customHeight="1">
      <c r="A40" s="306" t="s">
        <v>628</v>
      </c>
      <c r="B40" s="391">
        <v>1.46</v>
      </c>
    </row>
    <row r="41" spans="1:10" s="305" customFormat="1" ht="21.95" customHeight="1">
      <c r="A41" s="303" t="s">
        <v>629</v>
      </c>
      <c r="B41" s="390">
        <v>42.51</v>
      </c>
      <c r="C41" s="304"/>
      <c r="D41" s="304"/>
      <c r="E41" s="304"/>
      <c r="F41" s="304"/>
      <c r="G41" s="304"/>
      <c r="H41" s="304"/>
      <c r="I41" s="304"/>
      <c r="J41" s="304"/>
    </row>
    <row r="42" spans="1:10" ht="21.95" customHeight="1">
      <c r="A42" s="306" t="s">
        <v>630</v>
      </c>
      <c r="B42" s="391">
        <v>42.51</v>
      </c>
    </row>
    <row r="43" spans="1:10" s="305" customFormat="1" ht="21.95" customHeight="1">
      <c r="A43" s="303" t="s">
        <v>631</v>
      </c>
      <c r="B43" s="390">
        <v>8.09</v>
      </c>
      <c r="C43" s="304"/>
      <c r="D43" s="304"/>
      <c r="E43" s="304"/>
      <c r="F43" s="304"/>
      <c r="G43" s="304"/>
      <c r="H43" s="304"/>
      <c r="I43" s="304"/>
      <c r="J43" s="304"/>
    </row>
    <row r="44" spans="1:10" ht="21.95" customHeight="1">
      <c r="A44" s="306" t="s">
        <v>632</v>
      </c>
      <c r="B44" s="391">
        <v>8.09</v>
      </c>
    </row>
    <row r="45" spans="1:10" s="305" customFormat="1" ht="21.95" customHeight="1">
      <c r="A45" s="303" t="s">
        <v>633</v>
      </c>
      <c r="B45" s="415">
        <v>393.03</v>
      </c>
      <c r="C45" s="304"/>
      <c r="D45" s="304"/>
      <c r="E45" s="304"/>
      <c r="F45" s="304"/>
      <c r="G45" s="304"/>
      <c r="H45" s="304"/>
      <c r="I45" s="304"/>
      <c r="J45" s="304"/>
    </row>
    <row r="46" spans="1:10" s="305" customFormat="1" ht="21.95" customHeight="1">
      <c r="A46" s="303" t="s">
        <v>801</v>
      </c>
      <c r="B46" s="399">
        <v>90.43</v>
      </c>
      <c r="C46" s="304"/>
      <c r="D46" s="304"/>
      <c r="E46" s="304"/>
      <c r="F46" s="304"/>
      <c r="G46" s="304"/>
      <c r="H46" s="304"/>
      <c r="I46" s="304"/>
      <c r="J46" s="304"/>
    </row>
    <row r="47" spans="1:10" ht="21.95" customHeight="1">
      <c r="A47" s="306" t="s">
        <v>634</v>
      </c>
      <c r="B47" s="399">
        <v>302.60000000000002</v>
      </c>
    </row>
    <row r="48" spans="1:10" s="305" customFormat="1" ht="21.95" customHeight="1">
      <c r="A48" s="303" t="s">
        <v>635</v>
      </c>
      <c r="B48" s="414">
        <v>70.78</v>
      </c>
      <c r="C48" s="304"/>
      <c r="D48" s="304"/>
      <c r="E48" s="304"/>
      <c r="F48" s="304"/>
      <c r="G48" s="304"/>
      <c r="H48" s="304"/>
      <c r="I48" s="304"/>
      <c r="J48" s="304"/>
    </row>
    <row r="49" spans="1:10" s="305" customFormat="1" ht="21.95" customHeight="1">
      <c r="A49" s="400" t="s">
        <v>802</v>
      </c>
      <c r="B49" s="401">
        <v>45.58</v>
      </c>
      <c r="C49" s="304"/>
      <c r="D49" s="304"/>
      <c r="E49" s="304"/>
      <c r="F49" s="304"/>
      <c r="G49" s="304"/>
      <c r="H49" s="304"/>
      <c r="I49" s="304"/>
      <c r="J49" s="304"/>
    </row>
    <row r="50" spans="1:10" ht="21.95" customHeight="1">
      <c r="A50" s="306" t="s">
        <v>636</v>
      </c>
      <c r="B50" s="401">
        <v>25.2</v>
      </c>
    </row>
    <row r="51" spans="1:10" s="305" customFormat="1" ht="21.95" customHeight="1">
      <c r="A51" s="303" t="s">
        <v>819</v>
      </c>
      <c r="B51" s="413">
        <v>285.38</v>
      </c>
      <c r="C51" s="304"/>
      <c r="D51" s="304"/>
      <c r="E51" s="304"/>
      <c r="F51" s="304"/>
      <c r="G51" s="304"/>
      <c r="H51" s="304"/>
      <c r="I51" s="304"/>
      <c r="J51" s="304"/>
    </row>
    <row r="52" spans="1:10" s="305" customFormat="1" ht="21.95" customHeight="1">
      <c r="A52" s="303" t="s">
        <v>637</v>
      </c>
      <c r="B52" s="413">
        <v>44.19</v>
      </c>
      <c r="C52" s="304"/>
      <c r="D52" s="304"/>
      <c r="E52" s="304"/>
      <c r="F52" s="304"/>
      <c r="G52" s="304"/>
      <c r="H52" s="304"/>
      <c r="I52" s="304"/>
      <c r="J52" s="304"/>
    </row>
    <row r="53" spans="1:10" ht="21.95" customHeight="1">
      <c r="A53" s="306" t="s">
        <v>111</v>
      </c>
      <c r="B53" s="402">
        <v>44.19</v>
      </c>
    </row>
    <row r="54" spans="1:10" s="305" customFormat="1" ht="21.95" customHeight="1">
      <c r="A54" s="303" t="s">
        <v>638</v>
      </c>
      <c r="B54" s="412">
        <v>192.17</v>
      </c>
      <c r="C54" s="304"/>
      <c r="D54" s="304"/>
      <c r="E54" s="304"/>
      <c r="F54" s="304"/>
      <c r="G54" s="304"/>
      <c r="H54" s="304"/>
      <c r="I54" s="304"/>
      <c r="J54" s="304"/>
    </row>
    <row r="55" spans="1:10" ht="21.95" customHeight="1">
      <c r="A55" s="306" t="s">
        <v>639</v>
      </c>
      <c r="B55" s="403">
        <v>46.62</v>
      </c>
    </row>
    <row r="56" spans="1:10" ht="21.95" customHeight="1">
      <c r="A56" s="306" t="s">
        <v>640</v>
      </c>
      <c r="B56" s="403">
        <v>51.61</v>
      </c>
    </row>
    <row r="57" spans="1:10" ht="21.95" customHeight="1">
      <c r="A57" s="306" t="s">
        <v>641</v>
      </c>
      <c r="B57" s="403">
        <v>47.76</v>
      </c>
    </row>
    <row r="58" spans="1:10" ht="21.95" customHeight="1">
      <c r="A58" s="306" t="s">
        <v>642</v>
      </c>
      <c r="B58" s="403">
        <v>46.18</v>
      </c>
    </row>
    <row r="59" spans="1:10" s="305" customFormat="1" ht="21.95" customHeight="1">
      <c r="A59" s="303" t="s">
        <v>643</v>
      </c>
      <c r="B59" s="411">
        <v>39.020000000000003</v>
      </c>
      <c r="C59" s="304"/>
      <c r="D59" s="304"/>
      <c r="E59" s="304"/>
      <c r="F59" s="304"/>
      <c r="G59" s="304"/>
      <c r="H59" s="304"/>
      <c r="I59" s="304"/>
      <c r="J59" s="304"/>
    </row>
    <row r="60" spans="1:10" ht="21.95" customHeight="1">
      <c r="A60" s="306" t="s">
        <v>644</v>
      </c>
      <c r="B60" s="404">
        <v>39.020000000000003</v>
      </c>
    </row>
    <row r="61" spans="1:10" s="305" customFormat="1" ht="21.95" customHeight="1">
      <c r="A61" s="303" t="s">
        <v>456</v>
      </c>
      <c r="B61" s="390">
        <v>10</v>
      </c>
      <c r="C61" s="304"/>
      <c r="D61" s="304"/>
      <c r="E61" s="304"/>
      <c r="F61" s="304"/>
      <c r="G61" s="304"/>
      <c r="H61" s="304"/>
      <c r="I61" s="304"/>
      <c r="J61" s="304"/>
    </row>
    <row r="62" spans="1:10" ht="21.95" customHeight="1">
      <c r="A62" s="306" t="s">
        <v>645</v>
      </c>
      <c r="B62" s="391">
        <v>10</v>
      </c>
    </row>
    <row r="63" spans="1:10" s="305" customFormat="1" ht="21.95" customHeight="1">
      <c r="A63" s="303" t="s">
        <v>820</v>
      </c>
      <c r="B63" s="390">
        <v>0.09</v>
      </c>
      <c r="C63" s="304"/>
      <c r="D63" s="304"/>
      <c r="E63" s="304"/>
      <c r="F63" s="304"/>
      <c r="G63" s="304"/>
      <c r="H63" s="304"/>
      <c r="I63" s="304"/>
      <c r="J63" s="304"/>
    </row>
    <row r="64" spans="1:10" s="305" customFormat="1" ht="21.95" customHeight="1">
      <c r="A64" s="303" t="s">
        <v>646</v>
      </c>
      <c r="B64" s="390">
        <v>0.09</v>
      </c>
      <c r="C64" s="304"/>
      <c r="D64" s="304"/>
      <c r="E64" s="304"/>
      <c r="F64" s="304"/>
      <c r="G64" s="304"/>
      <c r="H64" s="304"/>
      <c r="I64" s="304"/>
      <c r="J64" s="304"/>
    </row>
    <row r="65" spans="1:10" ht="21.95" customHeight="1">
      <c r="A65" s="306" t="s">
        <v>647</v>
      </c>
      <c r="B65" s="391">
        <v>0.09</v>
      </c>
    </row>
    <row r="66" spans="1:10" s="305" customFormat="1" ht="21.95" customHeight="1">
      <c r="A66" s="303" t="s">
        <v>821</v>
      </c>
      <c r="B66" s="390">
        <v>98.82</v>
      </c>
      <c r="C66" s="304"/>
      <c r="D66" s="304"/>
      <c r="E66" s="304"/>
      <c r="F66" s="304"/>
      <c r="G66" s="304"/>
      <c r="H66" s="304"/>
      <c r="I66" s="304"/>
      <c r="J66" s="304"/>
    </row>
    <row r="67" spans="1:10" s="305" customFormat="1" ht="21.95" customHeight="1">
      <c r="A67" s="303" t="s">
        <v>460</v>
      </c>
      <c r="B67" s="390">
        <v>98.82</v>
      </c>
      <c r="C67" s="304"/>
      <c r="D67" s="304"/>
      <c r="E67" s="304"/>
      <c r="F67" s="304"/>
      <c r="G67" s="304"/>
      <c r="H67" s="304"/>
      <c r="I67" s="304"/>
      <c r="J67" s="304"/>
    </row>
    <row r="68" spans="1:10" ht="21.95" customHeight="1">
      <c r="A68" s="306" t="s">
        <v>648</v>
      </c>
      <c r="B68" s="391">
        <v>98.82</v>
      </c>
    </row>
    <row r="69" spans="1:10" s="305" customFormat="1" ht="21.95" customHeight="1">
      <c r="A69" s="303" t="s">
        <v>822</v>
      </c>
      <c r="B69" s="410">
        <v>1190.3399999999999</v>
      </c>
      <c r="C69" s="304"/>
      <c r="D69" s="304"/>
      <c r="E69" s="304"/>
      <c r="F69" s="304"/>
      <c r="G69" s="304"/>
      <c r="H69" s="304"/>
      <c r="I69" s="304"/>
      <c r="J69" s="304"/>
    </row>
    <row r="70" spans="1:10" s="305" customFormat="1" ht="21.95" customHeight="1">
      <c r="A70" s="303" t="s">
        <v>649</v>
      </c>
      <c r="B70" s="410">
        <v>583.75</v>
      </c>
      <c r="C70" s="304"/>
      <c r="D70" s="304"/>
      <c r="E70" s="304"/>
      <c r="F70" s="304"/>
      <c r="G70" s="304"/>
      <c r="H70" s="304"/>
      <c r="I70" s="304"/>
      <c r="J70" s="304"/>
    </row>
    <row r="71" spans="1:10" ht="21.95" customHeight="1">
      <c r="A71" s="306" t="s">
        <v>604</v>
      </c>
      <c r="B71" s="405">
        <v>582.54999999999995</v>
      </c>
    </row>
    <row r="72" spans="1:10" ht="21.95" customHeight="1">
      <c r="A72" s="306" t="s">
        <v>650</v>
      </c>
      <c r="B72" s="391">
        <v>1.2</v>
      </c>
    </row>
    <row r="73" spans="1:10" s="305" customFormat="1" ht="21.95" customHeight="1">
      <c r="A73" s="303" t="s">
        <v>651</v>
      </c>
      <c r="B73" s="390">
        <v>8.83</v>
      </c>
      <c r="C73" s="304"/>
      <c r="D73" s="304"/>
      <c r="E73" s="304"/>
      <c r="F73" s="304"/>
      <c r="G73" s="304"/>
      <c r="H73" s="304"/>
      <c r="I73" s="304"/>
      <c r="J73" s="304"/>
    </row>
    <row r="74" spans="1:10" ht="21.95" customHeight="1">
      <c r="A74" s="306" t="s">
        <v>652</v>
      </c>
      <c r="B74" s="391">
        <v>8.83</v>
      </c>
    </row>
    <row r="75" spans="1:10" s="305" customFormat="1" ht="21.95" customHeight="1">
      <c r="A75" s="303" t="s">
        <v>653</v>
      </c>
      <c r="B75" s="390">
        <v>18.54</v>
      </c>
      <c r="C75" s="304"/>
      <c r="D75" s="304"/>
      <c r="E75" s="304"/>
      <c r="F75" s="304"/>
      <c r="G75" s="304"/>
      <c r="H75" s="304"/>
      <c r="I75" s="304"/>
      <c r="J75" s="304"/>
    </row>
    <row r="76" spans="1:10" ht="21.95" customHeight="1">
      <c r="A76" s="306" t="s">
        <v>654</v>
      </c>
      <c r="B76" s="391">
        <v>18.54</v>
      </c>
    </row>
    <row r="77" spans="1:10" s="305" customFormat="1" ht="21.95" customHeight="1">
      <c r="A77" s="303" t="s">
        <v>655</v>
      </c>
      <c r="B77" s="406">
        <v>579.22</v>
      </c>
      <c r="C77" s="304"/>
      <c r="D77" s="304"/>
      <c r="E77" s="304"/>
      <c r="F77" s="304"/>
      <c r="G77" s="304"/>
      <c r="H77" s="304"/>
      <c r="I77" s="304"/>
      <c r="J77" s="304"/>
    </row>
    <row r="78" spans="1:10" s="305" customFormat="1" ht="21.95" customHeight="1">
      <c r="A78" s="400" t="s">
        <v>803</v>
      </c>
      <c r="B78" s="406">
        <v>108.81</v>
      </c>
      <c r="C78" s="304"/>
      <c r="D78" s="304"/>
      <c r="E78" s="304"/>
      <c r="F78" s="304"/>
      <c r="G78" s="304"/>
      <c r="H78" s="304"/>
      <c r="I78" s="304"/>
      <c r="J78" s="304"/>
    </row>
    <row r="79" spans="1:10" ht="21.95" customHeight="1">
      <c r="A79" s="306" t="s">
        <v>804</v>
      </c>
      <c r="B79" s="407">
        <v>470.41</v>
      </c>
    </row>
    <row r="80" spans="1:10" s="305" customFormat="1" ht="21.95" customHeight="1">
      <c r="A80" s="303" t="s">
        <v>823</v>
      </c>
      <c r="B80" s="409">
        <v>282.2</v>
      </c>
      <c r="C80" s="304"/>
      <c r="D80" s="304"/>
      <c r="E80" s="304"/>
      <c r="F80" s="304"/>
      <c r="G80" s="304"/>
      <c r="H80" s="304"/>
      <c r="I80" s="304"/>
      <c r="J80" s="304"/>
    </row>
    <row r="81" spans="1:10" s="305" customFormat="1" ht="21.95" customHeight="1">
      <c r="A81" s="303" t="s">
        <v>656</v>
      </c>
      <c r="B81" s="409">
        <v>30.89</v>
      </c>
      <c r="C81" s="304"/>
      <c r="D81" s="304"/>
      <c r="E81" s="304"/>
      <c r="F81" s="304"/>
      <c r="G81" s="304"/>
      <c r="H81" s="304"/>
      <c r="I81" s="304"/>
      <c r="J81" s="304"/>
    </row>
    <row r="82" spans="1:10" ht="21.95" customHeight="1">
      <c r="A82" s="306" t="s">
        <v>657</v>
      </c>
      <c r="B82" s="408">
        <v>30.89</v>
      </c>
    </row>
    <row r="83" spans="1:10" s="305" customFormat="1" ht="21.95" customHeight="1">
      <c r="A83" s="303" t="s">
        <v>658</v>
      </c>
      <c r="B83" s="422">
        <v>251.31</v>
      </c>
      <c r="C83" s="304"/>
      <c r="D83" s="304"/>
      <c r="E83" s="304"/>
      <c r="F83" s="304"/>
      <c r="G83" s="304"/>
      <c r="H83" s="304"/>
      <c r="I83" s="304"/>
      <c r="J83" s="304"/>
    </row>
    <row r="84" spans="1:10" ht="21.95" customHeight="1">
      <c r="A84" s="306" t="s">
        <v>659</v>
      </c>
      <c r="B84" s="421">
        <v>251.31</v>
      </c>
    </row>
    <row r="85" spans="1:10" s="305" customFormat="1" ht="21.95" customHeight="1">
      <c r="A85" s="303" t="s">
        <v>824</v>
      </c>
      <c r="B85" s="424">
        <v>793.42</v>
      </c>
      <c r="C85" s="304"/>
      <c r="D85" s="304"/>
      <c r="E85" s="304"/>
      <c r="F85" s="304"/>
      <c r="G85" s="304"/>
      <c r="H85" s="304"/>
      <c r="I85" s="304"/>
      <c r="J85" s="304"/>
    </row>
    <row r="86" spans="1:10" s="305" customFormat="1" ht="21.95" customHeight="1">
      <c r="A86" s="303" t="s">
        <v>660</v>
      </c>
      <c r="B86" s="424">
        <v>520.76</v>
      </c>
      <c r="C86" s="304"/>
      <c r="D86" s="304"/>
      <c r="E86" s="304"/>
      <c r="F86" s="304"/>
      <c r="G86" s="304"/>
      <c r="H86" s="304"/>
      <c r="I86" s="304"/>
      <c r="J86" s="304"/>
    </row>
    <row r="87" spans="1:10" ht="21.95" customHeight="1">
      <c r="A87" s="306" t="s">
        <v>805</v>
      </c>
      <c r="B87" s="423">
        <v>520.76</v>
      </c>
    </row>
    <row r="88" spans="1:10" s="305" customFormat="1" ht="21.95" customHeight="1">
      <c r="A88" s="303" t="s">
        <v>661</v>
      </c>
      <c r="B88" s="426">
        <v>272.66000000000003</v>
      </c>
      <c r="C88" s="304"/>
      <c r="D88" s="304"/>
      <c r="E88" s="304"/>
      <c r="F88" s="304"/>
      <c r="G88" s="304"/>
      <c r="H88" s="304"/>
      <c r="I88" s="304"/>
      <c r="J88" s="304"/>
    </row>
    <row r="89" spans="1:10" ht="21.95" customHeight="1">
      <c r="A89" s="306" t="s">
        <v>662</v>
      </c>
      <c r="B89" s="425">
        <v>272.66000000000003</v>
      </c>
    </row>
    <row r="90" spans="1:10" s="305" customFormat="1" ht="21.95" customHeight="1">
      <c r="A90" s="303" t="s">
        <v>825</v>
      </c>
      <c r="B90" s="390">
        <v>1.71</v>
      </c>
      <c r="C90" s="304"/>
      <c r="D90" s="304"/>
      <c r="E90" s="304"/>
      <c r="F90" s="304"/>
      <c r="G90" s="304"/>
      <c r="H90" s="304"/>
      <c r="I90" s="304"/>
      <c r="J90" s="304"/>
    </row>
    <row r="91" spans="1:10" s="305" customFormat="1" ht="21.95" customHeight="1">
      <c r="A91" s="303" t="s">
        <v>663</v>
      </c>
      <c r="B91" s="390">
        <v>1.71</v>
      </c>
      <c r="C91" s="304"/>
      <c r="D91" s="304"/>
      <c r="E91" s="304"/>
      <c r="F91" s="304"/>
      <c r="G91" s="304"/>
      <c r="H91" s="304"/>
      <c r="I91" s="304"/>
      <c r="J91" s="304"/>
    </row>
    <row r="92" spans="1:10" ht="21.95" customHeight="1">
      <c r="A92" s="306" t="s">
        <v>664</v>
      </c>
      <c r="B92" s="391">
        <v>1.71</v>
      </c>
    </row>
    <row r="93" spans="1:10" ht="34.15" customHeight="1">
      <c r="A93" s="483" t="s">
        <v>665</v>
      </c>
      <c r="B93" s="483"/>
    </row>
  </sheetData>
  <mergeCells count="4">
    <mergeCell ref="A2:B2"/>
    <mergeCell ref="A1:B1"/>
    <mergeCell ref="A4:B4"/>
    <mergeCell ref="A93:B93"/>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tabColor rgb="FF00FF00"/>
  </sheetPr>
  <dimension ref="A1:H72"/>
  <sheetViews>
    <sheetView showZeros="0" topLeftCell="A10" workbookViewId="0">
      <selection activeCell="C19" sqref="C19"/>
    </sheetView>
  </sheetViews>
  <sheetFormatPr defaultRowHeight="14.25"/>
  <cols>
    <col min="1" max="1" width="38.625" style="19" customWidth="1"/>
    <col min="2" max="2" width="13.125" style="19" customWidth="1"/>
    <col min="3" max="3" width="38.125" style="20" customWidth="1"/>
    <col min="4" max="4" width="13.25" style="20" customWidth="1"/>
    <col min="5" max="5" width="9" style="20" customWidth="1"/>
    <col min="6" max="6" width="25.25" style="20" customWidth="1"/>
    <col min="7" max="16384" width="9" style="20"/>
  </cols>
  <sheetData>
    <row r="1" spans="1:8" ht="20.25" customHeight="1">
      <c r="A1" s="479" t="s">
        <v>493</v>
      </c>
      <c r="B1" s="479"/>
      <c r="C1" s="479"/>
      <c r="D1" s="479"/>
    </row>
    <row r="2" spans="1:8" ht="38.25" customHeight="1">
      <c r="A2" s="481" t="s">
        <v>771</v>
      </c>
      <c r="B2" s="481"/>
      <c r="C2" s="481"/>
      <c r="D2" s="481"/>
    </row>
    <row r="3" spans="1:8" ht="20.25" customHeight="1">
      <c r="A3" s="152"/>
      <c r="B3" s="152"/>
      <c r="D3" s="102" t="s">
        <v>494</v>
      </c>
    </row>
    <row r="4" spans="1:8" ht="24" customHeight="1">
      <c r="A4" s="21" t="s">
        <v>255</v>
      </c>
      <c r="B4" s="21" t="s">
        <v>113</v>
      </c>
      <c r="C4" s="21" t="s">
        <v>143</v>
      </c>
      <c r="D4" s="21" t="s">
        <v>113</v>
      </c>
    </row>
    <row r="5" spans="1:8" ht="19.5" customHeight="1">
      <c r="A5" s="111" t="s">
        <v>352</v>
      </c>
      <c r="B5" s="427">
        <v>6494.64</v>
      </c>
      <c r="C5" s="111" t="s">
        <v>772</v>
      </c>
      <c r="D5" s="40"/>
    </row>
    <row r="6" spans="1:8" ht="19.5" customHeight="1">
      <c r="A6" s="25" t="s">
        <v>315</v>
      </c>
      <c r="B6" s="427">
        <v>3750.5</v>
      </c>
      <c r="C6" s="25" t="s">
        <v>316</v>
      </c>
      <c r="D6" s="40"/>
    </row>
    <row r="7" spans="1:8" ht="17.25" customHeight="1">
      <c r="A7" s="25" t="s">
        <v>806</v>
      </c>
      <c r="B7" s="428">
        <v>2859</v>
      </c>
      <c r="C7" s="25"/>
      <c r="D7" s="27"/>
      <c r="H7" s="117"/>
    </row>
    <row r="8" spans="1:8" ht="17.25" customHeight="1">
      <c r="A8" s="301" t="s">
        <v>495</v>
      </c>
      <c r="B8" s="428">
        <v>868.5</v>
      </c>
      <c r="C8" s="25"/>
      <c r="D8" s="27"/>
      <c r="H8" s="117"/>
    </row>
    <row r="9" spans="1:8" ht="17.25" customHeight="1">
      <c r="A9" s="25" t="s">
        <v>496</v>
      </c>
      <c r="B9" s="428">
        <v>23</v>
      </c>
      <c r="C9" s="25"/>
      <c r="D9" s="27"/>
      <c r="H9" s="117"/>
    </row>
    <row r="10" spans="1:8" ht="17.25" customHeight="1">
      <c r="A10" s="25" t="s">
        <v>497</v>
      </c>
      <c r="B10" s="429"/>
      <c r="C10" s="110"/>
      <c r="D10" s="110"/>
      <c r="H10" s="117"/>
    </row>
    <row r="11" spans="1:8" ht="17.25" customHeight="1">
      <c r="A11" s="25" t="s">
        <v>498</v>
      </c>
      <c r="B11" s="428"/>
      <c r="C11" s="110"/>
      <c r="D11" s="110"/>
      <c r="H11" s="117"/>
    </row>
    <row r="12" spans="1:8" ht="17.25" customHeight="1">
      <c r="A12" s="25" t="s">
        <v>499</v>
      </c>
      <c r="B12" s="428"/>
      <c r="C12" s="110"/>
      <c r="D12" s="110"/>
      <c r="H12" s="117"/>
    </row>
    <row r="13" spans="1:8" ht="17.25" customHeight="1">
      <c r="A13" s="25" t="s">
        <v>500</v>
      </c>
      <c r="B13" s="431">
        <v>2744.14</v>
      </c>
      <c r="C13" s="25" t="s">
        <v>501</v>
      </c>
      <c r="D13" s="329">
        <f>SUM(D14:D20)</f>
        <v>0</v>
      </c>
      <c r="H13" s="117"/>
    </row>
    <row r="14" spans="1:8" ht="17.25" customHeight="1">
      <c r="A14" s="25" t="s">
        <v>66</v>
      </c>
      <c r="B14" s="430">
        <v>23.66</v>
      </c>
      <c r="C14" s="25"/>
      <c r="D14" s="27"/>
      <c r="H14" s="117"/>
    </row>
    <row r="15" spans="1:8" ht="17.25" customHeight="1">
      <c r="A15" s="25" t="s">
        <v>67</v>
      </c>
      <c r="B15" s="430">
        <v>5</v>
      </c>
      <c r="C15" s="25"/>
      <c r="D15" s="27"/>
      <c r="H15" s="117"/>
    </row>
    <row r="16" spans="1:8" ht="17.25" customHeight="1">
      <c r="A16" s="25" t="s">
        <v>42</v>
      </c>
      <c r="B16" s="430">
        <v>1202.67</v>
      </c>
      <c r="C16" s="25"/>
      <c r="D16" s="27"/>
      <c r="H16" s="117"/>
    </row>
    <row r="17" spans="1:8" ht="17.25" customHeight="1">
      <c r="A17" s="25" t="s">
        <v>502</v>
      </c>
      <c r="B17" s="430">
        <v>53.02</v>
      </c>
      <c r="C17" s="25"/>
      <c r="D17" s="27"/>
      <c r="H17" s="117"/>
    </row>
    <row r="18" spans="1:8" ht="17.25" customHeight="1">
      <c r="A18" s="25" t="s">
        <v>68</v>
      </c>
      <c r="B18" s="430">
        <v>0.09</v>
      </c>
      <c r="C18" s="25"/>
      <c r="D18" s="27"/>
      <c r="H18" s="117"/>
    </row>
    <row r="19" spans="1:8" ht="17.25" customHeight="1">
      <c r="A19" s="25" t="s">
        <v>503</v>
      </c>
      <c r="B19" s="430">
        <v>103.26</v>
      </c>
      <c r="C19" s="25"/>
      <c r="D19" s="27"/>
    </row>
    <row r="20" spans="1:8" ht="17.25" customHeight="1">
      <c r="A20" s="25" t="s">
        <v>69</v>
      </c>
      <c r="B20" s="430">
        <v>525.48</v>
      </c>
      <c r="C20" s="25"/>
      <c r="D20" s="27"/>
    </row>
    <row r="21" spans="1:8" ht="17.25" customHeight="1">
      <c r="A21" s="25" t="s">
        <v>70</v>
      </c>
      <c r="B21" s="430">
        <v>310.2</v>
      </c>
      <c r="C21" s="25"/>
      <c r="D21" s="27"/>
    </row>
    <row r="22" spans="1:8" ht="20.100000000000001" customHeight="1">
      <c r="A22" s="25" t="s">
        <v>71</v>
      </c>
      <c r="B22" s="430">
        <v>520.76</v>
      </c>
      <c r="C22" s="25"/>
      <c r="D22" s="27"/>
    </row>
    <row r="23" spans="1:8" ht="20.100000000000001" customHeight="1">
      <c r="A23" s="25" t="s">
        <v>72</v>
      </c>
      <c r="B23" s="428"/>
      <c r="C23" s="25"/>
      <c r="D23" s="27"/>
    </row>
    <row r="24" spans="1:8" ht="20.100000000000001" customHeight="1">
      <c r="A24" s="484" t="s">
        <v>504</v>
      </c>
      <c r="B24" s="484"/>
      <c r="C24" s="484"/>
      <c r="D24" s="484"/>
    </row>
    <row r="25" spans="1:8" ht="20.100000000000001" customHeight="1">
      <c r="C25" s="93"/>
      <c r="D25" s="93"/>
    </row>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mergeCells count="3">
    <mergeCell ref="A2:D2"/>
    <mergeCell ref="A1:D1"/>
    <mergeCell ref="A24:D24"/>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C30"/>
  <sheetViews>
    <sheetView topLeftCell="A25" zoomScale="115" zoomScaleNormal="115" workbookViewId="0">
      <selection activeCell="E11" sqref="E11:E12"/>
    </sheetView>
  </sheetViews>
  <sheetFormatPr defaultColWidth="9" defaultRowHeight="13.5"/>
  <cols>
    <col min="1" max="1" width="30.625" style="58" customWidth="1"/>
    <col min="2" max="3" width="15.5" style="58" customWidth="1"/>
    <col min="4" max="16384" width="9" style="58"/>
  </cols>
  <sheetData>
    <row r="1" spans="1:3" ht="18.75">
      <c r="A1" s="479" t="s">
        <v>666</v>
      </c>
      <c r="B1" s="479"/>
      <c r="C1" s="479"/>
    </row>
    <row r="2" spans="1:3" ht="25.5" customHeight="1">
      <c r="A2" s="481" t="s">
        <v>773</v>
      </c>
      <c r="B2" s="481"/>
      <c r="C2" s="481"/>
    </row>
    <row r="3" spans="1:3" ht="20.25" customHeight="1">
      <c r="A3" s="485"/>
      <c r="B3" s="485"/>
      <c r="C3" s="485"/>
    </row>
    <row r="4" spans="1:3" ht="14.25" customHeight="1">
      <c r="A4" s="59"/>
      <c r="B4" s="59"/>
      <c r="C4" s="114" t="s">
        <v>506</v>
      </c>
    </row>
    <row r="5" spans="1:3" ht="32.25" customHeight="1">
      <c r="A5" s="287" t="s">
        <v>667</v>
      </c>
      <c r="B5" s="122" t="s">
        <v>668</v>
      </c>
      <c r="C5" s="62" t="s">
        <v>508</v>
      </c>
    </row>
    <row r="6" spans="1:3" s="60" customFormat="1" ht="14.25" customHeight="1">
      <c r="A6" s="111" t="s">
        <v>774</v>
      </c>
      <c r="B6" s="153"/>
      <c r="C6" s="153"/>
    </row>
    <row r="7" spans="1:3" s="60" customFormat="1" ht="14.25" customHeight="1">
      <c r="A7" s="286"/>
      <c r="B7" s="27"/>
      <c r="C7" s="27"/>
    </row>
    <row r="8" spans="1:3" s="60" customFormat="1" ht="14.25" customHeight="1">
      <c r="A8" s="286"/>
      <c r="B8" s="27"/>
      <c r="C8" s="27"/>
    </row>
    <row r="9" spans="1:3" s="60" customFormat="1" ht="14.25" customHeight="1">
      <c r="A9" s="286"/>
      <c r="B9" s="27"/>
      <c r="C9" s="27"/>
    </row>
    <row r="10" spans="1:3" ht="14.25" customHeight="1">
      <c r="A10" s="286"/>
      <c r="B10" s="27"/>
      <c r="C10" s="27"/>
    </row>
    <row r="11" spans="1:3" s="60" customFormat="1" ht="14.25" customHeight="1">
      <c r="A11" s="286"/>
      <c r="B11" s="27"/>
      <c r="C11" s="27"/>
    </row>
    <row r="12" spans="1:3" ht="14.25" customHeight="1">
      <c r="A12" s="286"/>
      <c r="B12" s="27"/>
      <c r="C12" s="27"/>
    </row>
    <row r="13" spans="1:3" ht="14.25" customHeight="1">
      <c r="A13" s="286"/>
      <c r="B13" s="27"/>
      <c r="C13" s="27"/>
    </row>
    <row r="14" spans="1:3" ht="14.25" customHeight="1">
      <c r="A14" s="286"/>
      <c r="B14" s="27"/>
      <c r="C14" s="27"/>
    </row>
    <row r="15" spans="1:3" ht="14.25" customHeight="1">
      <c r="A15" s="286"/>
      <c r="B15" s="27"/>
      <c r="C15" s="27"/>
    </row>
    <row r="16" spans="1:3" ht="14.25" customHeight="1">
      <c r="A16" s="286"/>
      <c r="B16" s="27"/>
      <c r="C16" s="27"/>
    </row>
    <row r="17" spans="1:3" ht="14.25" customHeight="1">
      <c r="A17" s="286"/>
      <c r="B17" s="27"/>
      <c r="C17" s="27"/>
    </row>
    <row r="18" spans="1:3" ht="14.25" customHeight="1">
      <c r="A18" s="286"/>
      <c r="B18" s="27"/>
      <c r="C18" s="27"/>
    </row>
    <row r="19" spans="1:3" s="60" customFormat="1" ht="14.25" customHeight="1">
      <c r="A19" s="286"/>
      <c r="B19" s="27"/>
      <c r="C19" s="27"/>
    </row>
    <row r="20" spans="1:3" s="60" customFormat="1" ht="14.25" customHeight="1">
      <c r="A20" s="286"/>
      <c r="B20" s="27"/>
      <c r="C20" s="27"/>
    </row>
    <row r="21" spans="1:3" s="60" customFormat="1" ht="14.25" customHeight="1">
      <c r="A21" s="286"/>
      <c r="B21" s="27"/>
      <c r="C21" s="27"/>
    </row>
    <row r="22" spans="1:3" s="60" customFormat="1" ht="14.25" customHeight="1">
      <c r="A22" s="286"/>
      <c r="B22" s="27"/>
      <c r="C22" s="27"/>
    </row>
    <row r="23" spans="1:3" s="60" customFormat="1" ht="14.25" customHeight="1">
      <c r="A23" s="286"/>
      <c r="B23" s="27"/>
      <c r="C23" s="27"/>
    </row>
    <row r="24" spans="1:3" s="60" customFormat="1" ht="14.25" customHeight="1">
      <c r="A24" s="286"/>
      <c r="B24" s="27"/>
      <c r="C24" s="27"/>
    </row>
    <row r="25" spans="1:3" s="60" customFormat="1" ht="14.25" customHeight="1">
      <c r="A25" s="286"/>
      <c r="B25" s="27"/>
      <c r="C25" s="27"/>
    </row>
    <row r="26" spans="1:3" s="60" customFormat="1" ht="14.25" customHeight="1">
      <c r="A26" s="286"/>
      <c r="B26" s="27"/>
      <c r="C26" s="27"/>
    </row>
    <row r="27" spans="1:3" s="60" customFormat="1" ht="14.25" customHeight="1">
      <c r="A27" s="286"/>
      <c r="B27" s="27"/>
      <c r="C27" s="27"/>
    </row>
    <row r="28" spans="1:3" s="60" customFormat="1" ht="14.25" customHeight="1">
      <c r="A28" s="286"/>
      <c r="B28" s="27"/>
      <c r="C28" s="27"/>
    </row>
    <row r="29" spans="1:3" s="60" customFormat="1" ht="14.25" customHeight="1">
      <c r="A29" s="286"/>
      <c r="B29" s="27"/>
      <c r="C29" s="27"/>
    </row>
    <row r="30" spans="1:3">
      <c r="A30" s="288"/>
      <c r="B30" s="27"/>
      <c r="C30" s="27"/>
    </row>
  </sheetData>
  <mergeCells count="3">
    <mergeCell ref="A1:C1"/>
    <mergeCell ref="A2:C2"/>
    <mergeCell ref="A3:C3"/>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pageSetUpPr fitToPage="1"/>
  </sheetPr>
  <dimension ref="A1:D48"/>
  <sheetViews>
    <sheetView showZeros="0" topLeftCell="A19" workbookViewId="0">
      <selection activeCell="A12" sqref="A12:A48"/>
    </sheetView>
  </sheetViews>
  <sheetFormatPr defaultColWidth="10" defaultRowHeight="13.5"/>
  <cols>
    <col min="1" max="1" width="56.625" style="151" customWidth="1"/>
    <col min="2" max="3" width="20.125" style="61" customWidth="1"/>
    <col min="4" max="16384" width="10" style="61"/>
  </cols>
  <sheetData>
    <row r="1" spans="1:3" ht="18.75">
      <c r="A1" s="479" t="s">
        <v>714</v>
      </c>
      <c r="B1" s="479"/>
      <c r="C1" s="479"/>
    </row>
    <row r="2" spans="1:3" ht="22.5">
      <c r="A2" s="481" t="s">
        <v>773</v>
      </c>
      <c r="B2" s="481"/>
      <c r="C2" s="481"/>
    </row>
    <row r="3" spans="1:3">
      <c r="A3" s="485" t="s">
        <v>715</v>
      </c>
      <c r="B3" s="485"/>
      <c r="C3" s="485"/>
    </row>
    <row r="4" spans="1:3" ht="20.25" customHeight="1">
      <c r="A4" s="150"/>
      <c r="B4" s="114"/>
      <c r="C4" s="114" t="s">
        <v>716</v>
      </c>
    </row>
    <row r="5" spans="1:3" ht="24" customHeight="1">
      <c r="A5" s="287"/>
      <c r="B5" s="62" t="s">
        <v>717</v>
      </c>
      <c r="C5" s="62" t="s">
        <v>718</v>
      </c>
    </row>
    <row r="6" spans="1:3" ht="24" customHeight="1">
      <c r="A6" s="279" t="s">
        <v>775</v>
      </c>
      <c r="B6" s="280"/>
      <c r="C6" s="280"/>
    </row>
    <row r="7" spans="1:3" ht="20.100000000000001" customHeight="1">
      <c r="A7" s="281" t="s">
        <v>719</v>
      </c>
      <c r="B7" s="280"/>
      <c r="C7" s="280"/>
    </row>
    <row r="8" spans="1:3" ht="20.100000000000001" customHeight="1">
      <c r="A8" s="165"/>
      <c r="B8" s="91"/>
      <c r="C8" s="91"/>
    </row>
    <row r="9" spans="1:3" ht="20.100000000000001" customHeight="1">
      <c r="A9" s="165"/>
      <c r="B9" s="91"/>
      <c r="C9" s="91"/>
    </row>
    <row r="10" spans="1:3" ht="20.100000000000001" customHeight="1">
      <c r="A10" s="165"/>
      <c r="B10" s="91"/>
      <c r="C10" s="91"/>
    </row>
    <row r="11" spans="1:3" ht="20.100000000000001" customHeight="1">
      <c r="A11" s="281" t="s">
        <v>720</v>
      </c>
      <c r="B11" s="280"/>
      <c r="C11" s="280"/>
    </row>
    <row r="12" spans="1:3" ht="20.100000000000001" customHeight="1">
      <c r="A12" s="98"/>
      <c r="B12" s="91"/>
      <c r="C12" s="91"/>
    </row>
    <row r="13" spans="1:3" ht="20.100000000000001" customHeight="1">
      <c r="A13" s="98"/>
      <c r="B13" s="91"/>
      <c r="C13" s="91"/>
    </row>
    <row r="14" spans="1:3" ht="20.100000000000001" customHeight="1">
      <c r="A14" s="98"/>
      <c r="B14" s="91"/>
      <c r="C14" s="91"/>
    </row>
    <row r="15" spans="1:3" ht="20.100000000000001" customHeight="1">
      <c r="A15" s="98"/>
      <c r="B15" s="91"/>
      <c r="C15" s="91"/>
    </row>
    <row r="16" spans="1:3" ht="18.75" customHeight="1">
      <c r="A16" s="98"/>
      <c r="B16" s="91"/>
      <c r="C16" s="91"/>
    </row>
    <row r="17" spans="1:4" ht="20.100000000000001" customHeight="1">
      <c r="A17" s="98"/>
      <c r="B17" s="91"/>
      <c r="C17" s="91"/>
    </row>
    <row r="18" spans="1:4" ht="20.100000000000001" customHeight="1">
      <c r="A18" s="98"/>
      <c r="B18" s="91"/>
      <c r="C18" s="91"/>
    </row>
    <row r="19" spans="1:4" ht="20.100000000000001" customHeight="1">
      <c r="A19" s="98"/>
      <c r="B19" s="91"/>
      <c r="C19" s="91"/>
    </row>
    <row r="20" spans="1:4" ht="20.100000000000001" customHeight="1">
      <c r="A20" s="98"/>
      <c r="B20" s="91"/>
      <c r="C20" s="91"/>
    </row>
    <row r="21" spans="1:4" ht="20.100000000000001" customHeight="1">
      <c r="A21" s="98"/>
      <c r="B21" s="91"/>
      <c r="C21" s="91"/>
    </row>
    <row r="22" spans="1:4" ht="20.100000000000001" customHeight="1">
      <c r="A22" s="98"/>
      <c r="B22" s="91"/>
      <c r="C22" s="91"/>
    </row>
    <row r="23" spans="1:4" ht="21.6" customHeight="1">
      <c r="A23" s="98"/>
      <c r="B23" s="91"/>
      <c r="C23" s="91"/>
    </row>
    <row r="24" spans="1:4" ht="20.100000000000001" customHeight="1">
      <c r="A24" s="98"/>
      <c r="B24" s="91"/>
      <c r="C24" s="91"/>
    </row>
    <row r="25" spans="1:4" ht="20.100000000000001" customHeight="1">
      <c r="A25" s="98"/>
      <c r="B25" s="91"/>
      <c r="C25" s="91"/>
    </row>
    <row r="26" spans="1:4" ht="20.100000000000001" customHeight="1">
      <c r="A26" s="98"/>
      <c r="B26" s="91"/>
      <c r="C26" s="91"/>
    </row>
    <row r="27" spans="1:4" ht="20.100000000000001" customHeight="1">
      <c r="A27" s="98"/>
      <c r="B27" s="91"/>
      <c r="C27" s="91"/>
    </row>
    <row r="28" spans="1:4" ht="20.100000000000001" customHeight="1">
      <c r="A28" s="98"/>
      <c r="B28" s="91"/>
      <c r="C28" s="91"/>
      <c r="D28" s="362"/>
    </row>
    <row r="29" spans="1:4" ht="20.100000000000001" customHeight="1">
      <c r="A29" s="98"/>
      <c r="B29" s="91"/>
      <c r="C29" s="91"/>
    </row>
    <row r="30" spans="1:4" ht="20.100000000000001" customHeight="1">
      <c r="A30" s="98"/>
      <c r="B30" s="91"/>
      <c r="C30" s="91"/>
    </row>
    <row r="31" spans="1:4" ht="20.100000000000001" customHeight="1">
      <c r="A31" s="98"/>
      <c r="B31" s="91"/>
      <c r="C31" s="91"/>
    </row>
    <row r="32" spans="1:4" ht="20.100000000000001" customHeight="1">
      <c r="A32" s="98"/>
      <c r="B32" s="330"/>
      <c r="C32" s="91"/>
    </row>
    <row r="33" spans="1:3" ht="20.100000000000001" customHeight="1">
      <c r="A33" s="98"/>
      <c r="B33" s="330"/>
      <c r="C33" s="91"/>
    </row>
    <row r="34" spans="1:3" ht="20.100000000000001" customHeight="1">
      <c r="A34" s="98"/>
      <c r="B34" s="330"/>
      <c r="C34" s="91"/>
    </row>
    <row r="35" spans="1:3" ht="20.100000000000001" customHeight="1">
      <c r="A35" s="98"/>
      <c r="B35" s="330"/>
      <c r="C35" s="91"/>
    </row>
    <row r="36" spans="1:3" ht="20.100000000000001" customHeight="1">
      <c r="A36" s="98"/>
      <c r="B36" s="330"/>
      <c r="C36" s="91"/>
    </row>
    <row r="37" spans="1:3" ht="20.100000000000001" customHeight="1">
      <c r="A37" s="98"/>
      <c r="B37" s="330"/>
      <c r="C37" s="91"/>
    </row>
    <row r="38" spans="1:3" ht="20.100000000000001" customHeight="1">
      <c r="A38" s="98"/>
      <c r="B38" s="330"/>
      <c r="C38" s="91"/>
    </row>
    <row r="39" spans="1:3" ht="20.100000000000001" customHeight="1">
      <c r="A39" s="98"/>
      <c r="B39" s="330"/>
      <c r="C39" s="91"/>
    </row>
    <row r="40" spans="1:3" ht="20.100000000000001" customHeight="1">
      <c r="A40" s="98"/>
      <c r="B40" s="330"/>
      <c r="C40" s="91"/>
    </row>
    <row r="41" spans="1:3" ht="20.100000000000001" customHeight="1">
      <c r="A41" s="98"/>
      <c r="B41" s="330"/>
      <c r="C41" s="91"/>
    </row>
    <row r="42" spans="1:3" ht="20.100000000000001" customHeight="1">
      <c r="A42" s="98"/>
      <c r="B42" s="330"/>
      <c r="C42" s="91"/>
    </row>
    <row r="43" spans="1:3" ht="18.75" customHeight="1">
      <c r="A43" s="98"/>
      <c r="B43" s="330"/>
      <c r="C43" s="91"/>
    </row>
    <row r="44" spans="1:3" ht="18.75" customHeight="1">
      <c r="A44" s="98"/>
      <c r="B44" s="330"/>
      <c r="C44" s="91"/>
    </row>
    <row r="45" spans="1:3" ht="18.75" customHeight="1">
      <c r="A45" s="98"/>
      <c r="B45" s="330"/>
      <c r="C45" s="91"/>
    </row>
    <row r="46" spans="1:3" ht="18.75" customHeight="1">
      <c r="A46" s="98"/>
      <c r="B46" s="330"/>
      <c r="C46" s="91"/>
    </row>
    <row r="47" spans="1:3" ht="18.75" customHeight="1">
      <c r="A47" s="98"/>
      <c r="B47" s="330"/>
      <c r="C47" s="91"/>
    </row>
    <row r="48" spans="1:3" ht="18" customHeight="1">
      <c r="A48" s="98"/>
      <c r="B48" s="330"/>
      <c r="C48" s="330"/>
    </row>
  </sheetData>
  <mergeCells count="3">
    <mergeCell ref="A2:C2"/>
    <mergeCell ref="A3:C3"/>
    <mergeCell ref="A1:C1"/>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6">
    <tabColor rgb="FF00FF00"/>
  </sheetPr>
  <dimension ref="A1:N51"/>
  <sheetViews>
    <sheetView showZeros="0" tabSelected="1" topLeftCell="C1" zoomScaleSheetLayoutView="130" workbookViewId="0">
      <selection activeCell="D14" sqref="D14"/>
    </sheetView>
  </sheetViews>
  <sheetFormatPr defaultColWidth="9" defaultRowHeight="14.25"/>
  <cols>
    <col min="1" max="1" width="39.125" style="323" customWidth="1"/>
    <col min="2" max="2" width="11" style="323" hidden="1" customWidth="1"/>
    <col min="3" max="5" width="11.125" style="324" customWidth="1"/>
    <col min="6" max="6" width="13.875" style="324" customWidth="1"/>
    <col min="7" max="7" width="13.875" style="324" bestFit="1" customWidth="1"/>
    <col min="8" max="8" width="35.125" style="325" bestFit="1" customWidth="1"/>
    <col min="9" max="9" width="13.5" style="325" hidden="1" customWidth="1"/>
    <col min="10" max="13" width="11.125" style="324" customWidth="1"/>
    <col min="14" max="14" width="13.875" style="324" bestFit="1" customWidth="1"/>
    <col min="15" max="16384" width="9" style="307"/>
  </cols>
  <sheetData>
    <row r="1" spans="1:14" ht="18" customHeight="1">
      <c r="A1" s="487" t="s">
        <v>669</v>
      </c>
      <c r="B1" s="487"/>
      <c r="C1" s="487"/>
      <c r="D1" s="487"/>
      <c r="E1" s="487"/>
      <c r="F1" s="487"/>
      <c r="G1" s="487"/>
      <c r="H1" s="487"/>
      <c r="I1" s="299"/>
      <c r="J1" s="360"/>
      <c r="K1" s="360"/>
      <c r="L1" s="360"/>
      <c r="M1" s="299"/>
      <c r="N1" s="299"/>
    </row>
    <row r="2" spans="1:14" ht="33" customHeight="1">
      <c r="A2" s="488" t="s">
        <v>776</v>
      </c>
      <c r="B2" s="488"/>
      <c r="C2" s="488"/>
      <c r="D2" s="488"/>
      <c r="E2" s="488"/>
      <c r="F2" s="488"/>
      <c r="G2" s="488"/>
      <c r="H2" s="488"/>
      <c r="I2" s="488"/>
      <c r="J2" s="488"/>
      <c r="K2" s="488"/>
      <c r="L2" s="488"/>
      <c r="M2" s="488"/>
      <c r="N2" s="488"/>
    </row>
    <row r="3" spans="1:14" ht="20.25" customHeight="1">
      <c r="A3" s="489" t="s">
        <v>277</v>
      </c>
      <c r="B3" s="489"/>
      <c r="C3" s="489"/>
      <c r="D3" s="489"/>
      <c r="E3" s="489"/>
      <c r="F3" s="489"/>
      <c r="G3" s="489"/>
      <c r="H3" s="489"/>
      <c r="I3" s="166"/>
      <c r="J3" s="361"/>
      <c r="K3" s="361"/>
      <c r="L3" s="361"/>
      <c r="M3" s="166"/>
      <c r="N3" s="167" t="s">
        <v>494</v>
      </c>
    </row>
    <row r="4" spans="1:14" ht="56.25">
      <c r="A4" s="158" t="s">
        <v>124</v>
      </c>
      <c r="B4" s="285" t="s">
        <v>542</v>
      </c>
      <c r="C4" s="159" t="s">
        <v>177</v>
      </c>
      <c r="D4" s="159" t="s">
        <v>750</v>
      </c>
      <c r="E4" s="159" t="s">
        <v>508</v>
      </c>
      <c r="F4" s="277" t="s">
        <v>751</v>
      </c>
      <c r="G4" s="283" t="s">
        <v>544</v>
      </c>
      <c r="H4" s="158" t="s">
        <v>262</v>
      </c>
      <c r="I4" s="285" t="s">
        <v>542</v>
      </c>
      <c r="J4" s="159" t="s">
        <v>177</v>
      </c>
      <c r="K4" s="159" t="s">
        <v>750</v>
      </c>
      <c r="L4" s="159" t="s">
        <v>508</v>
      </c>
      <c r="M4" s="277" t="s">
        <v>751</v>
      </c>
      <c r="N4" s="160" t="s">
        <v>544</v>
      </c>
    </row>
    <row r="5" spans="1:14" ht="20.100000000000001" customHeight="1">
      <c r="A5" s="179" t="s">
        <v>178</v>
      </c>
      <c r="B5" s="308">
        <f>B6+B13</f>
        <v>159516</v>
      </c>
      <c r="C5" s="386">
        <v>2.8</v>
      </c>
      <c r="D5" s="386">
        <v>2424.3200000000002</v>
      </c>
      <c r="E5" s="386">
        <v>2424.3200000000002</v>
      </c>
      <c r="F5" s="386">
        <v>100</v>
      </c>
      <c r="G5" s="386">
        <v>3255.46</v>
      </c>
      <c r="H5" s="179" t="s">
        <v>178</v>
      </c>
      <c r="I5" s="308">
        <f>I6+I13</f>
        <v>570903</v>
      </c>
      <c r="J5" s="386">
        <v>2.8</v>
      </c>
      <c r="K5" s="386">
        <v>2424.3200000000002</v>
      </c>
      <c r="L5" s="386">
        <v>2424.3200000000002</v>
      </c>
      <c r="M5" s="386">
        <v>100</v>
      </c>
      <c r="N5" s="474">
        <v>3255.46</v>
      </c>
    </row>
    <row r="6" spans="1:14" ht="20.100000000000001" customHeight="1">
      <c r="A6" s="309" t="s">
        <v>1</v>
      </c>
      <c r="B6" s="308">
        <f>SUM(B7:B12)+1311</f>
        <v>14293</v>
      </c>
      <c r="C6" s="386"/>
      <c r="D6" s="386"/>
      <c r="E6" s="386"/>
      <c r="F6" s="386"/>
      <c r="G6" s="386"/>
      <c r="H6" s="309" t="s">
        <v>2</v>
      </c>
      <c r="I6" s="308">
        <f>SUM(I7:I12)</f>
        <v>242728</v>
      </c>
      <c r="J6" s="386">
        <v>2.8</v>
      </c>
      <c r="K6" s="386">
        <v>2424.3200000000002</v>
      </c>
      <c r="L6" s="386">
        <v>1432.31</v>
      </c>
      <c r="M6" s="386">
        <v>59.08</v>
      </c>
      <c r="N6" s="474">
        <v>1962.36</v>
      </c>
    </row>
    <row r="7" spans="1:14" ht="20.100000000000001" customHeight="1">
      <c r="A7" s="161" t="s">
        <v>670</v>
      </c>
      <c r="B7" s="310"/>
      <c r="C7" s="376"/>
      <c r="D7" s="376"/>
      <c r="E7" s="376"/>
      <c r="F7" s="386"/>
      <c r="G7" s="386"/>
      <c r="H7" s="65" t="s">
        <v>671</v>
      </c>
      <c r="I7" s="311"/>
      <c r="J7" s="376"/>
      <c r="K7" s="376"/>
      <c r="L7" s="376"/>
      <c r="M7" s="386"/>
      <c r="N7" s="474"/>
    </row>
    <row r="8" spans="1:14" ht="20.100000000000001" customHeight="1">
      <c r="A8" s="65" t="s">
        <v>672</v>
      </c>
      <c r="B8" s="311"/>
      <c r="C8" s="376"/>
      <c r="D8" s="376"/>
      <c r="E8" s="376"/>
      <c r="F8" s="386"/>
      <c r="G8" s="386"/>
      <c r="H8" s="65" t="s">
        <v>61</v>
      </c>
      <c r="I8" s="311">
        <v>2952</v>
      </c>
      <c r="J8" s="376"/>
      <c r="K8" s="376"/>
      <c r="L8" s="376"/>
      <c r="M8" s="386"/>
      <c r="N8" s="474"/>
    </row>
    <row r="9" spans="1:14" ht="20.100000000000001" customHeight="1">
      <c r="A9" s="65" t="s">
        <v>81</v>
      </c>
      <c r="B9" s="311"/>
      <c r="C9" s="376"/>
      <c r="D9" s="376"/>
      <c r="E9" s="376"/>
      <c r="F9" s="386"/>
      <c r="G9" s="386"/>
      <c r="H9" s="65" t="s">
        <v>62</v>
      </c>
      <c r="I9" s="311">
        <v>235659</v>
      </c>
      <c r="J9" s="376">
        <v>2.8</v>
      </c>
      <c r="K9" s="376">
        <v>2399.3200000000002</v>
      </c>
      <c r="L9" s="376">
        <v>1427.31</v>
      </c>
      <c r="M9" s="386">
        <v>59.48</v>
      </c>
      <c r="N9" s="474">
        <v>1955.16</v>
      </c>
    </row>
    <row r="10" spans="1:14" ht="20.100000000000001" customHeight="1">
      <c r="A10" s="65" t="s">
        <v>673</v>
      </c>
      <c r="B10" s="311"/>
      <c r="C10" s="376"/>
      <c r="D10" s="376"/>
      <c r="E10" s="376"/>
      <c r="F10" s="386"/>
      <c r="G10" s="386"/>
      <c r="H10" s="65" t="s">
        <v>63</v>
      </c>
      <c r="I10" s="311">
        <v>430</v>
      </c>
      <c r="J10" s="376"/>
      <c r="K10" s="376"/>
      <c r="L10" s="376"/>
      <c r="M10" s="386"/>
      <c r="N10" s="474"/>
    </row>
    <row r="11" spans="1:14" ht="20.100000000000001" customHeight="1">
      <c r="A11" s="65" t="s">
        <v>674</v>
      </c>
      <c r="B11" s="311">
        <v>11290</v>
      </c>
      <c r="C11" s="432"/>
      <c r="D11" s="376"/>
      <c r="E11" s="376"/>
      <c r="F11" s="386"/>
      <c r="G11" s="386"/>
      <c r="H11" s="65" t="s">
        <v>64</v>
      </c>
      <c r="I11" s="311"/>
      <c r="J11" s="432"/>
      <c r="K11" s="376"/>
      <c r="L11" s="376"/>
      <c r="M11" s="386"/>
      <c r="N11" s="474"/>
    </row>
    <row r="12" spans="1:14" ht="20.100000000000001" customHeight="1">
      <c r="A12" s="65" t="s">
        <v>675</v>
      </c>
      <c r="B12" s="311">
        <v>1692</v>
      </c>
      <c r="C12" s="432"/>
      <c r="D12" s="376"/>
      <c r="E12" s="376"/>
      <c r="F12" s="386"/>
      <c r="G12" s="386"/>
      <c r="H12" s="65" t="s">
        <v>676</v>
      </c>
      <c r="I12" s="311">
        <v>3687</v>
      </c>
      <c r="J12" s="432"/>
      <c r="K12" s="376">
        <v>25</v>
      </c>
      <c r="L12" s="376">
        <v>5</v>
      </c>
      <c r="M12" s="386">
        <v>20</v>
      </c>
      <c r="N12" s="474"/>
    </row>
    <row r="13" spans="1:14" ht="20.100000000000001" customHeight="1">
      <c r="A13" s="309" t="s">
        <v>285</v>
      </c>
      <c r="B13" s="308">
        <f>B14+B15+B16+B19</f>
        <v>145223</v>
      </c>
      <c r="C13" s="386">
        <v>2.8</v>
      </c>
      <c r="D13" s="386">
        <v>2424.3200000000002</v>
      </c>
      <c r="E13" s="386">
        <v>2424.3200000000002</v>
      </c>
      <c r="F13" s="386">
        <v>100</v>
      </c>
      <c r="G13" s="386">
        <v>3255.46</v>
      </c>
      <c r="H13" s="309" t="s">
        <v>76</v>
      </c>
      <c r="I13" s="308">
        <f>I14+I15+I16+I17+I19+I22</f>
        <v>328175</v>
      </c>
      <c r="J13" s="386"/>
      <c r="K13" s="437"/>
      <c r="L13" s="437">
        <v>992.01</v>
      </c>
      <c r="M13" s="386"/>
      <c r="N13" s="474">
        <v>35328.92</v>
      </c>
    </row>
    <row r="14" spans="1:14" ht="20.100000000000001" customHeight="1">
      <c r="A14" s="168" t="s">
        <v>348</v>
      </c>
      <c r="B14" s="313">
        <v>58595</v>
      </c>
      <c r="C14" s="433"/>
      <c r="D14" s="435">
        <v>2421.52</v>
      </c>
      <c r="E14" s="435">
        <v>2421.52</v>
      </c>
      <c r="F14" s="386">
        <v>100</v>
      </c>
      <c r="G14" s="386">
        <v>3251.58</v>
      </c>
      <c r="H14" s="170" t="s">
        <v>677</v>
      </c>
      <c r="I14" s="314">
        <v>9787</v>
      </c>
      <c r="J14" s="433"/>
      <c r="K14" s="434"/>
      <c r="L14" s="434"/>
      <c r="M14" s="386"/>
      <c r="N14" s="474"/>
    </row>
    <row r="15" spans="1:14" ht="20.100000000000001" customHeight="1">
      <c r="A15" s="168" t="s">
        <v>678</v>
      </c>
      <c r="B15" s="313"/>
      <c r="C15" s="434"/>
      <c r="D15" s="434"/>
      <c r="E15" s="434"/>
      <c r="F15" s="386"/>
      <c r="G15" s="386"/>
      <c r="H15" s="170" t="s">
        <v>679</v>
      </c>
      <c r="I15" s="314">
        <v>4025</v>
      </c>
      <c r="J15" s="433"/>
      <c r="K15" s="434"/>
      <c r="L15" s="434"/>
      <c r="M15" s="386"/>
      <c r="N15" s="474"/>
    </row>
    <row r="16" spans="1:14" ht="20.100000000000001" customHeight="1">
      <c r="A16" s="162" t="s">
        <v>680</v>
      </c>
      <c r="B16" s="315">
        <v>84000</v>
      </c>
      <c r="C16" s="434"/>
      <c r="D16" s="434"/>
      <c r="E16" s="434"/>
      <c r="F16" s="386"/>
      <c r="G16" s="386"/>
      <c r="H16" s="168" t="s">
        <v>681</v>
      </c>
      <c r="I16" s="313">
        <v>199347</v>
      </c>
      <c r="J16" s="434"/>
      <c r="K16" s="434"/>
      <c r="L16" s="434"/>
      <c r="M16" s="386"/>
      <c r="N16" s="474"/>
    </row>
    <row r="17" spans="1:14" ht="20.100000000000001" customHeight="1">
      <c r="A17" s="162" t="s">
        <v>293</v>
      </c>
      <c r="B17" s="315"/>
      <c r="C17" s="434"/>
      <c r="D17" s="434"/>
      <c r="E17" s="434"/>
      <c r="F17" s="386"/>
      <c r="G17" s="386"/>
      <c r="H17" s="162" t="s">
        <v>682</v>
      </c>
      <c r="I17" s="315">
        <v>84000</v>
      </c>
      <c r="J17" s="434"/>
      <c r="K17" s="434"/>
      <c r="L17" s="434"/>
      <c r="M17" s="386"/>
      <c r="N17" s="474"/>
    </row>
    <row r="18" spans="1:14" ht="20.100000000000001" customHeight="1">
      <c r="A18" s="162" t="s">
        <v>592</v>
      </c>
      <c r="B18" s="315">
        <v>84000</v>
      </c>
      <c r="C18" s="433"/>
      <c r="D18" s="434"/>
      <c r="E18" s="434"/>
      <c r="F18" s="386"/>
      <c r="G18" s="386"/>
      <c r="H18" s="162" t="s">
        <v>683</v>
      </c>
      <c r="I18" s="315">
        <v>84000</v>
      </c>
      <c r="J18" s="434"/>
      <c r="K18" s="434"/>
      <c r="L18" s="434"/>
      <c r="M18" s="386"/>
      <c r="N18" s="474"/>
    </row>
    <row r="19" spans="1:14" ht="20.100000000000001" customHeight="1">
      <c r="A19" s="168" t="s">
        <v>58</v>
      </c>
      <c r="B19" s="312">
        <v>2628</v>
      </c>
      <c r="C19" s="434">
        <v>2.8</v>
      </c>
      <c r="D19" s="434">
        <v>2.8</v>
      </c>
      <c r="E19" s="434">
        <v>2.8</v>
      </c>
      <c r="F19" s="386">
        <v>100</v>
      </c>
      <c r="G19" s="386"/>
      <c r="H19" s="162" t="s">
        <v>684</v>
      </c>
      <c r="I19" s="315"/>
      <c r="J19" s="433"/>
      <c r="K19" s="376"/>
      <c r="L19" s="434"/>
      <c r="M19" s="386"/>
      <c r="N19" s="474"/>
    </row>
    <row r="20" spans="1:14" ht="20.100000000000001" customHeight="1">
      <c r="A20" s="316"/>
      <c r="B20" s="317"/>
      <c r="C20" s="359"/>
      <c r="D20" s="359"/>
      <c r="E20" s="359"/>
      <c r="F20" s="318"/>
      <c r="G20" s="319"/>
      <c r="H20" s="320" t="s">
        <v>685</v>
      </c>
      <c r="I20" s="321"/>
      <c r="J20" s="434"/>
      <c r="K20" s="376"/>
      <c r="L20" s="434"/>
      <c r="M20" s="386"/>
      <c r="N20" s="474"/>
    </row>
    <row r="21" spans="1:14" ht="20.100000000000001" customHeight="1">
      <c r="A21" s="168"/>
      <c r="B21" s="313"/>
      <c r="C21" s="358"/>
      <c r="D21" s="358"/>
      <c r="E21" s="358"/>
      <c r="F21" s="318"/>
      <c r="G21" s="319"/>
      <c r="H21" s="320" t="s">
        <v>686</v>
      </c>
      <c r="I21" s="321"/>
      <c r="J21" s="434"/>
      <c r="K21" s="376"/>
      <c r="L21" s="434"/>
      <c r="M21" s="386"/>
      <c r="N21" s="474"/>
    </row>
    <row r="22" spans="1:14" ht="20.100000000000001" customHeight="1">
      <c r="A22" s="316"/>
      <c r="B22" s="317"/>
      <c r="C22" s="359"/>
      <c r="D22" s="359"/>
      <c r="E22" s="359"/>
      <c r="F22" s="322"/>
      <c r="G22" s="322"/>
      <c r="H22" s="168" t="s">
        <v>687</v>
      </c>
      <c r="I22" s="313">
        <v>31016</v>
      </c>
      <c r="J22" s="436"/>
      <c r="K22" s="376"/>
      <c r="L22" s="376">
        <v>992.01</v>
      </c>
      <c r="M22" s="386"/>
      <c r="N22" s="474">
        <v>35328.92</v>
      </c>
    </row>
    <row r="23" spans="1:14" ht="37.5" customHeight="1">
      <c r="A23" s="486" t="s">
        <v>192</v>
      </c>
      <c r="B23" s="486"/>
      <c r="C23" s="486"/>
      <c r="D23" s="486"/>
      <c r="E23" s="486"/>
      <c r="F23" s="486"/>
      <c r="G23" s="486"/>
      <c r="H23" s="486"/>
      <c r="I23" s="486"/>
      <c r="J23" s="486"/>
      <c r="K23" s="486"/>
      <c r="L23" s="486"/>
      <c r="M23" s="486"/>
      <c r="N23" s="486"/>
    </row>
    <row r="24" spans="1:14" ht="20.100000000000001" customHeight="1">
      <c r="G24" s="307"/>
      <c r="N24" s="307"/>
    </row>
    <row r="25" spans="1:14" ht="20.100000000000001" customHeight="1">
      <c r="G25" s="307"/>
      <c r="N25" s="307"/>
    </row>
    <row r="26" spans="1:14" ht="20.100000000000001" customHeight="1"/>
    <row r="27" spans="1:14" ht="20.100000000000001" customHeight="1"/>
    <row r="28" spans="1:14" ht="20.100000000000001" customHeight="1"/>
    <row r="29" spans="1:14" ht="20.100000000000001" customHeight="1"/>
    <row r="30" spans="1:14" ht="20.100000000000001" customHeight="1"/>
    <row r="31" spans="1:14" ht="20.100000000000001" customHeight="1"/>
    <row r="32" spans="1:14" ht="20.100000000000001" customHeight="1"/>
    <row r="33" spans="3:14" ht="20.100000000000001" customHeight="1"/>
    <row r="34" spans="3:14" ht="20.100000000000001" customHeight="1"/>
    <row r="35" spans="3:14" ht="20.100000000000001" customHeight="1"/>
    <row r="36" spans="3:14" ht="20.100000000000001" customHeight="1"/>
    <row r="37" spans="3:14" ht="20.100000000000001" customHeight="1"/>
    <row r="38" spans="3:14" ht="20.100000000000001" customHeight="1"/>
    <row r="39" spans="3:14" ht="20.100000000000001" customHeight="1"/>
    <row r="40" spans="3:14" ht="20.100000000000001" customHeight="1"/>
    <row r="41" spans="3:14" ht="20.100000000000001" customHeight="1"/>
    <row r="42" spans="3:14" ht="20.100000000000001" customHeight="1"/>
    <row r="43" spans="3:14" ht="20.100000000000001" customHeight="1"/>
    <row r="44" spans="3:14" ht="20.100000000000001" customHeight="1"/>
    <row r="45" spans="3:14" s="323" customFormat="1" ht="20.100000000000001" customHeight="1">
      <c r="C45" s="324"/>
      <c r="D45" s="324"/>
      <c r="E45" s="324"/>
      <c r="F45" s="324"/>
      <c r="G45" s="324"/>
      <c r="H45" s="325"/>
      <c r="I45" s="325"/>
      <c r="J45" s="324"/>
      <c r="K45" s="324"/>
      <c r="L45" s="324"/>
      <c r="M45" s="324"/>
      <c r="N45" s="324"/>
    </row>
    <row r="46" spans="3:14" s="323" customFormat="1" ht="20.100000000000001" customHeight="1">
      <c r="C46" s="324"/>
      <c r="D46" s="324"/>
      <c r="E46" s="324"/>
      <c r="F46" s="324"/>
      <c r="G46" s="324"/>
      <c r="H46" s="325"/>
      <c r="I46" s="325"/>
      <c r="J46" s="324"/>
      <c r="K46" s="324"/>
      <c r="L46" s="324"/>
      <c r="M46" s="324"/>
      <c r="N46" s="324"/>
    </row>
    <row r="47" spans="3:14" s="323" customFormat="1" ht="20.100000000000001" customHeight="1">
      <c r="C47" s="324"/>
      <c r="D47" s="324"/>
      <c r="E47" s="324"/>
      <c r="F47" s="324"/>
      <c r="G47" s="324"/>
      <c r="H47" s="325"/>
      <c r="I47" s="325"/>
      <c r="J47" s="324"/>
      <c r="K47" s="324"/>
      <c r="L47" s="324"/>
      <c r="M47" s="324"/>
      <c r="N47" s="324"/>
    </row>
    <row r="48" spans="3:14" s="323" customFormat="1" ht="20.100000000000001" customHeight="1">
      <c r="C48" s="324"/>
      <c r="D48" s="324"/>
      <c r="E48" s="324"/>
      <c r="F48" s="324"/>
      <c r="G48" s="324"/>
      <c r="H48" s="325"/>
      <c r="I48" s="325"/>
      <c r="J48" s="324"/>
      <c r="K48" s="324"/>
      <c r="L48" s="324"/>
      <c r="M48" s="324"/>
      <c r="N48" s="324"/>
    </row>
    <row r="49" spans="3:14" s="323" customFormat="1" ht="20.100000000000001" customHeight="1">
      <c r="C49" s="324"/>
      <c r="D49" s="324"/>
      <c r="E49" s="324"/>
      <c r="F49" s="324"/>
      <c r="G49" s="324"/>
      <c r="H49" s="325"/>
      <c r="I49" s="325"/>
      <c r="J49" s="324"/>
      <c r="K49" s="324"/>
      <c r="L49" s="324"/>
      <c r="M49" s="324"/>
      <c r="N49" s="324"/>
    </row>
    <row r="50" spans="3:14" s="323" customFormat="1" ht="20.100000000000001" customHeight="1">
      <c r="C50" s="324"/>
      <c r="D50" s="324"/>
      <c r="E50" s="324"/>
      <c r="F50" s="324"/>
      <c r="G50" s="324"/>
      <c r="H50" s="325"/>
      <c r="I50" s="325"/>
      <c r="J50" s="324"/>
      <c r="K50" s="324"/>
      <c r="L50" s="324"/>
      <c r="M50" s="324"/>
      <c r="N50" s="324"/>
    </row>
    <row r="51" spans="3:14" s="323" customFormat="1" ht="20.100000000000001" customHeight="1">
      <c r="C51" s="324"/>
      <c r="D51" s="324"/>
      <c r="E51" s="324"/>
      <c r="F51" s="324"/>
      <c r="G51" s="324"/>
      <c r="H51" s="325"/>
      <c r="I51" s="325"/>
      <c r="J51" s="324"/>
      <c r="K51" s="324"/>
      <c r="L51" s="324"/>
      <c r="M51" s="324"/>
      <c r="N51" s="324"/>
    </row>
  </sheetData>
  <mergeCells count="4">
    <mergeCell ref="A23:N23"/>
    <mergeCell ref="A1:H1"/>
    <mergeCell ref="A2:N2"/>
    <mergeCell ref="A3:H3"/>
  </mergeCells>
  <phoneticPr fontId="3" type="noConversion"/>
  <printOptions horizontalCentered="1"/>
  <pageMargins left="0.15748031496062992" right="0.15748031496062992" top="0.51181102362204722" bottom="0.31496062992125984" header="0.31496062992125984" footer="0.31496062992125984"/>
  <pageSetup paperSize="9" scale="6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7">
    <tabColor rgb="FF00FF00"/>
  </sheetPr>
  <dimension ref="A1:B13"/>
  <sheetViews>
    <sheetView zoomScaleSheetLayoutView="130" workbookViewId="0">
      <selection activeCell="D9" sqref="D9"/>
    </sheetView>
  </sheetViews>
  <sheetFormatPr defaultRowHeight="14.25"/>
  <cols>
    <col min="1" max="1" width="62.625" style="86" customWidth="1"/>
    <col min="2" max="2" width="29.75" style="86" customWidth="1"/>
    <col min="3" max="3" width="11.625" style="85" customWidth="1"/>
    <col min="4" max="16384" width="9" style="85"/>
  </cols>
  <sheetData>
    <row r="1" spans="1:2" ht="18" customHeight="1">
      <c r="A1" s="490" t="s">
        <v>688</v>
      </c>
      <c r="B1" s="490"/>
    </row>
    <row r="2" spans="1:2" ht="22.5">
      <c r="A2" s="491" t="s">
        <v>777</v>
      </c>
      <c r="B2" s="491"/>
    </row>
    <row r="3" spans="1:2" ht="20.25" customHeight="1">
      <c r="A3" s="116"/>
      <c r="B3" s="59" t="s">
        <v>506</v>
      </c>
    </row>
    <row r="4" spans="1:2" ht="20.100000000000001" customHeight="1">
      <c r="A4" s="34" t="s">
        <v>509</v>
      </c>
      <c r="B4" s="33" t="s">
        <v>508</v>
      </c>
    </row>
    <row r="5" spans="1:2" ht="20.100000000000001" customHeight="1">
      <c r="A5" s="39" t="s">
        <v>2</v>
      </c>
      <c r="B5" s="438">
        <v>1432.31</v>
      </c>
    </row>
    <row r="6" spans="1:2" s="327" customFormat="1" ht="20.100000000000001" customHeight="1">
      <c r="A6" s="326" t="s">
        <v>826</v>
      </c>
      <c r="B6" s="440">
        <v>1427.31</v>
      </c>
    </row>
    <row r="7" spans="1:2" s="327" customFormat="1" ht="20.100000000000001" customHeight="1">
      <c r="A7" s="326" t="s">
        <v>689</v>
      </c>
      <c r="B7" s="440">
        <v>1427.31</v>
      </c>
    </row>
    <row r="8" spans="1:2" ht="24" customHeight="1">
      <c r="A8" s="69" t="s">
        <v>690</v>
      </c>
      <c r="B8" s="441">
        <v>202</v>
      </c>
    </row>
    <row r="9" spans="1:2" ht="24" customHeight="1">
      <c r="A9" s="69" t="s">
        <v>691</v>
      </c>
      <c r="B9" s="442">
        <v>1225.31</v>
      </c>
    </row>
    <row r="10" spans="1:2" s="327" customFormat="1">
      <c r="A10" s="326" t="s">
        <v>827</v>
      </c>
      <c r="B10" s="438">
        <v>5</v>
      </c>
    </row>
    <row r="11" spans="1:2" s="327" customFormat="1">
      <c r="A11" s="326" t="s">
        <v>692</v>
      </c>
      <c r="B11" s="438">
        <v>5</v>
      </c>
    </row>
    <row r="12" spans="1:2">
      <c r="A12" s="69" t="s">
        <v>693</v>
      </c>
      <c r="B12" s="439">
        <v>5</v>
      </c>
    </row>
    <row r="13" spans="1:2">
      <c r="A13" s="492" t="s">
        <v>694</v>
      </c>
      <c r="B13" s="492"/>
    </row>
  </sheetData>
  <mergeCells count="3">
    <mergeCell ref="A1:B1"/>
    <mergeCell ref="A2:B2"/>
    <mergeCell ref="A13:B13"/>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33</vt:i4>
      </vt:variant>
    </vt:vector>
  </HeadingPairs>
  <TitlesOfParts>
    <vt:vector size="64"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lpstr>'01-2019全镇收入'!Print_Area</vt:lpstr>
      <vt:lpstr>'02-2019全镇支出'!Print_Area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'29-债务还本付息'!Print_Area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2020-02-03T08:18:10Z</dcterms:modified>
</cp:coreProperties>
</file>