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activeTab="3"/>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<sst xmlns="http://schemas.openxmlformats.org/spreadsheetml/2006/main" count="1213" uniqueCount="523">
  <si>
    <t>附件3</t>
  </si>
  <si>
    <t>收入支出决算总表</t>
  </si>
  <si>
    <t>公开01表</t>
  </si>
  <si>
    <t>公开部门：永川区五间镇人民政府</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</si>
  <si>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</si>
  <si>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</si>
  <si>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</si>
  <si>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</si>
  <si>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</si>
  <si>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</si>
  <si>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</si>
  <si>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</si>
  <si>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</si>
  <si>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</si>
  <si>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</si>
  <si>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</si>
  <si>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</si>
  <si>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</si>
  <si>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</si>
  <si>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</si>
  <si>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</si>
  <si>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</si>
  <si>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</si>
  <si>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</si>
  <si>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</si>
  <si>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</si>
  <si>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</si>
  <si>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</si>
  <si>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</si>
  <si>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</si>
  <si>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</si>
  <si>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</si>
  <si>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</si>
  <si>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</si>
  <si>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</si>
  <si>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</si>
  <si>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</si>
  <si>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</si>
  <si>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</si>
  <si>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</si>
  <si>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</si>
  <si>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</si>
  <si>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</si>
  <si>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</si>
  <si>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</si>
  <si>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</si>
  <si>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</si>
  <si>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</si>
  <si>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</si>
  <si>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</si>
  <si>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</si>
  <si>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</si>
  <si>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</si>
  <si>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</si>
  <si>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</si>
  <si>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</si>
  <si>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</si>
  <si>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</si>
  <si>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</si>
  <si>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</si>
  <si>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</si>
  <si>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</si>
  <si>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</si>
  <si>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</si>
  <si>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</si>
  <si>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</si>
  <si>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</si>
  <si>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</si>
  <si>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20103</t>
  </si>
  <si>
    <t>政府办公厅（室）及相关机构事务</t>
  </si>
  <si>
    <t>2010301</t>
  </si>
  <si>
    <t>2010302</t>
  </si>
  <si>
    <t xml:space="preserve">  一般行政管理事务</t>
  </si>
  <si>
    <t>2010308</t>
  </si>
  <si>
    <t xml:space="preserve">  信访事务</t>
  </si>
  <si>
    <t>20106</t>
  </si>
  <si>
    <t>财政事务</t>
  </si>
  <si>
    <t>2010601</t>
  </si>
  <si>
    <t>20111</t>
  </si>
  <si>
    <t>纪检监察事务</t>
  </si>
  <si>
    <t>2011101</t>
  </si>
  <si>
    <t>20113</t>
  </si>
  <si>
    <t>商贸事务</t>
  </si>
  <si>
    <t>2011308</t>
  </si>
  <si>
    <t xml:space="preserve">  招商引资</t>
  </si>
  <si>
    <t>20131</t>
  </si>
  <si>
    <t>党委办公厅（室）及相关机构事务</t>
  </si>
  <si>
    <t>2013101</t>
  </si>
  <si>
    <t>20132</t>
  </si>
  <si>
    <t>组织事务</t>
  </si>
  <si>
    <t>2013299</t>
  </si>
  <si>
    <t xml:space="preserve">  其他组织事务支出</t>
  </si>
  <si>
    <t>203</t>
  </si>
  <si>
    <t>国防支出</t>
  </si>
  <si>
    <t>20399</t>
  </si>
  <si>
    <t>其他国防支出</t>
  </si>
  <si>
    <t>2039901</t>
  </si>
  <si>
    <t xml:space="preserve">  其他国防支出</t>
  </si>
  <si>
    <t>207</t>
  </si>
  <si>
    <t>文化旅游体育与传媒支出</t>
  </si>
  <si>
    <t>20701</t>
  </si>
  <si>
    <t>文化和旅游</t>
  </si>
  <si>
    <t>2070109</t>
  </si>
  <si>
    <t xml:space="preserve">  群众文化</t>
  </si>
  <si>
    <t>208</t>
  </si>
  <si>
    <t>社会保障和就业支出</t>
  </si>
  <si>
    <t>20801</t>
  </si>
  <si>
    <t>人力资源和社会保障管理事务</t>
  </si>
  <si>
    <t>2080106</t>
  </si>
  <si>
    <t xml:space="preserve">  就业管理事务</t>
  </si>
  <si>
    <t>2080109</t>
  </si>
  <si>
    <t xml:space="preserve">  社会保险经办机构</t>
  </si>
  <si>
    <t>20802</t>
  </si>
  <si>
    <t>民政管理事务</t>
  </si>
  <si>
    <t>2080208</t>
  </si>
  <si>
    <t xml:space="preserve">  基层政权建设和社区治理</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</si>
  <si>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</si>
  <si>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</si>
  <si>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</si>
  <si>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</si>
  <si>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</si>
  <si>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</si>
  <si>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</si>
  <si>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</si>
  <si>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</si>
  <si>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</si>
  <si>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</si>
  <si>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</si>
  <si>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2080802</t>
  </si>
  <si>
    <t xml:space="preserve">  伤残抚恤</t>
  </si>
  <si>
    <t>2080803</t>
  </si>
  <si>
    <t xml:space="preserve">  在乡复员、退伍军人生活补助</t>
  </si>
  <si>
    <t>2080806</t>
  </si>
  <si>
    <t xml:space="preserve">  农村籍退役士兵老年生活补助</t>
  </si>
  <si>
    <t>2080899</t>
  </si>
  <si>
    <t xml:space="preserve">  其他优抚支出</t>
  </si>
  <si>
    <t>20810</t>
  </si>
  <si>
    <t>社会福利</t>
  </si>
  <si>
    <t>2081002</t>
  </si>
  <si>
    <t xml:space="preserve">  老年福利</t>
  </si>
  <si>
    <t>20811</t>
  </si>
  <si>
    <t>残疾人事业</t>
  </si>
  <si>
    <t>2081104</t>
  </si>
  <si>
    <t xml:space="preserve">  残疾人康复</t>
  </si>
  <si>
    <t>2081107</t>
  </si>
  <si>
    <t xml:space="preserve">  残疾人生活和护理补贴</t>
  </si>
  <si>
    <t>2081199</t>
  </si>
  <si>
    <t xml:space="preserve">  其他残疾人事业支出</t>
  </si>
  <si>
    <t>20820</t>
  </si>
  <si>
    <t>临时救助</t>
  </si>
  <si>
    <t>2082001</t>
  </si>
  <si>
    <t xml:space="preserve">  临时救助支出</t>
  </si>
  <si>
    <t>20821</t>
  </si>
  <si>
    <t>特困人员救助供养</t>
  </si>
  <si>
    <t>2082101</t>
  </si>
  <si>
    <t xml:space="preserve">  城市特困人员救助供养支出</t>
  </si>
  <si>
    <t>2082102</t>
  </si>
  <si>
    <t xml:space="preserve">  农村特困人员救助供养支出</t>
  </si>
  <si>
    <t>20825</t>
  </si>
  <si>
    <t>其他生活救助</t>
  </si>
  <si>
    <t>2082501</t>
  </si>
  <si>
    <t xml:space="preserve">  其他城市生活救助</t>
  </si>
  <si>
    <t>2082502</t>
  </si>
  <si>
    <t xml:space="preserve">  其他农村生活救助</t>
  </si>
  <si>
    <t>20828</t>
  </si>
  <si>
    <t>退役军人管理事务</t>
  </si>
  <si>
    <t>2082850</t>
  </si>
  <si>
    <t xml:space="preserve">  事业运行</t>
  </si>
  <si>
    <t>210</t>
  </si>
  <si>
    <t>卫生健康支出</t>
  </si>
  <si>
    <t>21001</t>
  </si>
  <si>
    <t>卫生健康管理事务</t>
  </si>
  <si>
    <t>2100101</t>
  </si>
  <si>
    <t>21004</t>
  </si>
  <si>
    <t>公共卫生</t>
  </si>
  <si>
    <t>2100410</t>
  </si>
  <si>
    <t xml:space="preserve">  突发公共卫生事件应急处理</t>
  </si>
  <si>
    <t>21011</t>
  </si>
  <si>
    <t>行政事业单位医疗</t>
  </si>
  <si>
    <t>2101101</t>
  </si>
  <si>
    <t xml:space="preserve">  行政单位医疗</t>
  </si>
  <si>
    <t>2101102</t>
  </si>
  <si>
    <t xml:space="preserve">  事业单位医疗</t>
  </si>
  <si>
    <t>2101199</t>
  </si>
  <si>
    <t xml:space="preserve">  其他行政事业单位医疗支出</t>
  </si>
  <si>
    <t>21014</t>
  </si>
  <si>
    <t>优抚对象医疗</t>
  </si>
  <si>
    <t>2101401</t>
  </si>
  <si>
    <t xml:space="preserve">  优抚对象医疗补助</t>
  </si>
  <si>
    <t>21099</t>
  </si>
  <si>
    <t>其他卫生健康支出</t>
  </si>
  <si>
    <t>2109901</t>
  </si>
  <si>
    <t xml:space="preserve">  其他卫生健康支出</t>
  </si>
  <si>
    <t>211</t>
  </si>
  <si>
    <t>节能环保支出</t>
  </si>
  <si>
    <t>21103</t>
  </si>
  <si>
    <t>污染防治</t>
  </si>
  <si>
    <t>2110304</t>
  </si>
  <si>
    <t xml:space="preserve">  固体废弃物与化学品</t>
  </si>
  <si>
    <t>21199</t>
  </si>
  <si>
    <t>其他节能环保支出</t>
  </si>
  <si>
    <t>2119901</t>
  </si>
  <si>
    <t xml:space="preserve">  其他节能环保支出</t>
  </si>
  <si>
    <t>212</t>
  </si>
  <si>
    <t>城乡社区支出</t>
  </si>
  <si>
    <t>21201</t>
  </si>
  <si>
    <t>城乡社区管理事务</t>
  </si>
  <si>
    <t>2120104</t>
  </si>
  <si>
    <t xml:space="preserve">  城管执法</t>
  </si>
  <si>
    <t>21202</t>
  </si>
  <si>
    <t>城乡社区规划与管理</t>
  </si>
  <si>
    <t>2120201</t>
  </si>
  <si>
    <t xml:space="preserve">  城乡社区规划与管理</t>
  </si>
  <si>
    <t>21203</t>
  </si>
  <si>
    <t>城乡社区公共设施</t>
  </si>
  <si>
    <t>2120303</t>
  </si>
  <si>
    <t xml:space="preserve">  小城镇基础设施建设</t>
  </si>
  <si>
    <t>21205</t>
  </si>
  <si>
    <t>城乡社区环境卫生</t>
  </si>
  <si>
    <t>2120501</t>
  </si>
  <si>
    <t xml:space="preserve">  城乡社区环境卫生</t>
  </si>
  <si>
    <t>21208</t>
  </si>
  <si>
    <t>国有土地使用权出让收入安排的支出</t>
  </si>
  <si>
    <t>2120804</t>
  </si>
  <si>
    <t xml:space="preserve">  农村基础设施建设支出</t>
  </si>
  <si>
    <t>2120899</t>
  </si>
  <si>
    <t xml:space="preserve">  其他国有土地使用权出让收入安排的支出</t>
  </si>
  <si>
    <t>21299</t>
  </si>
  <si>
    <t>其他城乡社区支出</t>
  </si>
  <si>
    <t>2129901</t>
  </si>
  <si>
    <t xml:space="preserve">  其他城乡社区支出</t>
  </si>
  <si>
    <t>213</t>
  </si>
  <si>
    <t>农林水支出</t>
  </si>
  <si>
    <t>21301</t>
  </si>
  <si>
    <t>农业农村</t>
  </si>
  <si>
    <t>2130122</t>
  </si>
  <si>
    <t xml:space="preserve">  农业生产发展</t>
  </si>
  <si>
    <t>2130124</t>
  </si>
  <si>
    <t xml:space="preserve">  农村合作经济</t>
  </si>
  <si>
    <t>2130199</t>
  </si>
  <si>
    <t xml:space="preserve">  其他农业农村支出</t>
  </si>
  <si>
    <t>21303</t>
  </si>
  <si>
    <t>水利</t>
  </si>
  <si>
    <t>2130315</t>
  </si>
  <si>
    <t xml:space="preserve">  抗旱</t>
  </si>
  <si>
    <t>21307</t>
  </si>
  <si>
    <t>农村综合改革</t>
  </si>
  <si>
    <t>2130701</t>
  </si>
  <si>
    <t xml:space="preserve">  对村级一事一议的补助</t>
  </si>
  <si>
    <t>2130705</t>
  </si>
  <si>
    <t xml:space="preserve">  对村民委员会和村党支部的补助</t>
  </si>
  <si>
    <t>2130799</t>
  </si>
  <si>
    <t xml:space="preserve">  其他农村综合改革支出</t>
  </si>
  <si>
    <t>21308</t>
  </si>
  <si>
    <t>普惠金融发展支出</t>
  </si>
  <si>
    <t>2130804</t>
  </si>
  <si>
    <t xml:space="preserve">  创业担保贷款贴息</t>
  </si>
  <si>
    <t>214</t>
  </si>
  <si>
    <t>交通运输支出</t>
  </si>
  <si>
    <t>21401</t>
  </si>
  <si>
    <t>公路水路运输</t>
  </si>
  <si>
    <t>2140106</t>
  </si>
  <si>
    <t xml:space="preserve">  公路养护</t>
  </si>
  <si>
    <t>21406</t>
  </si>
  <si>
    <t>车辆购置税支出</t>
  </si>
  <si>
    <t>2140602</t>
  </si>
  <si>
    <t xml:space="preserve">  车辆购置税用于农村公路建设支出</t>
  </si>
  <si>
    <t>221</t>
  </si>
  <si>
    <t>住房保障支出</t>
  </si>
  <si>
    <t>22101</t>
  </si>
  <si>
    <t>保障性安居工程支出</t>
  </si>
  <si>
    <t>2210105</t>
  </si>
  <si>
    <t xml:space="preserve">  农村危房改造</t>
  </si>
  <si>
    <t>2210199</t>
  </si>
  <si>
    <t xml:space="preserve">  其他保障性安居工程支出</t>
  </si>
  <si>
    <t>22102</t>
  </si>
  <si>
    <t>住房改革支出</t>
  </si>
  <si>
    <t>2210201</t>
  </si>
  <si>
    <t xml:space="preserve">  住房公积金</t>
  </si>
  <si>
    <t>224</t>
  </si>
  <si>
    <t>灾害防治及应急管理支出</t>
  </si>
  <si>
    <t>22401</t>
  </si>
  <si>
    <t>应急管理事务</t>
  </si>
  <si>
    <t>2240101</t>
  </si>
  <si>
    <t>22407</t>
  </si>
  <si>
    <t>自然灾害救灾及恢复重建支出</t>
  </si>
  <si>
    <t>2240701</t>
  </si>
  <si>
    <t xml:space="preserve">  中央自然灾害生活补助</t>
  </si>
  <si>
    <t>2240702</t>
  </si>
  <si>
    <t xml:space="preserve">  地方自然灾害生活补助</t>
  </si>
  <si>
    <t>234</t>
  </si>
  <si>
    <t>抗疫特别国债安排的支出</t>
  </si>
  <si>
    <t>23402</t>
  </si>
  <si>
    <t>抗疫相关支出</t>
  </si>
  <si>
    <t>2340299</t>
  </si>
  <si>
    <t xml:space="preserve">  其他抗疫相关支出</t>
  </si>
  <si>
    <t>支出决算表</t>
  </si>
  <si>
    <t>公开03表</t>
  </si>
  <si>
    <t>基本支出</t>
  </si>
  <si>
    <t>项目支出</t>
  </si>
  <si>
    <t>上缴上级支出</t>
  </si>
  <si>
    <t>经营支出</t>
  </si>
  <si>
    <t>对附属单位补助支出</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</si>
  <si>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</si>
  <si>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</si>
  <si>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</si>
  <si>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</si>
  <si>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</si>
  <si>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</si>
  <si>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</si>
  <si>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</si>
  <si>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二十四、债务还本支出</t>
  </si>
  <si>
    <t>二十五、债务付息支出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</si>
  <si>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</si>
  <si>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</si>
  <si>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</si>
  <si>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</si>
  <si>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</si>
  <si>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</si>
  <si>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</si>
  <si>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t>
  </si>
  <si>
    <t xml:space="preserve">       ……</t>
  </si>
  <si>
    <t>205</t>
  </si>
  <si>
    <t>教育支出</t>
  </si>
  <si>
    <t>20508</t>
  </si>
  <si>
    <t xml:space="preserve">  进修及培训</t>
  </si>
  <si>
    <t>2050803</t>
  </si>
  <si>
    <t xml:space="preserve">    培训支出</t>
  </si>
  <si>
    <t>备注：本表反映部门本年度一般公共预算财政拨款收支余情况。</t>
  </si>
  <si>
    <t xml:space="preserve">     </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</si>
  <si>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</si>
  <si>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</si>
  <si>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</si>
  <si>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</si>
  <si>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</si>
  <si>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</si>
  <si>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</si>
  <si>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</si>
  <si>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</si>
  <si>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</si>
  <si>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</si>
  <si>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</si>
  <si>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</si>
  <si>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</si>
  <si>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</si>
  <si>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</si>
  <si>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</si>
  <si>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</si>
  <si>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</si>
  <si>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</si>
  <si>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</si>
  <si>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</si>
  <si>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</si>
  <si>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</si>
  <si>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</si>
  <si>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</si>
  <si>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</si>
  <si>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</si>
  <si>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</si>
  <si>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</si>
  <si>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</si>
  <si>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</si>
  <si>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</si>
  <si>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</si>
  <si>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</si>
  <si>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</si>
  <si>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</si>
  <si>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</si>
  <si>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</si>
  <si>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</si>
  <si>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</si>
  <si>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</si>
  <si>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</si>
  <si>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</si>
  <si>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</si>
  <si>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</si>
  <si>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</si>
  <si>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</si>
  <si>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</si>
  <si>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</si>
  <si>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</si>
  <si>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</si>
  <si>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</si>
  <si>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</si>
  <si>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</si>
  <si>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</si>
  <si>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</si>
  <si>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</si>
  <si>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</si>
  <si>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</si>
  <si>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</si>
  <si>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</si>
  <si>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</si>
  <si>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</si>
  <si>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</si>
  <si>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</si>
  <si>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</si>
  <si>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</si>
  <si>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</si>
  <si>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</si>
  <si>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</si>
  <si>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</si>
  <si>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</si>
  <si>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</si>
  <si>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</si>
  <si>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</si>
  <si>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</si>
  <si>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</si>
  <si>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</si>
  <si>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</si>
  <si>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</si>
  <si>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</si>
  <si>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</si>
  <si>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</si>
  <si>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</si>
  <si>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</si>
  <si>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</si>
  <si>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</si>
  <si>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</si>
  <si>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</si>
  <si>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</si>
  <si>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</si>
  <si>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</si>
  <si>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</si>
  <si>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</si>
  <si>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</si>
  <si>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</si>
  <si>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</si>
  <si>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</si>
  <si>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</si>
  <si>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</si>
  <si>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</si>
  <si>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</si>
  <si>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</si>
  <si>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</si>
  <si>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</si>
  <si>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</si>
  <si>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</si>
  <si>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</si>
  <si>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</si>
  <si>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</si>
  <si>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</si>
  <si>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</si>
  <si>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</si>
  <si>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</si>
  <si>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</si>
  <si>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</si>
  <si>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</si>
  <si>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</si>
  <si>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</si>
  <si>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</si>
  <si>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</si>
  <si>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</si>
  <si>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</si>
  <si>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</si>
  <si>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 xml:space="preserve">  30206</t>
  </si>
  <si>
    <t xml:space="preserve">  30207</t>
  </si>
  <si>
    <t xml:space="preserve">  ……</t>
  </si>
  <si>
    <t xml:space="preserve">   ……</t>
  </si>
  <si>
    <t>备注：本表反映部门本年度一般公共预算财政拨款基本支出明细情况。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</si>
  <si>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</si>
  <si>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</si>
  <si>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</si>
  <si>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</si>
  <si>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</si>
  <si>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</si>
  <si>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</si>
  <si>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</si>
  <si>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</si>
  <si>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</si>
  <si>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</si>
  <si>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</si>
  <si>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</si>
  <si>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</si>
  <si>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</si>
  <si>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</si>
  <si>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</si>
  <si>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</si>
  <si>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</si>
  <si>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</si>
  <si>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</si>
  <si>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</si>
  <si>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</si>
  <si>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</si>
  <si>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</si>
  <si>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</si>
  <si>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</si>
  <si>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</si>
  <si>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</si>
  <si>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</si>
  <si>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</si>
  <si>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</si>
  <si>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</si>
  <si>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</si>
  <si>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</si>
  <si>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</si>
  <si>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</si>
  <si>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</si>
  <si>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</si>
  <si>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</si>
  <si>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</si>
  <si>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</si>
  <si>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</si>
  <si>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</si>
  <si>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</si>
  <si>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</si>
  <si>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</si>
  <si>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</si>
  <si>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</si>
  <si>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</si>
  <si>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</si>
  <si>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</si>
  <si>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</si>
  <si>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</si>
  <si>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</si>
  <si>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</si>
  <si>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</si>
  <si>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</si>
  <si>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</si>
  <si>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公开09表</t>
  </si>
  <si>
    <t>公开部门：XX</t>
  </si>
  <si>
    <t>备注：本表为空的单位应将空表公开，并注明：本单位无相关数据，故本表为空。</t>
  </si>
  <si>
    <t>备注：本表反映部门本年度国有资本经营预算财政拨款支出情况。</t>
  </si>
</sst>
</file>

<file path=xl/styles.xml><?xml version="1.0" encoding="utf-8"?>
<styleSheet xmlns="http://schemas.openxmlformats.org/spreadsheetml/2006/main">
  <numFmts count="9">
    <numFmt numFmtId="176" formatCode="_(\$* #,##0_);_(\$* \(#,##0\);_(\$* &quot;-&quot;_);_(@_)"/>
    <numFmt numFmtId="44" formatCode="_ &quot;￥&quot;* #,##0.00_ ;_ &quot;￥&quot;* \-#,##0.00_ ;_ &quot;￥&quot;* &quot;-&quot;??_ ;_ @_ "/>
    <numFmt numFmtId="42" formatCode="_ &quot;￥&quot;* #,##0_ ;_ &quot;￥&quot;* \-#,##0_ ;_ &quot;￥&quot;* &quot;-&quot;_ ;_ @_ "/>
    <numFmt numFmtId="177" formatCode="_(* #,##0.00_);_(* \(#,##0.00\);_(* &quot;-&quot;??_);_(@_)"/>
    <numFmt numFmtId="41" formatCode="_ * #,##0_ ;_ * \-#,##0_ ;_ * &quot;-&quot;_ ;_ @_ "/>
    <numFmt numFmtId="43" formatCode="_ * #,##0.00_ ;_ * \-#,##0.00_ ;_ * &quot;-&quot;??_ ;_ @_ "/>
    <numFmt numFmtId="178" formatCode="0.00_ "/>
    <numFmt numFmtId="179" formatCode=";;"/>
    <numFmt numFmtId="180" formatCode="0.00_);[Red]\(0.00\)"/>
  </numFmts>
  <fonts count="67">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b/>
      <sz val="12"/>
      <name val="宋体"/>
      <charset val="134"/>
    </font>
    <font>
      <sz val="12"/>
      <name val="宋体"/>
      <charset val="134"/>
    </font>
    <font>
      <sz val="11"/>
      <name val="华文中宋"/>
      <charset val="134"/>
    </font>
    <font>
      <sz val="12"/>
      <name val="仿宋"/>
      <charset val="134"/>
    </font>
    <font>
      <b/>
      <sz val="10"/>
      <name val="宋体"/>
      <charset val="0"/>
    </font>
    <font>
      <sz val="10"/>
      <name val="宋体"/>
      <charset val="0"/>
    </font>
    <font>
      <b/>
      <sz val="12"/>
      <name val="楷体_GB2312"/>
      <charset val="134"/>
    </font>
    <font>
      <sz val="12"/>
      <name val="Arial"/>
      <charset val="134"/>
    </font>
    <font>
      <b/>
      <sz val="8"/>
      <name val="宋体"/>
      <charset val="0"/>
    </font>
    <font>
      <b/>
      <sz val="9"/>
      <name val="宋体"/>
      <charset val="0"/>
    </font>
    <font>
      <sz val="11"/>
      <name val="Arial"/>
      <charset val="134"/>
    </font>
    <font>
      <sz val="10"/>
      <name val="Arial"/>
      <charset val="134"/>
    </font>
    <font>
      <b/>
      <sz val="11"/>
      <name val="宋体"/>
      <charset val="134"/>
    </font>
    <font>
      <sz val="11"/>
      <color indexed="8"/>
      <name val="宋体"/>
      <charset val="134"/>
    </font>
    <font>
      <b/>
      <sz val="11"/>
      <color rgb="FFFFFFFF"/>
      <name val="宋体"/>
      <charset val="0"/>
      <scheme val="minor"/>
    </font>
    <font>
      <sz val="11"/>
      <color theme="0"/>
      <name val="宋体"/>
      <charset val="0"/>
      <scheme val="minor"/>
    </font>
    <font>
      <sz val="11"/>
      <color indexed="9"/>
      <name val="宋体"/>
      <charset val="134"/>
    </font>
    <font>
      <b/>
      <sz val="13"/>
      <color indexed="56"/>
      <name val="宋体"/>
      <charset val="134"/>
    </font>
    <font>
      <b/>
      <sz val="11"/>
      <color indexed="8"/>
      <name val="宋体"/>
      <charset val="134"/>
    </font>
    <font>
      <u/>
      <sz val="11"/>
      <color rgb="FF800080"/>
      <name val="宋体"/>
      <charset val="0"/>
      <scheme val="minor"/>
    </font>
    <font>
      <i/>
      <sz val="11"/>
      <color indexed="23"/>
      <name val="宋体"/>
      <charset val="134"/>
    </font>
    <font>
      <sz val="11"/>
      <color indexed="52"/>
      <name val="宋体"/>
      <charset val="134"/>
    </font>
    <font>
      <sz val="11"/>
      <color theme="1"/>
      <name val="宋体"/>
      <charset val="0"/>
      <scheme val="minor"/>
    </font>
    <font>
      <sz val="11"/>
      <color indexed="20"/>
      <name val="宋体"/>
      <charset val="134"/>
    </font>
    <font>
      <sz val="11"/>
      <color indexed="17"/>
      <name val="宋体"/>
      <charset val="134"/>
    </font>
    <font>
      <b/>
      <sz val="11"/>
      <color indexed="63"/>
      <name val="宋体"/>
      <charset val="134"/>
    </font>
    <font>
      <b/>
      <sz val="18"/>
      <color theme="3"/>
      <name val="宋体"/>
      <charset val="134"/>
      <scheme val="minor"/>
    </font>
    <font>
      <b/>
      <sz val="11"/>
      <color indexed="56"/>
      <name val="宋体"/>
      <charset val="134"/>
    </font>
    <font>
      <sz val="11"/>
      <color rgb="FF3F3F76"/>
      <name val="宋体"/>
      <charset val="0"/>
      <scheme val="minor"/>
    </font>
    <font>
      <sz val="10"/>
      <color indexed="8"/>
      <name val="Arial"/>
      <charset val="134"/>
    </font>
    <font>
      <sz val="11"/>
      <color indexed="42"/>
      <name val="宋体"/>
      <charset val="134"/>
    </font>
    <font>
      <i/>
      <sz val="11"/>
      <color rgb="FF7F7F7F"/>
      <name val="宋体"/>
      <charset val="0"/>
      <scheme val="minor"/>
    </font>
    <font>
      <b/>
      <sz val="11"/>
      <color indexed="52"/>
      <name val="宋体"/>
      <charset val="134"/>
    </font>
    <font>
      <sz val="11"/>
      <color theme="1"/>
      <name val="宋体"/>
      <charset val="134"/>
      <scheme val="minor"/>
    </font>
    <font>
      <sz val="11"/>
      <color rgb="FFFA7D00"/>
      <name val="宋体"/>
      <charset val="0"/>
      <scheme val="minor"/>
    </font>
    <font>
      <b/>
      <sz val="11"/>
      <color rgb="FF3F3F3F"/>
      <name val="宋体"/>
      <charset val="0"/>
      <scheme val="minor"/>
    </font>
    <font>
      <sz val="11"/>
      <color rgb="FFFF0000"/>
      <name val="宋体"/>
      <charset val="0"/>
      <scheme val="minor"/>
    </font>
    <font>
      <u/>
      <sz val="11"/>
      <color rgb="FF0000FF"/>
      <name val="宋体"/>
      <charset val="0"/>
      <scheme val="minor"/>
    </font>
    <font>
      <b/>
      <sz val="11"/>
      <color theme="3"/>
      <name val="宋体"/>
      <charset val="134"/>
      <scheme val="minor"/>
    </font>
    <font>
      <b/>
      <sz val="18"/>
      <color indexed="56"/>
      <name val="宋体"/>
      <charset val="134"/>
    </font>
    <font>
      <b/>
      <sz val="11"/>
      <color indexed="9"/>
      <name val="宋体"/>
      <charset val="134"/>
    </font>
    <font>
      <sz val="11"/>
      <color rgb="FF9C0006"/>
      <name val="宋体"/>
      <charset val="0"/>
      <scheme val="minor"/>
    </font>
    <font>
      <sz val="11"/>
      <color rgb="FF006100"/>
      <name val="宋体"/>
      <charset val="134"/>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theme="1"/>
      <name val="宋体"/>
      <charset val="0"/>
      <scheme val="minor"/>
    </font>
    <font>
      <sz val="11"/>
      <color rgb="FF006100"/>
      <name val="宋体"/>
      <charset val="0"/>
      <scheme val="minor"/>
    </font>
    <font>
      <b/>
      <sz val="15"/>
      <color indexed="56"/>
      <name val="宋体"/>
      <charset val="134"/>
    </font>
    <font>
      <sz val="11"/>
      <color rgb="FF9C6500"/>
      <name val="宋体"/>
      <charset val="0"/>
      <scheme val="minor"/>
    </font>
    <font>
      <sz val="11"/>
      <color indexed="10"/>
      <name val="宋体"/>
      <charset val="134"/>
    </font>
    <font>
      <sz val="11"/>
      <color indexed="62"/>
      <name val="宋体"/>
      <charset val="134"/>
    </font>
    <font>
      <sz val="11"/>
      <color indexed="60"/>
      <name val="宋体"/>
      <charset val="134"/>
    </font>
    <font>
      <sz val="11"/>
      <color rgb="FF9C0006"/>
      <name val="宋体"/>
      <charset val="134"/>
      <scheme val="minor"/>
    </font>
    <font>
      <b/>
      <sz val="11"/>
      <color indexed="42"/>
      <name val="宋体"/>
      <charset val="134"/>
    </font>
  </fonts>
  <fills count="57">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31"/>
        <bgColor indexed="64"/>
      </patternFill>
    </fill>
    <fill>
      <patternFill patternType="solid">
        <fgColor rgb="FFA5A5A5"/>
        <bgColor indexed="64"/>
      </patternFill>
    </fill>
    <fill>
      <patternFill patternType="solid">
        <fgColor theme="4"/>
        <bgColor indexed="64"/>
      </patternFill>
    </fill>
    <fill>
      <patternFill patternType="solid">
        <fgColor indexed="52"/>
        <bgColor indexed="64"/>
      </patternFill>
    </fill>
    <fill>
      <patternFill patternType="solid">
        <fgColor indexed="46"/>
        <bgColor indexed="64"/>
      </patternFill>
    </fill>
    <fill>
      <patternFill patternType="solid">
        <fgColor theme="6" tint="0.799981688894314"/>
        <bgColor indexed="64"/>
      </patternFill>
    </fill>
    <fill>
      <patternFill patternType="solid">
        <fgColor indexed="45"/>
        <bgColor indexed="64"/>
      </patternFill>
    </fill>
    <fill>
      <patternFill patternType="solid">
        <fgColor indexed="42"/>
        <bgColor indexed="64"/>
      </patternFill>
    </fill>
    <fill>
      <patternFill patternType="solid">
        <fgColor indexed="22"/>
        <bgColor indexed="64"/>
      </patternFill>
    </fill>
    <fill>
      <patternFill patternType="solid">
        <fgColor indexed="49"/>
        <bgColor indexed="64"/>
      </patternFill>
    </fill>
    <fill>
      <patternFill patternType="solid">
        <fgColor indexed="57"/>
        <bgColor indexed="64"/>
      </patternFill>
    </fill>
    <fill>
      <patternFill patternType="solid">
        <fgColor rgb="FFFFCC99"/>
        <bgColor indexed="64"/>
      </patternFill>
    </fill>
    <fill>
      <patternFill patternType="solid">
        <fgColor indexed="10"/>
        <bgColor indexed="64"/>
      </patternFill>
    </fill>
    <fill>
      <patternFill patternType="solid">
        <fgColor theme="7"/>
        <bgColor indexed="64"/>
      </patternFill>
    </fill>
    <fill>
      <patternFill patternType="solid">
        <fgColor theme="7" tint="0.799981688894314"/>
        <bgColor indexed="64"/>
      </patternFill>
    </fill>
    <fill>
      <patternFill patternType="solid">
        <fgColor indexed="11"/>
        <bgColor indexed="64"/>
      </patternFill>
    </fill>
    <fill>
      <patternFill patternType="solid">
        <fgColor rgb="FFF2F2F2"/>
        <bgColor indexed="64"/>
      </patternFill>
    </fill>
    <fill>
      <patternFill patternType="solid">
        <fgColor indexed="53"/>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indexed="62"/>
        <bgColor indexed="64"/>
      </patternFill>
    </fill>
    <fill>
      <patternFill patternType="solid">
        <fgColor indexed="26"/>
        <bgColor indexed="64"/>
      </patternFill>
    </fill>
    <fill>
      <patternFill patternType="solid">
        <fgColor rgb="FFFFFFCC"/>
        <bgColor indexed="64"/>
      </patternFill>
    </fill>
    <fill>
      <patternFill patternType="solid">
        <fgColor indexed="55"/>
        <bgColor indexed="64"/>
      </patternFill>
    </fill>
    <fill>
      <patternFill patternType="solid">
        <fgColor indexed="44"/>
        <bgColor indexed="64"/>
      </patternFill>
    </fill>
    <fill>
      <patternFill patternType="solid">
        <fgColor indexed="27"/>
        <bgColor indexed="64"/>
      </patternFill>
    </fill>
    <fill>
      <patternFill patternType="solid">
        <fgColor indexed="36"/>
        <bgColor indexed="64"/>
      </patternFill>
    </fill>
    <fill>
      <patternFill patternType="solid">
        <fgColor indexed="29"/>
        <bgColor indexed="64"/>
      </patternFill>
    </fill>
    <fill>
      <patternFill patternType="solid">
        <fgColor indexed="51"/>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indexed="47"/>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indexed="43"/>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s>
  <borders count="47">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ck">
        <color indexed="0"/>
      </left>
      <right style="thin">
        <color indexed="0"/>
      </right>
      <top/>
      <bottom style="thin">
        <color indexed="0"/>
      </bottom>
      <diagonal/>
    </border>
    <border>
      <left style="thick">
        <color indexed="0"/>
      </left>
      <right style="thin">
        <color indexed="0"/>
      </right>
      <top/>
      <bottom style="thick">
        <color indexed="0"/>
      </bottom>
      <diagonal/>
    </border>
    <border>
      <left/>
      <right style="thin">
        <color indexed="0"/>
      </right>
      <top/>
      <bottom style="thick">
        <color indexed="0"/>
      </bottom>
      <diagonal/>
    </border>
    <border>
      <left/>
      <right/>
      <top/>
      <bottom style="thick">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8"/>
      </left>
      <right/>
      <top/>
      <bottom style="thin">
        <color indexed="8"/>
      </bottom>
      <diagonal/>
    </border>
    <border>
      <left/>
      <right/>
      <top/>
      <bottom style="thin">
        <color indexed="8"/>
      </bottom>
      <diagonal/>
    </border>
    <border>
      <left/>
      <right/>
      <top style="thin">
        <color auto="1"/>
      </top>
      <bottom/>
      <diagonal/>
    </border>
    <border>
      <left style="thin">
        <color auto="1"/>
      </left>
      <right style="thin">
        <color auto="1"/>
      </right>
      <top/>
      <bottom/>
      <diagonal/>
    </border>
    <border>
      <left/>
      <right style="thin">
        <color indexed="8"/>
      </right>
      <top/>
      <bottom style="thin">
        <color indexed="8"/>
      </bottom>
      <diagonal/>
    </border>
    <border>
      <left style="thick">
        <color indexed="8"/>
      </left>
      <right style="thin">
        <color indexed="8"/>
      </right>
      <top/>
      <bottom style="thin">
        <color indexed="8"/>
      </bottom>
      <diagonal/>
    </border>
    <border>
      <left/>
      <right style="thin">
        <color indexed="8"/>
      </right>
      <top/>
      <bottom/>
      <diagonal/>
    </border>
    <border>
      <left style="thick">
        <color indexed="8"/>
      </left>
      <right style="thin">
        <color indexed="8"/>
      </right>
      <top/>
      <bottom style="thick">
        <color indexed="8"/>
      </bottom>
      <diagonal/>
    </border>
    <border>
      <left/>
      <right style="thin">
        <color indexed="8"/>
      </right>
      <top/>
      <bottom style="thick">
        <color indexed="8"/>
      </bottom>
      <diagonal/>
    </border>
    <border>
      <left/>
      <right/>
      <top/>
      <bottom style="thick">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double">
        <color rgb="FF3F3F3F"/>
      </left>
      <right style="double">
        <color rgb="FF3F3F3F"/>
      </right>
      <top style="double">
        <color rgb="FF3F3F3F"/>
      </top>
      <bottom style="double">
        <color rgb="FF3F3F3F"/>
      </bottom>
      <diagonal/>
    </border>
    <border>
      <left/>
      <right/>
      <top/>
      <bottom style="thick">
        <color indexed="22"/>
      </bottom>
      <diagonal/>
    </border>
    <border>
      <left/>
      <right/>
      <top style="thin">
        <color indexed="62"/>
      </top>
      <bottom style="double">
        <color indexed="6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indexed="22"/>
      </left>
      <right style="thin">
        <color indexed="22"/>
      </right>
      <top style="thin">
        <color indexed="22"/>
      </top>
      <bottom style="thin">
        <color indexed="22"/>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right/>
      <top/>
      <bottom style="medium">
        <color theme="4"/>
      </bottom>
      <diagonal/>
    </border>
    <border>
      <left/>
      <right/>
      <top style="thin">
        <color theme="4"/>
      </top>
      <bottom style="double">
        <color theme="4"/>
      </bottom>
      <diagonal/>
    </border>
    <border>
      <left/>
      <right/>
      <top/>
      <bottom style="thick">
        <color indexed="62"/>
      </bottom>
      <diagonal/>
    </border>
  </borders>
  <cellStyleXfs count="646">
    <xf numFmtId="0" fontId="0" fillId="0" borderId="0">
      <alignment vertical="center"/>
    </xf>
    <xf numFmtId="0" fontId="42" fillId="7" borderId="0" applyNumberFormat="0" applyBorder="0" applyAlignment="0" applyProtection="0">
      <alignment vertical="center"/>
    </xf>
    <xf numFmtId="42" fontId="45" fillId="0" borderId="0" applyFont="0" applyFill="0" applyBorder="0" applyAlignment="0" applyProtection="0">
      <alignment vertical="center"/>
    </xf>
    <xf numFmtId="0" fontId="28" fillId="16" borderId="0" applyNumberFormat="0" applyBorder="0" applyAlignment="0" applyProtection="0">
      <alignment vertical="center"/>
    </xf>
    <xf numFmtId="0" fontId="40" fillId="15" borderId="36" applyNumberFormat="0" applyAlignment="0" applyProtection="0">
      <alignment vertical="center"/>
    </xf>
    <xf numFmtId="0" fontId="30" fillId="0" borderId="32" applyNumberFormat="0" applyFill="0" applyAlignment="0" applyProtection="0">
      <alignment vertical="center"/>
    </xf>
    <xf numFmtId="0" fontId="33" fillId="0" borderId="33" applyNumberFormat="0" applyFill="0" applyAlignment="0" applyProtection="0">
      <alignment vertical="center"/>
    </xf>
    <xf numFmtId="0" fontId="34" fillId="9" borderId="0" applyNumberFormat="0" applyBorder="0" applyAlignment="0" applyProtection="0">
      <alignment vertical="center"/>
    </xf>
    <xf numFmtId="0" fontId="33" fillId="0" borderId="33" applyNumberFormat="0" applyFill="0" applyAlignment="0" applyProtection="0">
      <alignment vertical="center"/>
    </xf>
    <xf numFmtId="0" fontId="25" fillId="4" borderId="0" applyNumberFormat="0" applyBorder="0" applyAlignment="0" applyProtection="0">
      <alignment vertical="center"/>
    </xf>
    <xf numFmtId="44" fontId="45" fillId="0" borderId="0" applyFont="0" applyFill="0" applyBorder="0" applyAlignment="0" applyProtection="0">
      <alignment vertical="center"/>
    </xf>
    <xf numFmtId="41" fontId="45" fillId="0" borderId="0" applyFont="0" applyFill="0" applyBorder="0" applyAlignment="0" applyProtection="0">
      <alignment vertical="center"/>
    </xf>
    <xf numFmtId="0" fontId="28" fillId="31" borderId="0" applyNumberFormat="0" applyBorder="0" applyAlignment="0" applyProtection="0">
      <alignment vertical="center"/>
    </xf>
    <xf numFmtId="43" fontId="45" fillId="0" borderId="0" applyFont="0" applyFill="0" applyBorder="0" applyAlignment="0" applyProtection="0">
      <alignment vertical="center"/>
    </xf>
    <xf numFmtId="0" fontId="25" fillId="8" borderId="0" applyNumberFormat="0" applyBorder="0" applyAlignment="0" applyProtection="0">
      <alignment vertical="center"/>
    </xf>
    <xf numFmtId="0" fontId="53" fillId="33" borderId="0" applyNumberFormat="0" applyBorder="0" applyAlignment="0" applyProtection="0">
      <alignment vertical="center"/>
    </xf>
    <xf numFmtId="0" fontId="25" fillId="19" borderId="0" applyNumberFormat="0" applyBorder="0" applyAlignment="0" applyProtection="0">
      <alignment vertical="center"/>
    </xf>
    <xf numFmtId="0" fontId="34" fillId="35" borderId="0" applyNumberFormat="0" applyBorder="0" applyAlignment="0" applyProtection="0">
      <alignment vertical="center"/>
    </xf>
    <xf numFmtId="0" fontId="44" fillId="12" borderId="37" applyNumberFormat="0" applyAlignment="0" applyProtection="0">
      <alignment vertical="center"/>
    </xf>
    <xf numFmtId="0" fontId="28" fillId="13" borderId="0" applyNumberFormat="0" applyBorder="0" applyAlignment="0" applyProtection="0">
      <alignment vertical="center"/>
    </xf>
    <xf numFmtId="0" fontId="49" fillId="0" borderId="0" applyNumberFormat="0" applyFill="0" applyBorder="0" applyAlignment="0" applyProtection="0">
      <alignment vertical="center"/>
    </xf>
    <xf numFmtId="0" fontId="28" fillId="7" borderId="0" applyNumberFormat="0" applyBorder="0" applyAlignment="0" applyProtection="0">
      <alignment vertical="center"/>
    </xf>
    <xf numFmtId="0" fontId="27" fillId="22" borderId="0" applyNumberFormat="0" applyBorder="0" applyAlignment="0" applyProtection="0">
      <alignment vertical="center"/>
    </xf>
    <xf numFmtId="0" fontId="28" fillId="30" borderId="0" applyNumberFormat="0" applyBorder="0" applyAlignment="0" applyProtection="0">
      <alignment vertical="center"/>
    </xf>
    <xf numFmtId="9" fontId="45" fillId="0" borderId="0" applyFont="0" applyFill="0" applyBorder="0" applyAlignment="0" applyProtection="0">
      <alignment vertical="center"/>
    </xf>
    <xf numFmtId="0" fontId="28" fillId="13" borderId="0" applyNumberFormat="0" applyBorder="0" applyAlignment="0" applyProtection="0">
      <alignment vertical="center"/>
    </xf>
    <xf numFmtId="0" fontId="25" fillId="32" borderId="0" applyNumberFormat="0" applyBorder="0" applyAlignment="0" applyProtection="0">
      <alignment vertical="center"/>
    </xf>
    <xf numFmtId="0" fontId="54" fillId="36" borderId="0" applyNumberFormat="0" applyBorder="0" applyAlignment="0" applyProtection="0">
      <alignment vertical="center"/>
    </xf>
    <xf numFmtId="0" fontId="31" fillId="0" borderId="0" applyNumberFormat="0" applyFill="0" applyBorder="0" applyAlignment="0" applyProtection="0">
      <alignment vertical="center"/>
    </xf>
    <xf numFmtId="0" fontId="25" fillId="8" borderId="0" applyNumberFormat="0" applyBorder="0" applyAlignment="0" applyProtection="0">
      <alignment vertical="center"/>
    </xf>
    <xf numFmtId="0" fontId="45" fillId="26" borderId="42" applyNumberFormat="0" applyFont="0" applyAlignment="0" applyProtection="0">
      <alignment vertical="center"/>
    </xf>
    <xf numFmtId="0" fontId="28" fillId="31" borderId="0" applyNumberFormat="0" applyBorder="0" applyAlignment="0" applyProtection="0">
      <alignment vertical="center"/>
    </xf>
    <xf numFmtId="0" fontId="3" fillId="0" borderId="0"/>
    <xf numFmtId="0" fontId="27" fillId="38" borderId="0" applyNumberFormat="0" applyBorder="0" applyAlignment="0" applyProtection="0">
      <alignment vertical="center"/>
    </xf>
    <xf numFmtId="0" fontId="5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 fillId="25" borderId="40" applyNumberFormat="0" applyFont="0" applyAlignment="0" applyProtection="0">
      <alignment vertical="center"/>
    </xf>
    <xf numFmtId="0" fontId="28" fillId="31" borderId="0" applyNumberFormat="0" applyBorder="0" applyAlignment="0" applyProtection="0">
      <alignment vertical="center"/>
    </xf>
    <xf numFmtId="0" fontId="38" fillId="0" borderId="0" applyNumberFormat="0" applyFill="0" applyBorder="0" applyAlignment="0" applyProtection="0">
      <alignment vertical="center"/>
    </xf>
    <xf numFmtId="0" fontId="25" fillId="8" borderId="0" applyNumberFormat="0" applyBorder="0" applyAlignment="0" applyProtection="0">
      <alignment vertical="center"/>
    </xf>
    <xf numFmtId="0" fontId="28" fillId="24" borderId="0" applyNumberFormat="0" applyBorder="0" applyAlignment="0" applyProtection="0">
      <alignment vertical="center"/>
    </xf>
    <xf numFmtId="0" fontId="43" fillId="0" borderId="0" applyNumberFormat="0" applyFill="0" applyBorder="0" applyAlignment="0" applyProtection="0">
      <alignment vertical="center"/>
    </xf>
    <xf numFmtId="0" fontId="55" fillId="0" borderId="44" applyNumberFormat="0" applyFill="0" applyAlignment="0" applyProtection="0">
      <alignment vertical="center"/>
    </xf>
    <xf numFmtId="0" fontId="25" fillId="29" borderId="0" applyNumberFormat="0" applyBorder="0" applyAlignment="0" applyProtection="0">
      <alignment vertical="center"/>
    </xf>
    <xf numFmtId="0" fontId="35" fillId="10" borderId="0" applyNumberFormat="0" applyBorder="0" applyAlignment="0" applyProtection="0">
      <alignment vertical="center"/>
    </xf>
    <xf numFmtId="0" fontId="56" fillId="0" borderId="44" applyNumberFormat="0" applyFill="0" applyAlignment="0" applyProtection="0">
      <alignment vertical="center"/>
    </xf>
    <xf numFmtId="0" fontId="27" fillId="37" borderId="0" applyNumberFormat="0" applyBorder="0" applyAlignment="0" applyProtection="0">
      <alignment vertical="center"/>
    </xf>
    <xf numFmtId="0" fontId="50" fillId="0" borderId="41" applyNumberFormat="0" applyFill="0" applyAlignment="0" applyProtection="0">
      <alignment vertical="center"/>
    </xf>
    <xf numFmtId="0" fontId="25" fillId="32" borderId="0" applyNumberFormat="0" applyBorder="0" applyAlignment="0" applyProtection="0">
      <alignment vertical="center"/>
    </xf>
    <xf numFmtId="0" fontId="27" fillId="40" borderId="0" applyNumberFormat="0" applyBorder="0" applyAlignment="0" applyProtection="0">
      <alignment vertical="center"/>
    </xf>
    <xf numFmtId="0" fontId="47" fillId="20" borderId="39" applyNumberFormat="0" applyAlignment="0" applyProtection="0">
      <alignment vertical="center"/>
    </xf>
    <xf numFmtId="0" fontId="25" fillId="10" borderId="0" applyNumberFormat="0" applyBorder="0" applyAlignment="0" applyProtection="0">
      <alignment vertical="center"/>
    </xf>
    <xf numFmtId="0" fontId="25" fillId="19" borderId="0" applyNumberFormat="0" applyBorder="0" applyAlignment="0" applyProtection="0">
      <alignment vertical="center"/>
    </xf>
    <xf numFmtId="0" fontId="57" fillId="20" borderId="36" applyNumberFormat="0" applyAlignment="0" applyProtection="0">
      <alignment vertical="center"/>
    </xf>
    <xf numFmtId="0" fontId="25" fillId="8" borderId="0" applyNumberFormat="0" applyBorder="0" applyAlignment="0" applyProtection="0">
      <alignment vertical="center"/>
    </xf>
    <xf numFmtId="0" fontId="26" fillId="5" borderId="30" applyNumberFormat="0" applyAlignment="0" applyProtection="0">
      <alignment vertical="center"/>
    </xf>
    <xf numFmtId="0" fontId="25" fillId="4" borderId="0" applyNumberFormat="0" applyBorder="0" applyAlignment="0" applyProtection="0">
      <alignment vertical="center"/>
    </xf>
    <xf numFmtId="0" fontId="44" fillId="12" borderId="37" applyNumberFormat="0" applyAlignment="0" applyProtection="0">
      <alignment vertical="center"/>
    </xf>
    <xf numFmtId="0" fontId="34" fillId="39" borderId="0" applyNumberFormat="0" applyBorder="0" applyAlignment="0" applyProtection="0">
      <alignment vertical="center"/>
    </xf>
    <xf numFmtId="0" fontId="28" fillId="31" borderId="0" applyNumberFormat="0" applyBorder="0" applyAlignment="0" applyProtection="0">
      <alignment vertical="center"/>
    </xf>
    <xf numFmtId="0" fontId="52" fillId="27" borderId="43" applyNumberFormat="0" applyAlignment="0" applyProtection="0">
      <alignment vertical="center"/>
    </xf>
    <xf numFmtId="0" fontId="27" fillId="34" borderId="0" applyNumberFormat="0" applyBorder="0" applyAlignment="0" applyProtection="0">
      <alignment vertical="center"/>
    </xf>
    <xf numFmtId="0" fontId="46" fillId="0" borderId="38" applyNumberFormat="0" applyFill="0" applyAlignment="0" applyProtection="0">
      <alignment vertical="center"/>
    </xf>
    <xf numFmtId="0" fontId="58" fillId="0" borderId="45" applyNumberFormat="0" applyFill="0" applyAlignment="0" applyProtection="0">
      <alignment vertical="center"/>
    </xf>
    <xf numFmtId="0" fontId="25" fillId="41" borderId="0" applyNumberFormat="0" applyBorder="0" applyAlignment="0" applyProtection="0">
      <alignment vertical="center"/>
    </xf>
    <xf numFmtId="0" fontId="25" fillId="32" borderId="0" applyNumberFormat="0" applyBorder="0" applyAlignment="0" applyProtection="0">
      <alignment vertical="center"/>
    </xf>
    <xf numFmtId="0" fontId="28" fillId="30" borderId="0" applyNumberFormat="0" applyBorder="0" applyAlignment="0" applyProtection="0">
      <alignment vertical="center"/>
    </xf>
    <xf numFmtId="0" fontId="59" fillId="36" borderId="0" applyNumberFormat="0" applyBorder="0" applyAlignment="0" applyProtection="0">
      <alignment vertical="center"/>
    </xf>
    <xf numFmtId="0" fontId="25" fillId="31" borderId="0" applyNumberFormat="0" applyBorder="0" applyAlignment="0" applyProtection="0">
      <alignment vertical="center"/>
    </xf>
    <xf numFmtId="0" fontId="61" fillId="42" borderId="0" applyNumberFormat="0" applyBorder="0" applyAlignment="0" applyProtection="0">
      <alignment vertical="center"/>
    </xf>
    <xf numFmtId="0" fontId="37" fillId="12" borderId="34" applyNumberFormat="0" applyAlignment="0" applyProtection="0">
      <alignment vertical="center"/>
    </xf>
    <xf numFmtId="0" fontId="25" fillId="11" borderId="0" applyNumberFormat="0" applyBorder="0" applyAlignment="0" applyProtection="0">
      <alignment vertical="center"/>
    </xf>
    <xf numFmtId="0" fontId="33" fillId="0" borderId="33" applyNumberFormat="0" applyFill="0" applyAlignment="0" applyProtection="0">
      <alignment vertical="center"/>
    </xf>
    <xf numFmtId="0" fontId="34" fillId="23" borderId="0" applyNumberFormat="0" applyBorder="0" applyAlignment="0" applyProtection="0">
      <alignment vertical="center"/>
    </xf>
    <xf numFmtId="0" fontId="28" fillId="31" borderId="0" applyNumberFormat="0" applyBorder="0" applyAlignment="0" applyProtection="0">
      <alignment vertical="center"/>
    </xf>
    <xf numFmtId="0" fontId="37" fillId="12" borderId="34" applyNumberFormat="0" applyAlignment="0" applyProtection="0">
      <alignment vertical="center"/>
    </xf>
    <xf numFmtId="0" fontId="28" fillId="24" borderId="0" applyNumberFormat="0" applyBorder="0" applyAlignment="0" applyProtection="0">
      <alignment vertical="center"/>
    </xf>
    <xf numFmtId="0" fontId="52" fillId="27" borderId="43" applyNumberFormat="0" applyAlignment="0" applyProtection="0">
      <alignment vertical="center"/>
    </xf>
    <xf numFmtId="0" fontId="27" fillId="6" borderId="0" applyNumberFormat="0" applyBorder="0" applyAlignment="0" applyProtection="0">
      <alignment vertical="center"/>
    </xf>
    <xf numFmtId="0" fontId="34" fillId="43" borderId="0" applyNumberFormat="0" applyBorder="0" applyAlignment="0" applyProtection="0">
      <alignment vertical="center"/>
    </xf>
    <xf numFmtId="0" fontId="33" fillId="0" borderId="33" applyNumberFormat="0" applyFill="0" applyAlignment="0" applyProtection="0">
      <alignment vertical="center"/>
    </xf>
    <xf numFmtId="0" fontId="34" fillId="44" borderId="0" applyNumberFormat="0" applyBorder="0" applyAlignment="0" applyProtection="0">
      <alignment vertical="center"/>
    </xf>
    <xf numFmtId="0" fontId="25" fillId="8" borderId="0" applyNumberFormat="0" applyBorder="0" applyAlignment="0" applyProtection="0">
      <alignment vertical="center"/>
    </xf>
    <xf numFmtId="0" fontId="30" fillId="0" borderId="32" applyNumberFormat="0" applyFill="0" applyAlignment="0" applyProtection="0">
      <alignment vertical="center"/>
    </xf>
    <xf numFmtId="0" fontId="42" fillId="24" borderId="0" applyNumberFormat="0" applyBorder="0" applyAlignment="0" applyProtection="0">
      <alignment vertical="center"/>
    </xf>
    <xf numFmtId="0" fontId="34" fillId="45" borderId="0" applyNumberFormat="0" applyBorder="0" applyAlignment="0" applyProtection="0">
      <alignment vertical="center"/>
    </xf>
    <xf numFmtId="0" fontId="33" fillId="0" borderId="33" applyNumberFormat="0" applyFill="0" applyAlignment="0" applyProtection="0">
      <alignment vertical="center"/>
    </xf>
    <xf numFmtId="0" fontId="34" fillId="46" borderId="0" applyNumberFormat="0" applyBorder="0" applyAlignment="0" applyProtection="0">
      <alignment vertical="center"/>
    </xf>
    <xf numFmtId="0" fontId="25" fillId="8" borderId="0" applyNumberFormat="0" applyBorder="0" applyAlignment="0" applyProtection="0">
      <alignment vertical="center"/>
    </xf>
    <xf numFmtId="177" fontId="41" fillId="0" borderId="0"/>
    <xf numFmtId="0" fontId="27" fillId="47" borderId="0" applyNumberFormat="0" applyBorder="0" applyAlignment="0" applyProtection="0">
      <alignment vertical="center"/>
    </xf>
    <xf numFmtId="0" fontId="27" fillId="17" borderId="0" applyNumberFormat="0" applyBorder="0" applyAlignment="0" applyProtection="0">
      <alignment vertical="center"/>
    </xf>
    <xf numFmtId="0" fontId="34" fillId="18" borderId="0" applyNumberFormat="0" applyBorder="0" applyAlignment="0" applyProtection="0">
      <alignment vertical="center"/>
    </xf>
    <xf numFmtId="0" fontId="33" fillId="0" borderId="33" applyNumberFormat="0" applyFill="0" applyAlignment="0" applyProtection="0">
      <alignment vertical="center"/>
    </xf>
    <xf numFmtId="0" fontId="37" fillId="12" borderId="34" applyNumberFormat="0" applyAlignment="0" applyProtection="0">
      <alignment vertical="center"/>
    </xf>
    <xf numFmtId="0" fontId="28" fillId="24" borderId="0" applyNumberFormat="0" applyBorder="0" applyAlignment="0" applyProtection="0">
      <alignment vertical="center"/>
    </xf>
    <xf numFmtId="0" fontId="44" fillId="12" borderId="37" applyNumberFormat="0" applyAlignment="0" applyProtection="0">
      <alignment vertical="center"/>
    </xf>
    <xf numFmtId="0" fontId="34" fillId="49" borderId="0" applyNumberFormat="0" applyBorder="0" applyAlignment="0" applyProtection="0">
      <alignment vertical="center"/>
    </xf>
    <xf numFmtId="0" fontId="27" fillId="50" borderId="0" applyNumberFormat="0" applyBorder="0" applyAlignment="0" applyProtection="0">
      <alignment vertical="center"/>
    </xf>
    <xf numFmtId="0" fontId="28" fillId="7" borderId="0" applyNumberFormat="0" applyBorder="0" applyAlignment="0" applyProtection="0">
      <alignment vertical="center"/>
    </xf>
    <xf numFmtId="0" fontId="44" fillId="12" borderId="37" applyNumberFormat="0" applyAlignment="0" applyProtection="0">
      <alignment vertical="center"/>
    </xf>
    <xf numFmtId="0" fontId="34" fillId="51" borderId="0" applyNumberFormat="0" applyBorder="0" applyAlignment="0" applyProtection="0">
      <alignment vertical="center"/>
    </xf>
    <xf numFmtId="0" fontId="25" fillId="32" borderId="0" applyNumberFormat="0" applyBorder="0" applyAlignment="0" applyProtection="0">
      <alignment vertical="center"/>
    </xf>
    <xf numFmtId="0" fontId="27" fillId="52" borderId="0" applyNumberFormat="0" applyBorder="0" applyAlignment="0" applyProtection="0">
      <alignment vertical="center"/>
    </xf>
    <xf numFmtId="0" fontId="27" fillId="53" borderId="0" applyNumberFormat="0" applyBorder="0" applyAlignment="0" applyProtection="0">
      <alignment vertical="center"/>
    </xf>
    <xf numFmtId="0" fontId="28" fillId="7" borderId="0" applyNumberFormat="0" applyBorder="0" applyAlignment="0" applyProtection="0">
      <alignment vertical="center"/>
    </xf>
    <xf numFmtId="0" fontId="34" fillId="54" borderId="0" applyNumberFormat="0" applyBorder="0" applyAlignment="0" applyProtection="0">
      <alignment vertical="center"/>
    </xf>
    <xf numFmtId="0" fontId="25" fillId="11" borderId="0" applyNumberFormat="0" applyBorder="0" applyAlignment="0" applyProtection="0">
      <alignment vertical="center"/>
    </xf>
    <xf numFmtId="0" fontId="64" fillId="48" borderId="0" applyNumberFormat="0" applyBorder="0" applyAlignment="0" applyProtection="0">
      <alignment vertical="center"/>
    </xf>
    <xf numFmtId="0" fontId="44" fillId="12" borderId="37" applyNumberFormat="0" applyAlignment="0" applyProtection="0">
      <alignment vertical="center"/>
    </xf>
    <xf numFmtId="0" fontId="27" fillId="55" borderId="0" applyNumberFormat="0" applyBorder="0" applyAlignment="0" applyProtection="0">
      <alignment vertical="center"/>
    </xf>
    <xf numFmtId="0" fontId="25" fillId="4" borderId="0" applyNumberFormat="0" applyBorder="0" applyAlignment="0" applyProtection="0">
      <alignment vertical="center"/>
    </xf>
    <xf numFmtId="0" fontId="25" fillId="19" borderId="0" applyNumberFormat="0" applyBorder="0" applyAlignment="0" applyProtection="0">
      <alignment vertical="center"/>
    </xf>
    <xf numFmtId="0" fontId="36" fillId="11" borderId="0" applyNumberFormat="0" applyBorder="0" applyAlignment="0" applyProtection="0">
      <alignment vertical="center"/>
    </xf>
    <xf numFmtId="0" fontId="25" fillId="4" borderId="0" applyNumberFormat="0" applyBorder="0" applyAlignment="0" applyProtection="0">
      <alignment vertical="center"/>
    </xf>
    <xf numFmtId="0" fontId="25" fillId="31" borderId="0" applyNumberFormat="0" applyBorder="0" applyAlignment="0" applyProtection="0">
      <alignment vertical="center"/>
    </xf>
    <xf numFmtId="0" fontId="25" fillId="4" borderId="0" applyNumberFormat="0" applyBorder="0" applyAlignment="0" applyProtection="0">
      <alignment vertical="center"/>
    </xf>
    <xf numFmtId="0" fontId="25" fillId="19" borderId="0" applyNumberFormat="0" applyBorder="0" applyAlignment="0" applyProtection="0">
      <alignment vertical="center"/>
    </xf>
    <xf numFmtId="0" fontId="25" fillId="28" borderId="0" applyNumberFormat="0" applyBorder="0" applyAlignment="0" applyProtection="0">
      <alignment vertical="center"/>
    </xf>
    <xf numFmtId="0" fontId="36" fillId="11" borderId="0" applyNumberFormat="0" applyBorder="0" applyAlignment="0" applyProtection="0">
      <alignment vertical="center"/>
    </xf>
    <xf numFmtId="0" fontId="25" fillId="4" borderId="0" applyNumberFormat="0" applyBorder="0" applyAlignment="0" applyProtection="0">
      <alignment vertical="center"/>
    </xf>
    <xf numFmtId="0" fontId="44" fillId="12" borderId="37" applyNumberFormat="0" applyAlignment="0" applyProtection="0">
      <alignment vertical="center"/>
    </xf>
    <xf numFmtId="0" fontId="25" fillId="4" borderId="0" applyNumberFormat="0" applyBorder="0" applyAlignment="0" applyProtection="0">
      <alignment vertical="center"/>
    </xf>
    <xf numFmtId="0" fontId="36" fillId="11" borderId="0" applyNumberFormat="0" applyBorder="0" applyAlignment="0" applyProtection="0">
      <alignment vertical="center"/>
    </xf>
    <xf numFmtId="0" fontId="25" fillId="4" borderId="0" applyNumberFormat="0" applyBorder="0" applyAlignment="0" applyProtection="0">
      <alignment vertical="center"/>
    </xf>
    <xf numFmtId="0" fontId="33" fillId="0" borderId="33" applyNumberFormat="0" applyFill="0" applyAlignment="0" applyProtection="0">
      <alignment vertical="center"/>
    </xf>
    <xf numFmtId="0" fontId="25" fillId="4" borderId="0" applyNumberFormat="0" applyBorder="0" applyAlignment="0" applyProtection="0">
      <alignment vertical="center"/>
    </xf>
    <xf numFmtId="0" fontId="29" fillId="0" borderId="31" applyNumberFormat="0" applyFill="0" applyAlignment="0" applyProtection="0">
      <alignment vertical="center"/>
    </xf>
    <xf numFmtId="0" fontId="36" fillId="11" borderId="0" applyNumberFormat="0" applyBorder="0" applyAlignment="0" applyProtection="0">
      <alignment vertical="center"/>
    </xf>
    <xf numFmtId="0" fontId="25" fillId="32" borderId="0" applyNumberFormat="0" applyBorder="0" applyAlignment="0" applyProtection="0">
      <alignment vertical="center"/>
    </xf>
    <xf numFmtId="0" fontId="36" fillId="11" borderId="0" applyNumberFormat="0" applyBorder="0" applyAlignment="0" applyProtection="0">
      <alignment vertical="center"/>
    </xf>
    <xf numFmtId="0" fontId="64" fillId="48" borderId="0" applyNumberFormat="0" applyBorder="0" applyAlignment="0" applyProtection="0">
      <alignment vertical="center"/>
    </xf>
    <xf numFmtId="0" fontId="25" fillId="4" borderId="0" applyNumberFormat="0" applyBorder="0" applyAlignment="0" applyProtection="0">
      <alignment vertical="center"/>
    </xf>
    <xf numFmtId="0" fontId="44" fillId="12" borderId="37" applyNumberFormat="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19" borderId="0" applyNumberFormat="0" applyBorder="0" applyAlignment="0" applyProtection="0">
      <alignment vertical="center"/>
    </xf>
    <xf numFmtId="0" fontId="25" fillId="4" borderId="0" applyNumberFormat="0" applyBorder="0" applyAlignment="0" applyProtection="0">
      <alignment vertical="center"/>
    </xf>
    <xf numFmtId="0" fontId="44" fillId="12" borderId="37" applyNumberFormat="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36" fillId="11" borderId="0" applyNumberFormat="0" applyBorder="0" applyAlignment="0" applyProtection="0">
      <alignment vertical="center"/>
    </xf>
    <xf numFmtId="0" fontId="25" fillId="10" borderId="0" applyNumberFormat="0" applyBorder="0" applyAlignment="0" applyProtection="0">
      <alignment vertical="center"/>
    </xf>
    <xf numFmtId="0" fontId="33" fillId="0" borderId="33" applyNumberFormat="0" applyFill="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3" fillId="0" borderId="33" applyNumberFormat="0" applyFill="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9" fillId="0" borderId="35" applyNumberFormat="0" applyFill="0" applyAlignment="0" applyProtection="0">
      <alignment vertical="center"/>
    </xf>
    <xf numFmtId="0" fontId="36" fillId="11"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33" fillId="0" borderId="33" applyNumberFormat="0" applyFill="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64" fillId="48" borderId="0" applyNumberFormat="0" applyBorder="0" applyAlignment="0" applyProtection="0">
      <alignment vertical="center"/>
    </xf>
    <xf numFmtId="0" fontId="44" fillId="12" borderId="37" applyNumberFormat="0" applyAlignment="0" applyProtection="0">
      <alignment vertical="center"/>
    </xf>
    <xf numFmtId="0" fontId="25" fillId="11" borderId="0" applyNumberFormat="0" applyBorder="0" applyAlignment="0" applyProtection="0">
      <alignment vertical="center"/>
    </xf>
    <xf numFmtId="0" fontId="28" fillId="56" borderId="0" applyNumberFormat="0" applyBorder="0" applyAlignment="0" applyProtection="0">
      <alignment vertical="center"/>
    </xf>
    <xf numFmtId="0" fontId="25" fillId="11" borderId="0" applyNumberFormat="0" applyBorder="0" applyAlignment="0" applyProtection="0">
      <alignment vertical="center"/>
    </xf>
    <xf numFmtId="0" fontId="28" fillId="56" borderId="0" applyNumberFormat="0" applyBorder="0" applyAlignment="0" applyProtection="0">
      <alignment vertical="center"/>
    </xf>
    <xf numFmtId="0" fontId="25" fillId="11" borderId="0" applyNumberFormat="0" applyBorder="0" applyAlignment="0" applyProtection="0">
      <alignment vertical="center"/>
    </xf>
    <xf numFmtId="0" fontId="28" fillId="56" borderId="0" applyNumberFormat="0" applyBorder="0" applyAlignment="0" applyProtection="0">
      <alignment vertical="center"/>
    </xf>
    <xf numFmtId="0" fontId="25" fillId="11" borderId="0" applyNumberFormat="0" applyBorder="0" applyAlignment="0" applyProtection="0">
      <alignment vertical="center"/>
    </xf>
    <xf numFmtId="0" fontId="28" fillId="56" borderId="0" applyNumberFormat="0" applyBorder="0" applyAlignment="0" applyProtection="0">
      <alignment vertical="center"/>
    </xf>
    <xf numFmtId="0" fontId="25" fillId="11" borderId="0" applyNumberFormat="0" applyBorder="0" applyAlignment="0" applyProtection="0">
      <alignment vertical="center"/>
    </xf>
    <xf numFmtId="0" fontId="28" fillId="56" borderId="0" applyNumberFormat="0" applyBorder="0" applyAlignment="0" applyProtection="0">
      <alignment vertical="center"/>
    </xf>
    <xf numFmtId="0" fontId="25" fillId="11" borderId="0" applyNumberFormat="0" applyBorder="0" applyAlignment="0" applyProtection="0">
      <alignment vertical="center"/>
    </xf>
    <xf numFmtId="0" fontId="28" fillId="56" borderId="0" applyNumberFormat="0" applyBorder="0" applyAlignment="0" applyProtection="0">
      <alignment vertical="center"/>
    </xf>
    <xf numFmtId="0" fontId="25" fillId="11" borderId="0" applyNumberFormat="0" applyBorder="0" applyAlignment="0" applyProtection="0">
      <alignment vertical="center"/>
    </xf>
    <xf numFmtId="0" fontId="28" fillId="56" borderId="0" applyNumberFormat="0" applyBorder="0" applyAlignment="0" applyProtection="0">
      <alignment vertical="center"/>
    </xf>
    <xf numFmtId="0" fontId="25" fillId="11" borderId="0" applyNumberFormat="0" applyBorder="0" applyAlignment="0" applyProtection="0">
      <alignment vertical="center"/>
    </xf>
    <xf numFmtId="0" fontId="28" fillId="56" borderId="0" applyNumberFormat="0" applyBorder="0" applyAlignment="0" applyProtection="0">
      <alignment vertical="center"/>
    </xf>
    <xf numFmtId="0" fontId="39" fillId="0" borderId="0" applyNumberFormat="0" applyFill="0" applyBorder="0" applyAlignment="0" applyProtection="0">
      <alignment vertical="center"/>
    </xf>
    <xf numFmtId="0" fontId="25" fillId="11" borderId="0" applyNumberFormat="0" applyBorder="0" applyAlignment="0" applyProtection="0">
      <alignment vertical="center"/>
    </xf>
    <xf numFmtId="0" fontId="28" fillId="56" borderId="0" applyNumberFormat="0" applyBorder="0" applyAlignment="0" applyProtection="0">
      <alignment vertical="center"/>
    </xf>
    <xf numFmtId="0" fontId="37" fillId="12" borderId="34" applyNumberFormat="0" applyAlignment="0" applyProtection="0">
      <alignment vertical="center"/>
    </xf>
    <xf numFmtId="0" fontId="3" fillId="0" borderId="0"/>
    <xf numFmtId="0" fontId="25" fillId="8" borderId="0" applyNumberFormat="0" applyBorder="0" applyAlignment="0" applyProtection="0">
      <alignment vertical="center"/>
    </xf>
    <xf numFmtId="0" fontId="33" fillId="0" borderId="33" applyNumberFormat="0" applyFill="0" applyAlignment="0" applyProtection="0">
      <alignment vertical="center"/>
    </xf>
    <xf numFmtId="0" fontId="25" fillId="8" borderId="0" applyNumberFormat="0" applyBorder="0" applyAlignment="0" applyProtection="0">
      <alignment vertical="center"/>
    </xf>
    <xf numFmtId="0" fontId="41" fillId="0" borderId="0"/>
    <xf numFmtId="0" fontId="25" fillId="8" borderId="0" applyNumberFormat="0" applyBorder="0" applyAlignment="0" applyProtection="0">
      <alignment vertical="center"/>
    </xf>
    <xf numFmtId="0" fontId="37" fillId="12" borderId="34" applyNumberFormat="0" applyAlignment="0" applyProtection="0">
      <alignment vertical="center"/>
    </xf>
    <xf numFmtId="0" fontId="3" fillId="0" borderId="0"/>
    <xf numFmtId="0" fontId="25" fillId="8" borderId="0" applyNumberFormat="0" applyBorder="0" applyAlignment="0" applyProtection="0">
      <alignment vertical="center"/>
    </xf>
    <xf numFmtId="0" fontId="33" fillId="0" borderId="33" applyNumberFormat="0" applyFill="0" applyAlignment="0" applyProtection="0">
      <alignment vertical="center"/>
    </xf>
    <xf numFmtId="0" fontId="25" fillId="8" borderId="0" applyNumberFormat="0" applyBorder="0" applyAlignment="0" applyProtection="0">
      <alignment vertical="center"/>
    </xf>
    <xf numFmtId="0" fontId="3" fillId="0" borderId="0"/>
    <xf numFmtId="0" fontId="25" fillId="8" borderId="0" applyNumberFormat="0" applyBorder="0" applyAlignment="0" applyProtection="0">
      <alignment vertical="center"/>
    </xf>
    <xf numFmtId="0" fontId="63" fillId="41" borderId="37" applyNumberFormat="0" applyAlignment="0" applyProtection="0">
      <alignment vertical="center"/>
    </xf>
    <xf numFmtId="0" fontId="3" fillId="0" borderId="0"/>
    <xf numFmtId="0" fontId="25" fillId="8" borderId="0" applyNumberFormat="0" applyBorder="0" applyAlignment="0" applyProtection="0">
      <alignment vertical="center"/>
    </xf>
    <xf numFmtId="0" fontId="28" fillId="31" borderId="0" applyNumberFormat="0" applyBorder="0" applyAlignment="0" applyProtection="0">
      <alignment vertical="center"/>
    </xf>
    <xf numFmtId="0" fontId="3" fillId="0" borderId="0"/>
    <xf numFmtId="0" fontId="25" fillId="8" borderId="0" applyNumberFormat="0" applyBorder="0" applyAlignment="0" applyProtection="0">
      <alignment vertical="center"/>
    </xf>
    <xf numFmtId="0" fontId="63" fillId="41" borderId="37" applyNumberFormat="0" applyAlignment="0" applyProtection="0">
      <alignment vertical="center"/>
    </xf>
    <xf numFmtId="0" fontId="28" fillId="31" borderId="0" applyNumberFormat="0" applyBorder="0" applyAlignment="0" applyProtection="0">
      <alignment vertical="center"/>
    </xf>
    <xf numFmtId="0" fontId="3" fillId="25" borderId="40" applyNumberFormat="0" applyFont="0" applyAlignment="0" applyProtection="0">
      <alignment vertical="center"/>
    </xf>
    <xf numFmtId="0" fontId="28" fillId="31" borderId="0" applyNumberFormat="0" applyBorder="0" applyAlignment="0" applyProtection="0">
      <alignment vertical="center"/>
    </xf>
    <xf numFmtId="0" fontId="25" fillId="8" borderId="0" applyNumberFormat="0" applyBorder="0" applyAlignment="0" applyProtection="0">
      <alignment vertical="center"/>
    </xf>
    <xf numFmtId="0" fontId="28" fillId="24" borderId="0" applyNumberFormat="0" applyBorder="0" applyAlignment="0" applyProtection="0">
      <alignment vertical="center"/>
    </xf>
    <xf numFmtId="0" fontId="25" fillId="8" borderId="0" applyNumberFormat="0" applyBorder="0" applyAlignment="0" applyProtection="0">
      <alignment vertical="center"/>
    </xf>
    <xf numFmtId="0" fontId="3" fillId="25" borderId="40" applyNumberFormat="0" applyFont="0" applyAlignment="0" applyProtection="0">
      <alignment vertical="center"/>
    </xf>
    <xf numFmtId="0" fontId="28" fillId="31" borderId="0" applyNumberFormat="0" applyBorder="0" applyAlignment="0" applyProtection="0">
      <alignment vertical="center"/>
    </xf>
    <xf numFmtId="0" fontId="25" fillId="8" borderId="0" applyNumberFormat="0" applyBorder="0" applyAlignment="0" applyProtection="0">
      <alignment vertical="center"/>
    </xf>
    <xf numFmtId="0" fontId="28" fillId="31" borderId="0" applyNumberFormat="0" applyBorder="0" applyAlignment="0" applyProtection="0">
      <alignment vertical="center"/>
    </xf>
    <xf numFmtId="0" fontId="13" fillId="0" borderId="0">
      <alignment vertical="center"/>
    </xf>
    <xf numFmtId="0" fontId="28" fillId="31" borderId="0" applyNumberFormat="0" applyBorder="0" applyAlignment="0" applyProtection="0">
      <alignment vertical="center"/>
    </xf>
    <xf numFmtId="0" fontId="25" fillId="8" borderId="0" applyNumberFormat="0" applyBorder="0" applyAlignment="0" applyProtection="0">
      <alignment vertical="center"/>
    </xf>
    <xf numFmtId="0" fontId="28" fillId="24"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35" fillId="10" borderId="0" applyNumberFormat="0" applyBorder="0" applyAlignment="0" applyProtection="0">
      <alignment vertical="center"/>
    </xf>
    <xf numFmtId="0" fontId="25" fillId="29" borderId="0" applyNumberFormat="0" applyBorder="0" applyAlignment="0" applyProtection="0">
      <alignment vertical="center"/>
    </xf>
    <xf numFmtId="0" fontId="28" fillId="19" borderId="0" applyNumberFormat="0" applyBorder="0" applyAlignment="0" applyProtection="0">
      <alignment vertical="center"/>
    </xf>
    <xf numFmtId="0" fontId="28" fillId="16" borderId="0" applyNumberFormat="0" applyBorder="0" applyAlignment="0" applyProtection="0">
      <alignment vertical="center"/>
    </xf>
    <xf numFmtId="0" fontId="25" fillId="29" borderId="0" applyNumberFormat="0" applyBorder="0" applyAlignment="0" applyProtection="0">
      <alignment vertical="center"/>
    </xf>
    <xf numFmtId="0" fontId="28" fillId="19" borderId="0" applyNumberFormat="0" applyBorder="0" applyAlignment="0" applyProtection="0">
      <alignment vertical="center"/>
    </xf>
    <xf numFmtId="0" fontId="25" fillId="29" borderId="0" applyNumberFormat="0" applyBorder="0" applyAlignment="0" applyProtection="0">
      <alignment vertical="center"/>
    </xf>
    <xf numFmtId="0" fontId="28" fillId="19" borderId="0" applyNumberFormat="0" applyBorder="0" applyAlignment="0" applyProtection="0">
      <alignment vertical="center"/>
    </xf>
    <xf numFmtId="0" fontId="25" fillId="29" borderId="0" applyNumberFormat="0" applyBorder="0" applyAlignment="0" applyProtection="0">
      <alignment vertical="center"/>
    </xf>
    <xf numFmtId="0" fontId="28" fillId="19" borderId="0" applyNumberFormat="0" applyBorder="0" applyAlignment="0" applyProtection="0">
      <alignment vertical="center"/>
    </xf>
    <xf numFmtId="0" fontId="28" fillId="16" borderId="0" applyNumberFormat="0" applyBorder="0" applyAlignment="0" applyProtection="0">
      <alignment vertical="center"/>
    </xf>
    <xf numFmtId="0" fontId="25" fillId="29" borderId="0" applyNumberFormat="0" applyBorder="0" applyAlignment="0" applyProtection="0">
      <alignment vertical="center"/>
    </xf>
    <xf numFmtId="0" fontId="28" fillId="19" borderId="0" applyNumberFormat="0" applyBorder="0" applyAlignment="0" applyProtection="0">
      <alignment vertical="center"/>
    </xf>
    <xf numFmtId="0" fontId="25" fillId="29" borderId="0" applyNumberFormat="0" applyBorder="0" applyAlignment="0" applyProtection="0">
      <alignment vertical="center"/>
    </xf>
    <xf numFmtId="0" fontId="28" fillId="19" borderId="0" applyNumberFormat="0" applyBorder="0" applyAlignment="0" applyProtection="0">
      <alignment vertical="center"/>
    </xf>
    <xf numFmtId="0" fontId="25" fillId="29" borderId="0" applyNumberFormat="0" applyBorder="0" applyAlignment="0" applyProtection="0">
      <alignment vertical="center"/>
    </xf>
    <xf numFmtId="0" fontId="28" fillId="19" borderId="0" applyNumberFormat="0" applyBorder="0" applyAlignment="0" applyProtection="0">
      <alignment vertical="center"/>
    </xf>
    <xf numFmtId="0" fontId="28" fillId="16" borderId="0" applyNumberFormat="0" applyBorder="0" applyAlignment="0" applyProtection="0">
      <alignment vertical="center"/>
    </xf>
    <xf numFmtId="0" fontId="25" fillId="29" borderId="0" applyNumberFormat="0" applyBorder="0" applyAlignment="0" applyProtection="0">
      <alignment vertical="center"/>
    </xf>
    <xf numFmtId="0" fontId="28" fillId="19" borderId="0" applyNumberFormat="0" applyBorder="0" applyAlignment="0" applyProtection="0">
      <alignment vertical="center"/>
    </xf>
    <xf numFmtId="0" fontId="25" fillId="29" borderId="0" applyNumberFormat="0" applyBorder="0" applyAlignment="0" applyProtection="0">
      <alignment vertical="center"/>
    </xf>
    <xf numFmtId="0" fontId="28" fillId="19"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8" borderId="0" applyNumberFormat="0" applyBorder="0" applyAlignment="0" applyProtection="0">
      <alignment vertical="center"/>
    </xf>
    <xf numFmtId="0" fontId="25" fillId="41" borderId="0" applyNumberFormat="0" applyBorder="0" applyAlignment="0" applyProtection="0">
      <alignment vertical="center"/>
    </xf>
    <xf numFmtId="0" fontId="25" fillId="8"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28" borderId="0" applyNumberFormat="0" applyBorder="0" applyAlignment="0" applyProtection="0">
      <alignment vertical="center"/>
    </xf>
    <xf numFmtId="0" fontId="25" fillId="41" borderId="0" applyNumberFormat="0" applyBorder="0" applyAlignment="0" applyProtection="0">
      <alignment vertical="center"/>
    </xf>
    <xf numFmtId="0" fontId="25" fillId="28" borderId="0" applyNumberFormat="0" applyBorder="0" applyAlignment="0" applyProtection="0">
      <alignment vertical="center"/>
    </xf>
    <xf numFmtId="0" fontId="25" fillId="41" borderId="0" applyNumberFormat="0" applyBorder="0" applyAlignment="0" applyProtection="0">
      <alignment vertical="center"/>
    </xf>
    <xf numFmtId="0" fontId="28" fillId="30" borderId="0" applyNumberFormat="0" applyBorder="0" applyAlignment="0" applyProtection="0">
      <alignment vertical="center"/>
    </xf>
    <xf numFmtId="0" fontId="28" fillId="14" borderId="0" applyNumberFormat="0" applyBorder="0" applyAlignment="0" applyProtection="0">
      <alignment vertical="center"/>
    </xf>
    <xf numFmtId="0" fontId="25" fillId="41" borderId="0" applyNumberFormat="0" applyBorder="0" applyAlignment="0" applyProtection="0">
      <alignment vertical="center"/>
    </xf>
    <xf numFmtId="0" fontId="25" fillId="32" borderId="0" applyNumberFormat="0" applyBorder="0" applyAlignment="0" applyProtection="0">
      <alignment vertical="center"/>
    </xf>
    <xf numFmtId="0" fontId="28" fillId="30" borderId="0" applyNumberFormat="0" applyBorder="0" applyAlignment="0" applyProtection="0">
      <alignment vertical="center"/>
    </xf>
    <xf numFmtId="0" fontId="25" fillId="41" borderId="0" applyNumberFormat="0" applyBorder="0" applyAlignment="0" applyProtection="0">
      <alignment vertical="center"/>
    </xf>
    <xf numFmtId="0" fontId="25" fillId="28" borderId="0" applyNumberFormat="0" applyBorder="0" applyAlignment="0" applyProtection="0">
      <alignment vertical="center"/>
    </xf>
    <xf numFmtId="0" fontId="28" fillId="30" borderId="0" applyNumberFormat="0" applyBorder="0" applyAlignment="0" applyProtection="0">
      <alignment vertical="center"/>
    </xf>
    <xf numFmtId="0" fontId="28" fillId="14" borderId="0" applyNumberFormat="0" applyBorder="0" applyAlignment="0" applyProtection="0">
      <alignment vertical="center"/>
    </xf>
    <xf numFmtId="0" fontId="25" fillId="41" borderId="0" applyNumberFormat="0" applyBorder="0" applyAlignment="0" applyProtection="0">
      <alignment vertical="center"/>
    </xf>
    <xf numFmtId="0" fontId="28" fillId="30" borderId="0" applyNumberFormat="0" applyBorder="0" applyAlignment="0" applyProtection="0">
      <alignment vertical="center"/>
    </xf>
    <xf numFmtId="0" fontId="25" fillId="41" borderId="0" applyNumberFormat="0" applyBorder="0" applyAlignment="0" applyProtection="0">
      <alignment vertical="center"/>
    </xf>
    <xf numFmtId="0" fontId="28" fillId="30" borderId="0" applyNumberFormat="0" applyBorder="0" applyAlignment="0" applyProtection="0">
      <alignment vertical="center"/>
    </xf>
    <xf numFmtId="0" fontId="25" fillId="41" borderId="0" applyNumberFormat="0" applyBorder="0" applyAlignment="0" applyProtection="0">
      <alignment vertical="center"/>
    </xf>
    <xf numFmtId="0" fontId="25" fillId="28" borderId="0" applyNumberFormat="0" applyBorder="0" applyAlignment="0" applyProtection="0">
      <alignment vertical="center"/>
    </xf>
    <xf numFmtId="0" fontId="28" fillId="30" borderId="0" applyNumberFormat="0" applyBorder="0" applyAlignment="0" applyProtection="0">
      <alignment vertical="center"/>
    </xf>
    <xf numFmtId="0" fontId="28" fillId="14" borderId="0" applyNumberFormat="0" applyBorder="0" applyAlignment="0" applyProtection="0">
      <alignment vertical="center"/>
    </xf>
    <xf numFmtId="0" fontId="25" fillId="41" borderId="0" applyNumberFormat="0" applyBorder="0" applyAlignment="0" applyProtection="0">
      <alignment vertical="center"/>
    </xf>
    <xf numFmtId="0" fontId="28" fillId="30" borderId="0" applyNumberFormat="0" applyBorder="0" applyAlignment="0" applyProtection="0">
      <alignment vertical="center"/>
    </xf>
    <xf numFmtId="0" fontId="25" fillId="41" borderId="0" applyNumberFormat="0" applyBorder="0" applyAlignment="0" applyProtection="0">
      <alignment vertical="center"/>
    </xf>
    <xf numFmtId="0" fontId="28" fillId="30" borderId="0" applyNumberFormat="0" applyBorder="0" applyAlignment="0" applyProtection="0">
      <alignment vertical="center"/>
    </xf>
    <xf numFmtId="0" fontId="25" fillId="28" borderId="0" applyNumberFormat="0" applyBorder="0" applyAlignment="0" applyProtection="0">
      <alignment vertical="center"/>
    </xf>
    <xf numFmtId="0" fontId="42" fillId="24"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42" fillId="31" borderId="0" applyNumberFormat="0" applyBorder="0" applyAlignment="0" applyProtection="0">
      <alignment vertical="center"/>
    </xf>
    <xf numFmtId="0" fontId="42" fillId="24"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42" fillId="31"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31" borderId="0" applyNumberFormat="0" applyBorder="0" applyAlignment="0" applyProtection="0">
      <alignment vertical="center"/>
    </xf>
    <xf numFmtId="0" fontId="32" fillId="0" borderId="0" applyNumberFormat="0" applyFill="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32" fillId="0" borderId="0" applyNumberFormat="0" applyFill="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35" fillId="10" borderId="0" applyNumberFormat="0" applyBorder="0" applyAlignment="0" applyProtection="0">
      <alignment vertical="center"/>
    </xf>
    <xf numFmtId="0" fontId="32" fillId="0" borderId="0" applyNumberFormat="0" applyFill="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35" fillId="10" borderId="0" applyNumberFormat="0" applyBorder="0" applyAlignment="0" applyProtection="0">
      <alignment vertical="center"/>
    </xf>
    <xf numFmtId="0" fontId="32" fillId="0" borderId="0" applyNumberFormat="0" applyFill="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35" fillId="10" borderId="0" applyNumberFormat="0" applyBorder="0" applyAlignment="0" applyProtection="0">
      <alignment vertical="center"/>
    </xf>
    <xf numFmtId="0" fontId="25" fillId="31"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44" fillId="12" borderId="37" applyNumberFormat="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62" fillId="0" borderId="0" applyNumberFormat="0" applyFill="0" applyBorder="0" applyAlignment="0" applyProtection="0">
      <alignment vertical="center"/>
    </xf>
    <xf numFmtId="0" fontId="25" fillId="19" borderId="0" applyNumberFormat="0" applyBorder="0" applyAlignment="0" applyProtection="0">
      <alignment vertical="center"/>
    </xf>
    <xf numFmtId="0" fontId="62" fillId="0" borderId="0" applyNumberFormat="0" applyFill="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8" borderId="0" applyNumberFormat="0" applyBorder="0" applyAlignment="0" applyProtection="0">
      <alignment vertical="center"/>
    </xf>
    <xf numFmtId="0" fontId="30" fillId="0" borderId="32" applyNumberFormat="0" applyFill="0" applyAlignment="0" applyProtection="0">
      <alignment vertical="center"/>
    </xf>
    <xf numFmtId="0" fontId="52" fillId="27" borderId="43" applyNumberFormat="0" applyAlignment="0" applyProtection="0">
      <alignment vertical="center"/>
    </xf>
    <xf numFmtId="0" fontId="25" fillId="8" borderId="0" applyNumberFormat="0" applyBorder="0" applyAlignment="0" applyProtection="0">
      <alignment vertical="center"/>
    </xf>
    <xf numFmtId="0" fontId="52" fillId="27" borderId="43" applyNumberFormat="0" applyAlignment="0" applyProtection="0">
      <alignment vertical="center"/>
    </xf>
    <xf numFmtId="0" fontId="25" fillId="8" borderId="0" applyNumberFormat="0" applyBorder="0" applyAlignment="0" applyProtection="0">
      <alignment vertical="center"/>
    </xf>
    <xf numFmtId="0" fontId="44" fillId="12" borderId="37" applyNumberFormat="0" applyAlignment="0" applyProtection="0">
      <alignment vertical="center"/>
    </xf>
    <xf numFmtId="0" fontId="25" fillId="8" borderId="0" applyNumberFormat="0" applyBorder="0" applyAlignment="0" applyProtection="0">
      <alignment vertical="center"/>
    </xf>
    <xf numFmtId="0" fontId="42" fillId="16" borderId="0" applyNumberFormat="0" applyBorder="0" applyAlignment="0" applyProtection="0">
      <alignment vertical="center"/>
    </xf>
    <xf numFmtId="0" fontId="30" fillId="0" borderId="32" applyNumberFormat="0" applyFill="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42" fillId="14" borderId="0" applyNumberFormat="0" applyBorder="0" applyAlignment="0" applyProtection="0">
      <alignment vertical="center"/>
    </xf>
    <xf numFmtId="0" fontId="30" fillId="0" borderId="32" applyNumberFormat="0" applyFill="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63" fillId="41" borderId="37" applyNumberFormat="0" applyAlignment="0" applyProtection="0">
      <alignment vertical="center"/>
    </xf>
    <xf numFmtId="0" fontId="25" fillId="8" borderId="0" applyNumberFormat="0" applyBorder="0" applyAlignment="0" applyProtection="0">
      <alignment vertical="center"/>
    </xf>
    <xf numFmtId="0" fontId="42" fillId="30" borderId="0" applyNumberFormat="0" applyBorder="0" applyAlignment="0" applyProtection="0">
      <alignment vertical="center"/>
    </xf>
    <xf numFmtId="0" fontId="30" fillId="0" borderId="32" applyNumberFormat="0" applyFill="0" applyAlignment="0" applyProtection="0">
      <alignment vertical="center"/>
    </xf>
    <xf numFmtId="0" fontId="63" fillId="41" borderId="37" applyNumberFormat="0" applyAlignment="0" applyProtection="0">
      <alignment vertical="center"/>
    </xf>
    <xf numFmtId="0" fontId="25" fillId="8" borderId="0" applyNumberFormat="0" applyBorder="0" applyAlignment="0" applyProtection="0">
      <alignment vertical="center"/>
    </xf>
    <xf numFmtId="0" fontId="25" fillId="28" borderId="0" applyNumberFormat="0" applyBorder="0" applyAlignment="0" applyProtection="0">
      <alignment vertical="center"/>
    </xf>
    <xf numFmtId="0" fontId="44" fillId="12" borderId="37" applyNumberFormat="0" applyAlignment="0" applyProtection="0">
      <alignment vertical="center"/>
    </xf>
    <xf numFmtId="0" fontId="25" fillId="28" borderId="0" applyNumberFormat="0" applyBorder="0" applyAlignment="0" applyProtection="0">
      <alignment vertical="center"/>
    </xf>
    <xf numFmtId="0" fontId="28" fillId="13" borderId="0" applyNumberFormat="0" applyBorder="0" applyAlignment="0" applyProtection="0">
      <alignment vertical="center"/>
    </xf>
    <xf numFmtId="0" fontId="25" fillId="28" borderId="0" applyNumberFormat="0" applyBorder="0" applyAlignment="0" applyProtection="0">
      <alignment vertical="center"/>
    </xf>
    <xf numFmtId="0" fontId="28" fillId="13" borderId="0" applyNumberFormat="0" applyBorder="0" applyAlignment="0" applyProtection="0">
      <alignment vertical="center"/>
    </xf>
    <xf numFmtId="0" fontId="25" fillId="28" borderId="0" applyNumberFormat="0" applyBorder="0" applyAlignment="0" applyProtection="0">
      <alignment vertical="center"/>
    </xf>
    <xf numFmtId="0" fontId="28" fillId="7" borderId="0" applyNumberFormat="0" applyBorder="0" applyAlignment="0" applyProtection="0">
      <alignment vertical="center"/>
    </xf>
    <xf numFmtId="0" fontId="25" fillId="28" borderId="0" applyNumberFormat="0" applyBorder="0" applyAlignment="0" applyProtection="0">
      <alignment vertical="center"/>
    </xf>
    <xf numFmtId="0" fontId="28" fillId="7"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3" fillId="25" borderId="40" applyNumberFormat="0" applyFont="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64" fillId="48" borderId="0" applyNumberFormat="0" applyBorder="0" applyAlignment="0" applyProtection="0">
      <alignment vertical="center"/>
    </xf>
    <xf numFmtId="0" fontId="28" fillId="14" borderId="0" applyNumberFormat="0" applyBorder="0" applyAlignment="0" applyProtection="0">
      <alignment vertical="center"/>
    </xf>
    <xf numFmtId="0" fontId="44" fillId="12" borderId="37" applyNumberFormat="0" applyAlignment="0" applyProtection="0">
      <alignment vertical="center"/>
    </xf>
    <xf numFmtId="0" fontId="25" fillId="32" borderId="0" applyNumberFormat="0" applyBorder="0" applyAlignment="0" applyProtection="0">
      <alignment vertical="center"/>
    </xf>
    <xf numFmtId="0" fontId="32" fillId="0" borderId="0" applyNumberFormat="0" applyFill="0" applyBorder="0" applyAlignment="0" applyProtection="0">
      <alignment vertical="center"/>
    </xf>
    <xf numFmtId="0" fontId="25" fillId="32" borderId="0" applyNumberFormat="0" applyBorder="0" applyAlignment="0" applyProtection="0">
      <alignment vertical="center"/>
    </xf>
    <xf numFmtId="0" fontId="32" fillId="0" borderId="0" applyNumberFormat="0" applyFill="0" applyBorder="0" applyAlignment="0" applyProtection="0">
      <alignment vertical="center"/>
    </xf>
    <xf numFmtId="0" fontId="25" fillId="32" borderId="0" applyNumberFormat="0" applyBorder="0" applyAlignment="0" applyProtection="0">
      <alignment vertical="center"/>
    </xf>
    <xf numFmtId="0" fontId="60" fillId="0" borderId="46" applyNumberFormat="0" applyFill="0" applyAlignment="0" applyProtection="0">
      <alignment vertical="center"/>
    </xf>
    <xf numFmtId="0" fontId="25" fillId="32" borderId="0" applyNumberFormat="0" applyBorder="0" applyAlignment="0" applyProtection="0">
      <alignment vertical="center"/>
    </xf>
    <xf numFmtId="0" fontId="30" fillId="0" borderId="32" applyNumberFormat="0" applyFill="0" applyAlignment="0" applyProtection="0">
      <alignment vertical="center"/>
    </xf>
    <xf numFmtId="0" fontId="25" fillId="32" borderId="0" applyNumberFormat="0" applyBorder="0" applyAlignment="0" applyProtection="0">
      <alignment vertical="center"/>
    </xf>
    <xf numFmtId="0" fontId="60" fillId="0" borderId="46" applyNumberFormat="0" applyFill="0" applyAlignment="0" applyProtection="0">
      <alignment vertical="center"/>
    </xf>
    <xf numFmtId="0" fontId="30" fillId="0" borderId="32" applyNumberFormat="0" applyFill="0" applyAlignment="0" applyProtection="0">
      <alignment vertical="center"/>
    </xf>
    <xf numFmtId="0" fontId="3" fillId="25" borderId="40" applyNumberFormat="0" applyFont="0" applyAlignment="0" applyProtection="0">
      <alignment vertical="center"/>
    </xf>
    <xf numFmtId="0" fontId="25" fillId="32" borderId="0" applyNumberFormat="0" applyBorder="0" applyAlignment="0" applyProtection="0">
      <alignment vertical="center"/>
    </xf>
    <xf numFmtId="0" fontId="28" fillId="56" borderId="0" applyNumberFormat="0" applyBorder="0" applyAlignment="0" applyProtection="0">
      <alignment vertical="center"/>
    </xf>
    <xf numFmtId="0" fontId="62" fillId="0" borderId="0" applyNumberFormat="0" applyFill="0" applyBorder="0" applyAlignment="0" applyProtection="0">
      <alignment vertical="center"/>
    </xf>
    <xf numFmtId="0" fontId="28" fillId="56" borderId="0" applyNumberFormat="0" applyBorder="0" applyAlignment="0" applyProtection="0">
      <alignment vertical="center"/>
    </xf>
    <xf numFmtId="0" fontId="39" fillId="0" borderId="0" applyNumberFormat="0" applyFill="0" applyBorder="0" applyAlignment="0" applyProtection="0">
      <alignment vertical="center"/>
    </xf>
    <xf numFmtId="0" fontId="28" fillId="56" borderId="0" applyNumberFormat="0" applyBorder="0" applyAlignment="0" applyProtection="0">
      <alignment vertical="center"/>
    </xf>
    <xf numFmtId="0" fontId="42" fillId="56" borderId="0" applyNumberFormat="0" applyBorder="0" applyAlignment="0" applyProtection="0">
      <alignment vertical="center"/>
    </xf>
    <xf numFmtId="0" fontId="62" fillId="0" borderId="0" applyNumberFormat="0" applyFill="0" applyBorder="0" applyAlignment="0" applyProtection="0">
      <alignment vertical="center"/>
    </xf>
    <xf numFmtId="0" fontId="42" fillId="56" borderId="0" applyNumberFormat="0" applyBorder="0" applyAlignment="0" applyProtection="0">
      <alignment vertical="center"/>
    </xf>
    <xf numFmtId="0" fontId="52" fillId="27" borderId="43" applyNumberFormat="0" applyAlignment="0" applyProtection="0">
      <alignment vertical="center"/>
    </xf>
    <xf numFmtId="0" fontId="42" fillId="56" borderId="0" applyNumberFormat="0" applyBorder="0" applyAlignment="0" applyProtection="0">
      <alignment vertical="center"/>
    </xf>
    <xf numFmtId="0" fontId="28" fillId="31" borderId="0" applyNumberFormat="0" applyBorder="0" applyAlignment="0" applyProtection="0">
      <alignment vertical="center"/>
    </xf>
    <xf numFmtId="0" fontId="0" fillId="0" borderId="0">
      <alignment vertical="center"/>
    </xf>
    <xf numFmtId="0" fontId="62" fillId="0" borderId="0" applyNumberFormat="0" applyFill="0" applyBorder="0" applyAlignment="0" applyProtection="0">
      <alignment vertical="center"/>
    </xf>
    <xf numFmtId="0" fontId="42" fillId="31" borderId="0" applyNumberFormat="0" applyBorder="0" applyAlignment="0" applyProtection="0">
      <alignment vertical="center"/>
    </xf>
    <xf numFmtId="0" fontId="62" fillId="0" borderId="0" applyNumberFormat="0" applyFill="0" applyBorder="0" applyAlignment="0" applyProtection="0">
      <alignment vertical="center"/>
    </xf>
    <xf numFmtId="0" fontId="28" fillId="19" borderId="0" applyNumberFormat="0" applyBorder="0" applyAlignment="0" applyProtection="0">
      <alignment vertical="center"/>
    </xf>
    <xf numFmtId="0" fontId="62" fillId="0" borderId="0" applyNumberFormat="0" applyFill="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65" fillId="33" borderId="0" applyNumberFormat="0" applyBorder="0" applyAlignment="0" applyProtection="0">
      <alignment vertical="center"/>
    </xf>
    <xf numFmtId="0" fontId="42" fillId="19" borderId="0" applyNumberFormat="0" applyBorder="0" applyAlignment="0" applyProtection="0">
      <alignment vertical="center"/>
    </xf>
    <xf numFmtId="0" fontId="62" fillId="0" borderId="0" applyNumberFormat="0" applyFill="0" applyBorder="0" applyAlignment="0" applyProtection="0">
      <alignment vertical="center"/>
    </xf>
    <xf numFmtId="0" fontId="42" fillId="19" borderId="0" applyNumberFormat="0" applyBorder="0" applyAlignment="0" applyProtection="0">
      <alignment vertical="center"/>
    </xf>
    <xf numFmtId="0" fontId="42" fillId="19" borderId="0" applyNumberFormat="0" applyBorder="0" applyAlignment="0" applyProtection="0">
      <alignment vertical="center"/>
    </xf>
    <xf numFmtId="0" fontId="28" fillId="30" borderId="0" applyNumberFormat="0" applyBorder="0" applyAlignment="0" applyProtection="0">
      <alignment vertical="center"/>
    </xf>
    <xf numFmtId="0" fontId="62" fillId="0" borderId="0" applyNumberFormat="0" applyFill="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42" fillId="30" borderId="0" applyNumberFormat="0" applyBorder="0" applyAlignment="0" applyProtection="0">
      <alignment vertical="center"/>
    </xf>
    <xf numFmtId="0" fontId="62" fillId="0" borderId="0" applyNumberFormat="0" applyFill="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24" borderId="0" applyNumberFormat="0" applyBorder="0" applyAlignment="0" applyProtection="0">
      <alignment vertical="center"/>
    </xf>
    <xf numFmtId="0" fontId="28" fillId="13" borderId="0" applyNumberFormat="0" applyBorder="0" applyAlignment="0" applyProtection="0">
      <alignment vertical="center"/>
    </xf>
    <xf numFmtId="0" fontId="28" fillId="16" borderId="0" applyNumberFormat="0" applyBorder="0" applyAlignment="0" applyProtection="0">
      <alignment vertical="center"/>
    </xf>
    <xf numFmtId="0" fontId="28" fillId="13" borderId="0" applyNumberFormat="0" applyBorder="0" applyAlignment="0" applyProtection="0">
      <alignment vertical="center"/>
    </xf>
    <xf numFmtId="0" fontId="62" fillId="0" borderId="0" applyNumberFormat="0" applyFill="0" applyBorder="0" applyAlignment="0" applyProtection="0">
      <alignment vertical="center"/>
    </xf>
    <xf numFmtId="0" fontId="63" fillId="41" borderId="37" applyNumberFormat="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42" fillId="13" borderId="0" applyNumberFormat="0" applyBorder="0" applyAlignment="0" applyProtection="0">
      <alignment vertical="center"/>
    </xf>
    <xf numFmtId="0" fontId="62" fillId="0" borderId="0" applyNumberFormat="0" applyFill="0" applyBorder="0" applyAlignment="0" applyProtection="0">
      <alignment vertical="center"/>
    </xf>
    <xf numFmtId="0" fontId="63" fillId="41" borderId="37" applyNumberFormat="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60" fillId="0" borderId="46" applyNumberFormat="0" applyFill="0" applyAlignment="0" applyProtection="0">
      <alignment vertical="center"/>
    </xf>
    <xf numFmtId="0" fontId="35" fillId="10" borderId="0" applyNumberFormat="0" applyBorder="0" applyAlignment="0" applyProtection="0">
      <alignment vertical="center"/>
    </xf>
    <xf numFmtId="0" fontId="60" fillId="0" borderId="46" applyNumberFormat="0" applyFill="0" applyAlignment="0" applyProtection="0">
      <alignment vertical="center"/>
    </xf>
    <xf numFmtId="0" fontId="60" fillId="0" borderId="46" applyNumberFormat="0" applyFill="0" applyAlignment="0" applyProtection="0">
      <alignment vertical="center"/>
    </xf>
    <xf numFmtId="0" fontId="35" fillId="10" borderId="0" applyNumberFormat="0" applyBorder="0" applyAlignment="0" applyProtection="0">
      <alignment vertical="center"/>
    </xf>
    <xf numFmtId="0" fontId="60" fillId="0" borderId="46" applyNumberFormat="0" applyFill="0" applyAlignment="0" applyProtection="0">
      <alignment vertical="center"/>
    </xf>
    <xf numFmtId="0" fontId="30" fillId="0" borderId="32" applyNumberFormat="0" applyFill="0" applyAlignment="0" applyProtection="0">
      <alignment vertical="center"/>
    </xf>
    <xf numFmtId="0" fontId="29" fillId="0" borderId="31" applyNumberFormat="0" applyFill="0" applyAlignment="0" applyProtection="0">
      <alignment vertical="center"/>
    </xf>
    <xf numFmtId="0" fontId="29" fillId="0" borderId="31" applyNumberFormat="0" applyFill="0" applyAlignment="0" applyProtection="0">
      <alignment vertical="center"/>
    </xf>
    <xf numFmtId="0" fontId="29" fillId="0" borderId="31" applyNumberFormat="0" applyFill="0" applyAlignment="0" applyProtection="0">
      <alignment vertical="center"/>
    </xf>
    <xf numFmtId="0" fontId="29" fillId="0" borderId="31" applyNumberFormat="0" applyFill="0" applyAlignment="0" applyProtection="0">
      <alignment vertical="center"/>
    </xf>
    <xf numFmtId="0" fontId="29" fillId="0" borderId="31" applyNumberFormat="0" applyFill="0" applyAlignment="0" applyProtection="0">
      <alignment vertical="center"/>
    </xf>
    <xf numFmtId="0" fontId="36" fillId="11" borderId="0" applyNumberFormat="0" applyBorder="0" applyAlignment="0" applyProtection="0">
      <alignment vertical="center"/>
    </xf>
    <xf numFmtId="0" fontId="29" fillId="0" borderId="31" applyNumberFormat="0" applyFill="0" applyAlignment="0" applyProtection="0">
      <alignment vertical="center"/>
    </xf>
    <xf numFmtId="0" fontId="29" fillId="0" borderId="31" applyNumberFormat="0" applyFill="0" applyAlignment="0" applyProtection="0">
      <alignment vertical="center"/>
    </xf>
    <xf numFmtId="0" fontId="29" fillId="0" borderId="31" applyNumberFormat="0" applyFill="0" applyAlignment="0" applyProtection="0">
      <alignment vertical="center"/>
    </xf>
    <xf numFmtId="0" fontId="36" fillId="11" borderId="0" applyNumberFormat="0" applyBorder="0" applyAlignment="0" applyProtection="0">
      <alignment vertical="center"/>
    </xf>
    <xf numFmtId="0" fontId="29" fillId="0" borderId="31" applyNumberFormat="0" applyFill="0" applyAlignment="0" applyProtection="0">
      <alignment vertical="center"/>
    </xf>
    <xf numFmtId="0" fontId="29" fillId="0" borderId="31" applyNumberFormat="0" applyFill="0" applyAlignment="0" applyProtection="0">
      <alignment vertical="center"/>
    </xf>
    <xf numFmtId="0" fontId="29" fillId="0" borderId="31" applyNumberFormat="0" applyFill="0" applyAlignment="0" applyProtection="0">
      <alignment vertical="center"/>
    </xf>
    <xf numFmtId="0" fontId="36" fillId="11" borderId="0" applyNumberFormat="0" applyBorder="0" applyAlignment="0" applyProtection="0">
      <alignment vertical="center"/>
    </xf>
    <xf numFmtId="0" fontId="29" fillId="0" borderId="31" applyNumberFormat="0" applyFill="0" applyAlignment="0" applyProtection="0">
      <alignment vertical="center"/>
    </xf>
    <xf numFmtId="0" fontId="29" fillId="0" borderId="31" applyNumberFormat="0" applyFill="0" applyAlignment="0" applyProtection="0">
      <alignment vertical="center"/>
    </xf>
    <xf numFmtId="0" fontId="29" fillId="0" borderId="31" applyNumberFormat="0" applyFill="0" applyAlignment="0" applyProtection="0">
      <alignment vertical="center"/>
    </xf>
    <xf numFmtId="0" fontId="39" fillId="0" borderId="35" applyNumberFormat="0" applyFill="0" applyAlignment="0" applyProtection="0">
      <alignment vertical="center"/>
    </xf>
    <xf numFmtId="0" fontId="39" fillId="0" borderId="35" applyNumberFormat="0" applyFill="0" applyAlignment="0" applyProtection="0">
      <alignment vertical="center"/>
    </xf>
    <xf numFmtId="0" fontId="36" fillId="11" borderId="0" applyNumberFormat="0" applyBorder="0" applyAlignment="0" applyProtection="0">
      <alignment vertical="center"/>
    </xf>
    <xf numFmtId="0" fontId="39" fillId="0" borderId="35" applyNumberFormat="0" applyFill="0" applyAlignment="0" applyProtection="0">
      <alignment vertical="center"/>
    </xf>
    <xf numFmtId="0" fontId="39" fillId="0" borderId="35" applyNumberFormat="0" applyFill="0" applyAlignment="0" applyProtection="0">
      <alignment vertical="center"/>
    </xf>
    <xf numFmtId="0" fontId="39" fillId="0" borderId="35"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0" fillId="0" borderId="32" applyNumberFormat="0" applyFill="0" applyAlignment="0" applyProtection="0">
      <alignment vertical="center"/>
    </xf>
    <xf numFmtId="0" fontId="39"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28" fillId="24" borderId="0" applyNumberFormat="0" applyBorder="0" applyAlignment="0" applyProtection="0">
      <alignment vertical="center"/>
    </xf>
    <xf numFmtId="0" fontId="51" fillId="0" borderId="0" applyNumberFormat="0" applyFill="0" applyBorder="0" applyAlignment="0" applyProtection="0">
      <alignment vertical="center"/>
    </xf>
    <xf numFmtId="0" fontId="30" fillId="0" borderId="32" applyNumberFormat="0" applyFill="0" applyAlignment="0" applyProtection="0">
      <alignment vertical="center"/>
    </xf>
    <xf numFmtId="0" fontId="28" fillId="24" borderId="0" applyNumberFormat="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28" fillId="16" borderId="0" applyNumberFormat="0" applyBorder="0" applyAlignment="0" applyProtection="0">
      <alignment vertical="center"/>
    </xf>
    <xf numFmtId="0" fontId="30" fillId="0" borderId="32" applyNumberFormat="0" applyFill="0" applyAlignment="0" applyProtection="0">
      <alignment vertical="center"/>
    </xf>
    <xf numFmtId="0" fontId="35" fillId="10" borderId="0" applyNumberFormat="0" applyBorder="0" applyAlignment="0" applyProtection="0">
      <alignment vertical="center"/>
    </xf>
    <xf numFmtId="0" fontId="32" fillId="0" borderId="0" applyNumberFormat="0" applyFill="0" applyBorder="0" applyAlignment="0" applyProtection="0">
      <alignment vertical="center"/>
    </xf>
    <xf numFmtId="0" fontId="35" fillId="10" borderId="0" applyNumberFormat="0" applyBorder="0" applyAlignment="0" applyProtection="0">
      <alignment vertical="center"/>
    </xf>
    <xf numFmtId="0" fontId="32" fillId="0" borderId="0" applyNumberFormat="0" applyFill="0" applyBorder="0" applyAlignment="0" applyProtection="0">
      <alignment vertical="center"/>
    </xf>
    <xf numFmtId="0" fontId="66" fillId="27" borderId="43" applyNumberFormat="0" applyAlignment="0" applyProtection="0">
      <alignment vertical="center"/>
    </xf>
    <xf numFmtId="0" fontId="35" fillId="10" borderId="0" applyNumberFormat="0" applyBorder="0" applyAlignment="0" applyProtection="0">
      <alignment vertical="center"/>
    </xf>
    <xf numFmtId="0" fontId="32" fillId="0" borderId="0" applyNumberFormat="0" applyFill="0" applyBorder="0" applyAlignment="0" applyProtection="0">
      <alignment vertical="center"/>
    </xf>
    <xf numFmtId="0" fontId="35" fillId="10" borderId="0" applyNumberFormat="0" applyBorder="0" applyAlignment="0" applyProtection="0">
      <alignment vertical="center"/>
    </xf>
    <xf numFmtId="0" fontId="32" fillId="0" borderId="0" applyNumberFormat="0" applyFill="0" applyBorder="0" applyAlignment="0" applyProtection="0">
      <alignment vertical="center"/>
    </xf>
    <xf numFmtId="0" fontId="35" fillId="10" borderId="0" applyNumberFormat="0" applyBorder="0" applyAlignment="0" applyProtection="0">
      <alignment vertical="center"/>
    </xf>
    <xf numFmtId="0" fontId="66" fillId="27" borderId="43" applyNumberFormat="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41" fillId="0" borderId="0"/>
    <xf numFmtId="0" fontId="3" fillId="0" borderId="0"/>
    <xf numFmtId="0" fontId="3" fillId="0" borderId="0"/>
    <xf numFmtId="0" fontId="3" fillId="0" borderId="0"/>
    <xf numFmtId="0" fontId="3" fillId="0" borderId="0"/>
    <xf numFmtId="0" fontId="63" fillId="41" borderId="37" applyNumberFormat="0" applyAlignment="0" applyProtection="0">
      <alignment vertical="center"/>
    </xf>
    <xf numFmtId="0" fontId="36" fillId="11" borderId="0" applyNumberFormat="0" applyBorder="0" applyAlignment="0" applyProtection="0">
      <alignment vertical="center"/>
    </xf>
    <xf numFmtId="0" fontId="44" fillId="12" borderId="37" applyNumberFormat="0" applyAlignment="0" applyProtection="0">
      <alignment vertical="center"/>
    </xf>
    <xf numFmtId="0" fontId="64" fillId="48"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0" fillId="0" borderId="32" applyNumberFormat="0" applyFill="0" applyAlignment="0" applyProtection="0">
      <alignment vertical="center"/>
    </xf>
    <xf numFmtId="0" fontId="30" fillId="0" borderId="32" applyNumberFormat="0" applyFill="0" applyAlignment="0" applyProtection="0">
      <alignment vertical="center"/>
    </xf>
    <xf numFmtId="0" fontId="28" fillId="14" borderId="0" applyNumberFormat="0" applyBorder="0" applyAlignment="0" applyProtection="0">
      <alignment vertical="center"/>
    </xf>
    <xf numFmtId="0" fontId="30" fillId="0" borderId="32" applyNumberFormat="0" applyFill="0" applyAlignment="0" applyProtection="0">
      <alignment vertical="center"/>
    </xf>
    <xf numFmtId="0" fontId="28" fillId="30" borderId="0" applyNumberFormat="0" applyBorder="0" applyAlignment="0" applyProtection="0">
      <alignment vertical="center"/>
    </xf>
    <xf numFmtId="0" fontId="44" fillId="12" borderId="37" applyNumberFormat="0" applyAlignment="0" applyProtection="0">
      <alignment vertical="center"/>
    </xf>
    <xf numFmtId="0" fontId="28" fillId="14" borderId="0" applyNumberFormat="0" applyBorder="0" applyAlignment="0" applyProtection="0">
      <alignment vertical="center"/>
    </xf>
    <xf numFmtId="0" fontId="64" fillId="48" borderId="0" applyNumberFormat="0" applyBorder="0" applyAlignment="0" applyProtection="0">
      <alignment vertical="center"/>
    </xf>
    <xf numFmtId="0" fontId="52" fillId="27" borderId="43" applyNumberFormat="0" applyAlignment="0" applyProtection="0">
      <alignment vertical="center"/>
    </xf>
    <xf numFmtId="0" fontId="52" fillId="27" borderId="43" applyNumberFormat="0" applyAlignment="0" applyProtection="0">
      <alignment vertical="center"/>
    </xf>
    <xf numFmtId="0" fontId="52" fillId="27" borderId="43" applyNumberFormat="0" applyAlignment="0" applyProtection="0">
      <alignment vertical="center"/>
    </xf>
    <xf numFmtId="0" fontId="52" fillId="27" borderId="43" applyNumberFormat="0" applyAlignment="0" applyProtection="0">
      <alignment vertical="center"/>
    </xf>
    <xf numFmtId="0" fontId="52" fillId="27" borderId="43" applyNumberFormat="0" applyAlignment="0" applyProtection="0">
      <alignment vertical="center"/>
    </xf>
    <xf numFmtId="0" fontId="52" fillId="27" borderId="43" applyNumberFormat="0" applyAlignment="0" applyProtection="0">
      <alignment vertical="center"/>
    </xf>
    <xf numFmtId="0" fontId="52" fillId="27" borderId="43" applyNumberFormat="0" applyAlignment="0" applyProtection="0">
      <alignment vertical="center"/>
    </xf>
    <xf numFmtId="0" fontId="66" fillId="27" borderId="43"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 fillId="25" borderId="40" applyNumberFormat="0" applyFont="0" applyAlignment="0" applyProtection="0">
      <alignment vertical="center"/>
    </xf>
    <xf numFmtId="0" fontId="62" fillId="0" borderId="0" applyNumberFormat="0" applyFill="0" applyBorder="0" applyAlignment="0" applyProtection="0">
      <alignment vertical="center"/>
    </xf>
    <xf numFmtId="0" fontId="3" fillId="25" borderId="40" applyNumberFormat="0" applyFont="0" applyAlignment="0" applyProtection="0">
      <alignment vertical="center"/>
    </xf>
    <xf numFmtId="0" fontId="62" fillId="0" borderId="0" applyNumberFormat="0" applyFill="0" applyBorder="0" applyAlignment="0" applyProtection="0">
      <alignment vertical="center"/>
    </xf>
    <xf numFmtId="0" fontId="33" fillId="0" borderId="33" applyNumberFormat="0" applyFill="0" applyAlignment="0" applyProtection="0">
      <alignment vertical="center"/>
    </xf>
    <xf numFmtId="0" fontId="33" fillId="0" borderId="33" applyNumberFormat="0" applyFill="0" applyAlignment="0" applyProtection="0">
      <alignment vertical="center"/>
    </xf>
    <xf numFmtId="0" fontId="3" fillId="25" borderId="40" applyNumberFormat="0" applyFont="0" applyAlignment="0" applyProtection="0">
      <alignment vertical="center"/>
    </xf>
    <xf numFmtId="0" fontId="33" fillId="0" borderId="33" applyNumberFormat="0" applyFill="0" applyAlignment="0" applyProtection="0">
      <alignment vertical="center"/>
    </xf>
    <xf numFmtId="176" fontId="41" fillId="0" borderId="0"/>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64" fillId="48" borderId="0" applyNumberFormat="0" applyBorder="0" applyAlignment="0" applyProtection="0">
      <alignment vertical="center"/>
    </xf>
    <xf numFmtId="0" fontId="28" fillId="14" borderId="0" applyNumberFormat="0" applyBorder="0" applyAlignment="0" applyProtection="0">
      <alignment vertical="center"/>
    </xf>
    <xf numFmtId="0" fontId="64" fillId="48" borderId="0" applyNumberFormat="0" applyBorder="0" applyAlignment="0" applyProtection="0">
      <alignment vertical="center"/>
    </xf>
    <xf numFmtId="0" fontId="28" fillId="14" borderId="0" applyNumberFormat="0" applyBorder="0" applyAlignment="0" applyProtection="0">
      <alignment vertical="center"/>
    </xf>
    <xf numFmtId="0" fontId="42" fillId="14" borderId="0" applyNumberFormat="0" applyBorder="0" applyAlignment="0" applyProtection="0">
      <alignment vertical="center"/>
    </xf>
    <xf numFmtId="0" fontId="64" fillId="48" borderId="0" applyNumberFormat="0" applyBorder="0" applyAlignment="0" applyProtection="0">
      <alignment vertical="center"/>
    </xf>
    <xf numFmtId="0" fontId="42" fillId="14"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64" fillId="48" borderId="0" applyNumberFormat="0" applyBorder="0" applyAlignment="0" applyProtection="0">
      <alignment vertical="center"/>
    </xf>
    <xf numFmtId="0" fontId="64" fillId="48" borderId="0" applyNumberFormat="0" applyBorder="0" applyAlignment="0" applyProtection="0">
      <alignment vertical="center"/>
    </xf>
    <xf numFmtId="0" fontId="64" fillId="48" borderId="0" applyNumberFormat="0" applyBorder="0" applyAlignment="0" applyProtection="0">
      <alignment vertical="center"/>
    </xf>
    <xf numFmtId="0" fontId="64" fillId="48" borderId="0" applyNumberFormat="0" applyBorder="0" applyAlignment="0" applyProtection="0">
      <alignment vertical="center"/>
    </xf>
    <xf numFmtId="0" fontId="64" fillId="48" borderId="0" applyNumberFormat="0" applyBorder="0" applyAlignment="0" applyProtection="0">
      <alignment vertical="center"/>
    </xf>
    <xf numFmtId="0" fontId="64" fillId="48" borderId="0" applyNumberFormat="0" applyBorder="0" applyAlignment="0" applyProtection="0">
      <alignment vertical="center"/>
    </xf>
    <xf numFmtId="0" fontId="37" fillId="12" borderId="34" applyNumberFormat="0" applyAlignment="0" applyProtection="0">
      <alignment vertical="center"/>
    </xf>
    <xf numFmtId="0" fontId="37" fillId="12" borderId="34" applyNumberFormat="0" applyAlignment="0" applyProtection="0">
      <alignment vertical="center"/>
    </xf>
    <xf numFmtId="0" fontId="37" fillId="12" borderId="34" applyNumberFormat="0" applyAlignment="0" applyProtection="0">
      <alignment vertical="center"/>
    </xf>
    <xf numFmtId="0" fontId="37" fillId="12" borderId="34" applyNumberFormat="0" applyAlignment="0" applyProtection="0">
      <alignment vertical="center"/>
    </xf>
    <xf numFmtId="0" fontId="37" fillId="12" borderId="34" applyNumberFormat="0" applyAlignment="0" applyProtection="0">
      <alignment vertical="center"/>
    </xf>
    <xf numFmtId="0" fontId="37" fillId="12" borderId="34" applyNumberFormat="0" applyAlignment="0" applyProtection="0">
      <alignment vertical="center"/>
    </xf>
    <xf numFmtId="0" fontId="37" fillId="12" borderId="34" applyNumberFormat="0" applyAlignment="0" applyProtection="0">
      <alignment vertical="center"/>
    </xf>
    <xf numFmtId="0" fontId="37" fillId="12" borderId="34" applyNumberFormat="0" applyAlignment="0" applyProtection="0">
      <alignment vertical="center"/>
    </xf>
    <xf numFmtId="0" fontId="37" fillId="12" borderId="34" applyNumberFormat="0" applyAlignment="0" applyProtection="0">
      <alignment vertical="center"/>
    </xf>
    <xf numFmtId="0" fontId="37" fillId="12" borderId="34" applyNumberFormat="0" applyAlignment="0" applyProtection="0">
      <alignment vertical="center"/>
    </xf>
    <xf numFmtId="0" fontId="63" fillId="41" borderId="37" applyNumberFormat="0" applyAlignment="0" applyProtection="0">
      <alignment vertical="center"/>
    </xf>
    <xf numFmtId="0" fontId="63" fillId="41" borderId="37" applyNumberFormat="0" applyAlignment="0" applyProtection="0">
      <alignment vertical="center"/>
    </xf>
    <xf numFmtId="0" fontId="63" fillId="41" borderId="37" applyNumberFormat="0" applyAlignment="0" applyProtection="0">
      <alignment vertical="center"/>
    </xf>
    <xf numFmtId="0" fontId="63" fillId="41" borderId="37" applyNumberFormat="0" applyAlignment="0" applyProtection="0">
      <alignment vertical="center"/>
    </xf>
    <xf numFmtId="0" fontId="63" fillId="41" borderId="37" applyNumberFormat="0" applyAlignment="0" applyProtection="0">
      <alignment vertical="center"/>
    </xf>
    <xf numFmtId="0" fontId="63" fillId="41" borderId="37" applyNumberFormat="0" applyAlignment="0" applyProtection="0">
      <alignment vertical="center"/>
    </xf>
    <xf numFmtId="0" fontId="63" fillId="41" borderId="37" applyNumberFormat="0" applyAlignment="0" applyProtection="0">
      <alignment vertical="center"/>
    </xf>
    <xf numFmtId="0" fontId="63" fillId="41" borderId="37" applyNumberFormat="0" applyAlignment="0" applyProtection="0">
      <alignment vertical="center"/>
    </xf>
    <xf numFmtId="0" fontId="3" fillId="25" borderId="40" applyNumberFormat="0" applyFont="0" applyAlignment="0" applyProtection="0">
      <alignment vertical="center"/>
    </xf>
    <xf numFmtId="0" fontId="3" fillId="25" borderId="40" applyNumberFormat="0" applyFont="0" applyAlignment="0" applyProtection="0">
      <alignment vertical="center"/>
    </xf>
    <xf numFmtId="0" fontId="3" fillId="25" borderId="40" applyNumberFormat="0" applyFont="0" applyAlignment="0" applyProtection="0">
      <alignment vertical="center"/>
    </xf>
    <xf numFmtId="0" fontId="3" fillId="25" borderId="40" applyNumberFormat="0" applyFont="0" applyAlignment="0" applyProtection="0">
      <alignment vertical="center"/>
    </xf>
    <xf numFmtId="0" fontId="3" fillId="25" borderId="40" applyNumberFormat="0" applyFont="0" applyAlignment="0" applyProtection="0">
      <alignment vertical="center"/>
    </xf>
    <xf numFmtId="0" fontId="3" fillId="25" borderId="40" applyNumberFormat="0" applyFont="0" applyAlignment="0" applyProtection="0">
      <alignment vertical="center"/>
    </xf>
    <xf numFmtId="0" fontId="3" fillId="25" borderId="40" applyNumberFormat="0" applyFont="0" applyAlignment="0" applyProtection="0">
      <alignment vertical="center"/>
    </xf>
  </cellStyleXfs>
  <cellXfs count="192">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511"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4" fillId="0" borderId="0" xfId="510" applyFont="1" applyFill="1" applyBorder="1" applyAlignment="1">
      <alignment horizontal="left" vertical="center" wrapText="1"/>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 fillId="3" borderId="0" xfId="510" applyFont="1" applyFill="1" applyAlignment="1">
      <alignment horizontal="center" vertical="center"/>
    </xf>
    <xf numFmtId="0" fontId="4" fillId="3" borderId="0" xfId="0" applyFont="1" applyFill="1" applyBorder="1" applyAlignment="1">
      <alignment horizontal="left" vertical="center"/>
    </xf>
    <xf numFmtId="0" fontId="14" fillId="3" borderId="0" xfId="511" applyFont="1" applyFill="1" applyBorder="1" applyAlignment="1">
      <alignment horizontal="center" vertical="center"/>
    </xf>
    <xf numFmtId="0" fontId="2" fillId="3" borderId="0" xfId="511" applyFont="1" applyFill="1" applyBorder="1" applyAlignment="1">
      <alignment horizontal="center" vertical="center"/>
    </xf>
    <xf numFmtId="0" fontId="4" fillId="3" borderId="0" xfId="511" applyFont="1" applyFill="1" applyBorder="1" applyAlignment="1">
      <alignment horizontal="right" vertical="center"/>
    </xf>
    <xf numFmtId="0" fontId="15" fillId="3" borderId="1" xfId="0" applyFont="1" applyFill="1" applyBorder="1" applyAlignment="1">
      <alignment horizontal="left" vertical="center"/>
    </xf>
    <xf numFmtId="0" fontId="6" fillId="3" borderId="0" xfId="511" applyFont="1" applyFill="1" applyBorder="1" applyAlignment="1">
      <alignment vertical="center"/>
    </xf>
    <xf numFmtId="0" fontId="2" fillId="3" borderId="0" xfId="511" applyFont="1" applyFill="1" applyBorder="1" applyAlignment="1">
      <alignment vertical="center"/>
    </xf>
    <xf numFmtId="0" fontId="6" fillId="3" borderId="6" xfId="511" applyNumberFormat="1" applyFont="1" applyFill="1" applyBorder="1" applyAlignment="1" applyProtection="1">
      <alignment horizontal="center" vertical="center" wrapText="1"/>
    </xf>
    <xf numFmtId="0" fontId="6" fillId="3" borderId="5" xfId="510" applyNumberFormat="1" applyFont="1" applyFill="1" applyBorder="1" applyAlignment="1" applyProtection="1">
      <alignment horizontal="center" vertical="center" wrapText="1" shrinkToFit="1"/>
    </xf>
    <xf numFmtId="0" fontId="6" fillId="3" borderId="5" xfId="511" applyFont="1" applyFill="1" applyBorder="1" applyAlignment="1">
      <alignment horizontal="center" vertical="center" wrapText="1"/>
    </xf>
    <xf numFmtId="0" fontId="6" fillId="3" borderId="7" xfId="511" applyNumberFormat="1" applyFont="1" applyFill="1" applyBorder="1" applyAlignment="1" applyProtection="1">
      <alignment horizontal="center" vertical="center" wrapText="1"/>
    </xf>
    <xf numFmtId="0" fontId="4" fillId="3" borderId="5" xfId="511" applyFont="1" applyFill="1" applyBorder="1" applyAlignment="1">
      <alignment horizontal="center" vertical="center"/>
    </xf>
    <xf numFmtId="0" fontId="4" fillId="3" borderId="5" xfId="511" applyFont="1" applyFill="1" applyBorder="1" applyAlignment="1">
      <alignment vertical="center"/>
    </xf>
    <xf numFmtId="4" fontId="4" fillId="3" borderId="5" xfId="511" applyNumberFormat="1" applyFont="1" applyFill="1" applyBorder="1" applyAlignment="1">
      <alignment vertical="center"/>
    </xf>
    <xf numFmtId="4" fontId="16" fillId="3" borderId="8" xfId="0" applyNumberFormat="1" applyFont="1" applyFill="1" applyBorder="1" applyAlignment="1">
      <alignment horizontal="right" vertical="center" shrinkToFit="1"/>
    </xf>
    <xf numFmtId="4" fontId="11" fillId="3" borderId="5" xfId="511" applyNumberFormat="1" applyFont="1" applyFill="1" applyBorder="1" applyAlignment="1">
      <alignment vertical="center"/>
    </xf>
    <xf numFmtId="0" fontId="16" fillId="3" borderId="9" xfId="0" applyFont="1" applyFill="1" applyBorder="1" applyAlignment="1">
      <alignment vertical="center" shrinkToFit="1"/>
    </xf>
    <xf numFmtId="0" fontId="17" fillId="3" borderId="4" xfId="0" applyFont="1" applyFill="1" applyBorder="1" applyAlignment="1">
      <alignment horizontal="left" vertical="center" shrinkToFit="1"/>
    </xf>
    <xf numFmtId="0" fontId="16" fillId="3" borderId="4" xfId="0" applyFont="1" applyFill="1" applyBorder="1" applyAlignment="1">
      <alignment vertical="center" shrinkToFit="1"/>
    </xf>
    <xf numFmtId="4" fontId="17" fillId="3" borderId="4" xfId="0" applyNumberFormat="1" applyFont="1" applyFill="1" applyBorder="1" applyAlignment="1">
      <alignment horizontal="right" vertical="center" shrinkToFit="1"/>
    </xf>
    <xf numFmtId="4" fontId="17" fillId="3" borderId="8" xfId="0" applyNumberFormat="1" applyFont="1" applyFill="1" applyBorder="1" applyAlignment="1">
      <alignment horizontal="right" vertical="center" shrinkToFit="1"/>
    </xf>
    <xf numFmtId="4" fontId="16" fillId="3" borderId="4" xfId="0" applyNumberFormat="1" applyFont="1" applyFill="1" applyBorder="1" applyAlignment="1">
      <alignment horizontal="right" vertical="center" shrinkToFit="1"/>
    </xf>
    <xf numFmtId="0" fontId="17" fillId="3" borderId="9" xfId="0" applyFont="1" applyFill="1" applyBorder="1" applyAlignment="1">
      <alignment vertical="center" shrinkToFit="1"/>
    </xf>
    <xf numFmtId="0" fontId="17" fillId="3" borderId="4" xfId="0" applyFont="1" applyFill="1" applyBorder="1" applyAlignment="1">
      <alignment vertical="center" shrinkToFit="1"/>
    </xf>
    <xf numFmtId="0" fontId="17" fillId="3" borderId="10" xfId="0" applyFont="1" applyFill="1" applyBorder="1" applyAlignment="1">
      <alignment vertical="center" shrinkToFit="1"/>
    </xf>
    <xf numFmtId="0" fontId="17" fillId="3" borderId="11" xfId="0" applyFont="1" applyFill="1" applyBorder="1" applyAlignment="1">
      <alignment horizontal="left" vertical="center" shrinkToFit="1"/>
    </xf>
    <xf numFmtId="0" fontId="17" fillId="3" borderId="11" xfId="0" applyFont="1" applyFill="1" applyBorder="1" applyAlignment="1">
      <alignment vertical="center" shrinkToFit="1"/>
    </xf>
    <xf numFmtId="0" fontId="4" fillId="3" borderId="5" xfId="0" applyFont="1" applyFill="1" applyBorder="1" applyAlignment="1">
      <alignment horizontal="left" vertical="center" shrinkToFit="1"/>
    </xf>
    <xf numFmtId="4" fontId="17" fillId="3" borderId="12" xfId="0" applyNumberFormat="1" applyFont="1" applyFill="1" applyBorder="1" applyAlignment="1">
      <alignment horizontal="right" vertical="center" shrinkToFit="1"/>
    </xf>
    <xf numFmtId="0" fontId="13" fillId="0" borderId="5" xfId="511" applyFont="1" applyFill="1" applyBorder="1" applyAlignment="1"/>
    <xf numFmtId="0" fontId="4" fillId="3" borderId="0" xfId="510" applyFont="1" applyFill="1" applyAlignment="1">
      <alignment vertical="center"/>
    </xf>
    <xf numFmtId="0" fontId="4" fillId="3" borderId="0" xfId="511" applyFont="1" applyFill="1" applyAlignment="1">
      <alignment vertical="center"/>
    </xf>
    <xf numFmtId="0" fontId="4" fillId="3" borderId="0" xfId="510" applyFont="1" applyFill="1" applyAlignment="1">
      <alignment horizontal="left" vertical="center"/>
    </xf>
    <xf numFmtId="0" fontId="11" fillId="3" borderId="5" xfId="511" applyFont="1" applyFill="1" applyBorder="1" applyAlignment="1">
      <alignment vertical="center"/>
    </xf>
    <xf numFmtId="0" fontId="13" fillId="0" borderId="5" xfId="511" applyFont="1" applyFill="1" applyBorder="1" applyAlignment="1">
      <alignment horizontal="center"/>
    </xf>
    <xf numFmtId="0" fontId="13" fillId="0" borderId="0" xfId="511" applyFont="1" applyFill="1" applyAlignment="1">
      <alignment vertical="center"/>
    </xf>
    <xf numFmtId="0" fontId="18" fillId="3" borderId="0" xfId="0" applyNumberFormat="1" applyFont="1" applyFill="1" applyAlignment="1" applyProtection="1">
      <alignment horizontal="centerContinuous"/>
    </xf>
    <xf numFmtId="0" fontId="4" fillId="3" borderId="0" xfId="0" applyFont="1" applyFill="1" applyBorder="1" applyAlignment="1">
      <alignment horizontal="right" vertical="center"/>
    </xf>
    <xf numFmtId="0" fontId="9" fillId="3" borderId="0" xfId="0" applyFont="1" applyFill="1" applyAlignment="1"/>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3"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5" xfId="0" applyFont="1" applyFill="1" applyBorder="1" applyAlignment="1">
      <alignment horizontal="center" vertical="center"/>
    </xf>
    <xf numFmtId="49" fontId="4" fillId="3" borderId="13" xfId="0" applyNumberFormat="1" applyFont="1" applyFill="1" applyBorder="1" applyAlignment="1" applyProtection="1">
      <alignment horizontal="center" vertical="center"/>
    </xf>
    <xf numFmtId="49" fontId="4" fillId="3" borderId="14" xfId="0" applyNumberFormat="1" applyFont="1" applyFill="1" applyBorder="1" applyAlignment="1" applyProtection="1">
      <alignment horizontal="center" vertical="center"/>
    </xf>
    <xf numFmtId="178" fontId="4" fillId="3" borderId="15" xfId="0" applyNumberFormat="1" applyFont="1" applyFill="1" applyBorder="1" applyAlignment="1" applyProtection="1">
      <alignment horizontal="right" vertical="center"/>
    </xf>
    <xf numFmtId="178" fontId="11" fillId="3" borderId="15" xfId="0" applyNumberFormat="1" applyFont="1" applyFill="1" applyBorder="1" applyAlignment="1" applyProtection="1">
      <alignment horizontal="right" vertical="center"/>
    </xf>
    <xf numFmtId="178" fontId="11" fillId="3" borderId="5" xfId="0" applyNumberFormat="1" applyFont="1" applyFill="1" applyBorder="1" applyAlignment="1" applyProtection="1">
      <alignment horizontal="right" vertical="center"/>
    </xf>
    <xf numFmtId="0" fontId="8" fillId="3" borderId="16" xfId="0" applyFont="1" applyFill="1" applyBorder="1" applyAlignment="1">
      <alignment horizontal="left" vertical="center" shrinkToFit="1"/>
    </xf>
    <xf numFmtId="0" fontId="8" fillId="3" borderId="5" xfId="0" applyFont="1" applyFill="1" applyBorder="1" applyAlignment="1">
      <alignment horizontal="left" vertical="center" shrinkToFit="1"/>
    </xf>
    <xf numFmtId="178" fontId="4" fillId="3" borderId="5" xfId="0" applyNumberFormat="1" applyFont="1" applyFill="1" applyBorder="1" applyAlignment="1" applyProtection="1">
      <alignment horizontal="right" vertical="center"/>
    </xf>
    <xf numFmtId="178" fontId="4" fillId="3" borderId="14" xfId="0" applyNumberFormat="1" applyFont="1" applyFill="1" applyBorder="1" applyAlignment="1" applyProtection="1">
      <alignment horizontal="right" vertical="center"/>
    </xf>
    <xf numFmtId="0" fontId="8" fillId="3" borderId="17" xfId="0" applyFont="1" applyFill="1" applyBorder="1" applyAlignment="1">
      <alignment horizontal="left" vertical="center" shrinkToFit="1"/>
    </xf>
    <xf numFmtId="49" fontId="4" fillId="0" borderId="5" xfId="0" applyNumberFormat="1" applyFont="1" applyFill="1" applyBorder="1" applyAlignment="1" applyProtection="1">
      <alignment vertical="center"/>
    </xf>
    <xf numFmtId="179" fontId="4" fillId="0" borderId="5" xfId="0" applyNumberFormat="1" applyFont="1" applyFill="1" applyBorder="1" applyAlignment="1" applyProtection="1">
      <alignment vertical="center"/>
    </xf>
    <xf numFmtId="178" fontId="4" fillId="0" borderId="5" xfId="0" applyNumberFormat="1" applyFont="1" applyFill="1" applyBorder="1" applyAlignment="1" applyProtection="1">
      <alignment horizontal="right" vertical="center"/>
    </xf>
    <xf numFmtId="0" fontId="4" fillId="0" borderId="18" xfId="510" applyFont="1" applyFill="1" applyBorder="1" applyAlignment="1">
      <alignment horizontal="left" vertical="center" wrapText="1"/>
    </xf>
    <xf numFmtId="0" fontId="9" fillId="0" borderId="0" xfId="0" applyFont="1" applyFill="1" applyAlignment="1">
      <alignment horizontal="right"/>
    </xf>
    <xf numFmtId="0" fontId="19" fillId="0" borderId="0" xfId="510" applyFont="1" applyFill="1" applyAlignment="1">
      <alignment horizontal="left" vertical="center"/>
    </xf>
    <xf numFmtId="0" fontId="19" fillId="0" borderId="0" xfId="510" applyFont="1" applyFill="1" applyAlignment="1">
      <alignment horizontal="left"/>
    </xf>
    <xf numFmtId="0" fontId="19" fillId="0" borderId="0" xfId="510" applyFont="1" applyFill="1"/>
    <xf numFmtId="0" fontId="15" fillId="3" borderId="0" xfId="0" applyFont="1" applyFill="1" applyBorder="1" applyAlignment="1">
      <alignment horizontal="left" vertical="center"/>
    </xf>
    <xf numFmtId="0" fontId="15" fillId="3" borderId="0" xfId="0" applyFont="1" applyFill="1" applyAlignment="1">
      <alignment horizontal="left" vertical="center"/>
    </xf>
    <xf numFmtId="0" fontId="6" fillId="3" borderId="5" xfId="510" applyNumberFormat="1" applyFont="1" applyFill="1" applyBorder="1" applyAlignment="1" applyProtection="1">
      <alignment horizontal="center" vertical="center" shrinkToFit="1"/>
    </xf>
    <xf numFmtId="0" fontId="6" fillId="3" borderId="5" xfId="510" applyFont="1" applyFill="1" applyBorder="1" applyAlignment="1">
      <alignment horizontal="center" vertical="center" shrinkToFit="1"/>
    </xf>
    <xf numFmtId="0" fontId="4" fillId="3" borderId="5" xfId="510" applyNumberFormat="1" applyFont="1" applyFill="1" applyBorder="1" applyAlignment="1" applyProtection="1">
      <alignment horizontal="center" vertical="center" shrinkToFit="1"/>
    </xf>
    <xf numFmtId="40" fontId="4" fillId="3" borderId="5" xfId="510" applyNumberFormat="1" applyFont="1" applyFill="1" applyBorder="1" applyAlignment="1">
      <alignment vertical="center" shrinkToFit="1"/>
    </xf>
    <xf numFmtId="0" fontId="16" fillId="3" borderId="4" xfId="0" applyFont="1" applyFill="1" applyBorder="1" applyAlignment="1">
      <alignment horizontal="left" vertical="center" shrinkToFit="1"/>
    </xf>
    <xf numFmtId="0" fontId="20" fillId="3" borderId="4" xfId="0" applyFont="1" applyFill="1" applyBorder="1" applyAlignment="1">
      <alignment horizontal="left" vertical="center" shrinkToFit="1"/>
    </xf>
    <xf numFmtId="0" fontId="21" fillId="3" borderId="4" xfId="0" applyFont="1" applyFill="1" applyBorder="1" applyAlignment="1">
      <alignment horizontal="left" vertical="center" shrinkToFit="1"/>
    </xf>
    <xf numFmtId="4" fontId="17" fillId="3" borderId="11" xfId="0" applyNumberFormat="1" applyFont="1" applyFill="1" applyBorder="1" applyAlignment="1">
      <alignment horizontal="right" vertical="center" shrinkToFit="1"/>
    </xf>
    <xf numFmtId="40" fontId="4" fillId="0" borderId="5"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4" fillId="0" borderId="0" xfId="510" applyFont="1" applyFill="1"/>
    <xf numFmtId="0" fontId="4" fillId="0" borderId="0" xfId="510" applyFont="1" applyFill="1" applyAlignment="1">
      <alignment horizontal="left"/>
    </xf>
    <xf numFmtId="40" fontId="4" fillId="0" borderId="0" xfId="510" applyNumberFormat="1" applyFont="1" applyFill="1" applyAlignment="1">
      <alignment shrinkToFit="1"/>
    </xf>
    <xf numFmtId="0" fontId="4" fillId="0" borderId="0" xfId="510" applyFont="1" applyFill="1" applyAlignment="1">
      <alignment horizontal="left" vertical="center"/>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3" fillId="3" borderId="0" xfId="0" applyFont="1" applyFill="1" applyAlignment="1">
      <alignment horizontal="center"/>
    </xf>
    <xf numFmtId="0" fontId="6" fillId="3" borderId="5" xfId="0" applyFont="1" applyFill="1" applyBorder="1" applyAlignment="1">
      <alignment horizontal="center" vertical="center" wrapText="1"/>
    </xf>
    <xf numFmtId="0" fontId="4" fillId="3" borderId="5" xfId="0" applyFont="1" applyFill="1" applyBorder="1" applyAlignment="1">
      <alignment horizontal="left" vertical="center"/>
    </xf>
    <xf numFmtId="4" fontId="4" fillId="3" borderId="5" xfId="0" applyNumberFormat="1" applyFont="1" applyFill="1" applyBorder="1" applyAlignment="1">
      <alignment vertical="center" shrinkToFit="1"/>
    </xf>
    <xf numFmtId="0" fontId="4" fillId="3" borderId="5" xfId="0" applyFont="1" applyFill="1" applyBorder="1" applyAlignment="1">
      <alignment vertical="center" shrinkToFit="1"/>
    </xf>
    <xf numFmtId="0" fontId="4" fillId="3" borderId="5" xfId="0" applyFont="1" applyFill="1" applyBorder="1" applyAlignment="1">
      <alignment horizontal="center" vertical="center"/>
    </xf>
    <xf numFmtId="0" fontId="4" fillId="3" borderId="0" xfId="510" applyFont="1" applyFill="1" applyBorder="1" applyAlignment="1">
      <alignment horizontal="left" vertical="center" wrapText="1"/>
    </xf>
    <xf numFmtId="0" fontId="9" fillId="0" borderId="0" xfId="0" applyFont="1" applyFill="1" applyAlignment="1">
      <alignment horizontal="left"/>
    </xf>
    <xf numFmtId="0" fontId="9" fillId="3" borderId="0" xfId="0" applyFont="1" applyFill="1" applyBorder="1" applyAlignment="1">
      <alignment vertical="center"/>
    </xf>
    <xf numFmtId="0" fontId="13" fillId="3" borderId="0" xfId="0" applyFont="1" applyFill="1" applyBorder="1" applyAlignment="1">
      <alignment horizontal="center" vertical="center"/>
    </xf>
    <xf numFmtId="0" fontId="6" fillId="3" borderId="13" xfId="0" applyFont="1" applyFill="1" applyBorder="1" applyAlignment="1">
      <alignment horizontal="center" vertical="center" shrinkToFit="1"/>
    </xf>
    <xf numFmtId="0" fontId="6" fillId="3" borderId="14" xfId="0" applyFont="1" applyFill="1" applyBorder="1" applyAlignment="1">
      <alignment horizontal="center" vertical="center" shrinkToFit="1"/>
    </xf>
    <xf numFmtId="0" fontId="6" fillId="3" borderId="6" xfId="0" applyFont="1" applyFill="1" applyBorder="1" applyAlignment="1">
      <alignment horizontal="center" vertical="center" wrapText="1" shrinkToFit="1"/>
    </xf>
    <xf numFmtId="0" fontId="6" fillId="3" borderId="19" xfId="0" applyFont="1" applyFill="1" applyBorder="1" applyAlignment="1">
      <alignment horizontal="center" vertical="center" wrapText="1" shrinkToFit="1"/>
    </xf>
    <xf numFmtId="0" fontId="6" fillId="3" borderId="7" xfId="0" applyFont="1" applyFill="1" applyBorder="1" applyAlignment="1">
      <alignment horizontal="center" vertical="center" wrapText="1" shrinkToFit="1"/>
    </xf>
    <xf numFmtId="0" fontId="4" fillId="3" borderId="13" xfId="0" applyFont="1" applyFill="1" applyBorder="1" applyAlignment="1">
      <alignment horizontal="center" vertical="center" shrinkToFit="1"/>
    </xf>
    <xf numFmtId="0" fontId="4" fillId="3" borderId="14" xfId="0" applyFont="1" applyFill="1" applyBorder="1" applyAlignment="1">
      <alignment horizontal="center" vertical="center" shrinkToFit="1"/>
    </xf>
    <xf numFmtId="4" fontId="8" fillId="3" borderId="20" xfId="0" applyNumberFormat="1" applyFont="1" applyFill="1" applyBorder="1" applyAlignment="1">
      <alignment horizontal="right" vertical="center" shrinkToFit="1"/>
    </xf>
    <xf numFmtId="4" fontId="8" fillId="3" borderId="8" xfId="0" applyNumberFormat="1" applyFont="1" applyFill="1" applyBorder="1" applyAlignment="1">
      <alignment horizontal="right" vertical="center" shrinkToFit="1"/>
    </xf>
    <xf numFmtId="0" fontId="7" fillId="3" borderId="21" xfId="0" applyFont="1" applyFill="1" applyBorder="1" applyAlignment="1">
      <alignment vertical="center" shrinkToFit="1"/>
    </xf>
    <xf numFmtId="0" fontId="7" fillId="3" borderId="20" xfId="0" applyFont="1" applyFill="1" applyBorder="1" applyAlignment="1">
      <alignment horizontal="left" vertical="center" shrinkToFit="1"/>
    </xf>
    <xf numFmtId="4" fontId="7" fillId="3" borderId="20" xfId="0" applyNumberFormat="1" applyFont="1" applyFill="1" applyBorder="1" applyAlignment="1">
      <alignment horizontal="right" vertical="center" shrinkToFit="1"/>
    </xf>
    <xf numFmtId="0" fontId="8" fillId="3" borderId="21" xfId="0" applyFont="1" applyFill="1" applyBorder="1" applyAlignment="1">
      <alignment vertical="center" shrinkToFit="1"/>
    </xf>
    <xf numFmtId="0" fontId="8" fillId="3" borderId="20" xfId="0" applyFont="1" applyFill="1" applyBorder="1" applyAlignment="1">
      <alignment horizontal="left" vertical="center" shrinkToFit="1"/>
    </xf>
    <xf numFmtId="4" fontId="8" fillId="3" borderId="22" xfId="0" applyNumberFormat="1" applyFont="1" applyFill="1" applyBorder="1" applyAlignment="1">
      <alignment horizontal="right" vertical="center" shrinkToFit="1"/>
    </xf>
    <xf numFmtId="4" fontId="7" fillId="3" borderId="17" xfId="0" applyNumberFormat="1" applyFont="1" applyFill="1" applyBorder="1" applyAlignment="1">
      <alignment horizontal="right" vertical="center" shrinkToFit="1"/>
    </xf>
    <xf numFmtId="4" fontId="7" fillId="3" borderId="5" xfId="0" applyNumberFormat="1" applyFont="1" applyFill="1" applyBorder="1" applyAlignment="1">
      <alignment horizontal="right" vertical="center" shrinkToFit="1"/>
    </xf>
    <xf numFmtId="4" fontId="8" fillId="3" borderId="17" xfId="0" applyNumberFormat="1" applyFont="1" applyFill="1" applyBorder="1" applyAlignment="1">
      <alignment horizontal="right" vertical="center" shrinkToFit="1"/>
    </xf>
    <xf numFmtId="4" fontId="8" fillId="3" borderId="5" xfId="0" applyNumberFormat="1" applyFont="1" applyFill="1" applyBorder="1" applyAlignment="1">
      <alignment horizontal="right" vertical="center" shrinkToFit="1"/>
    </xf>
    <xf numFmtId="0" fontId="4" fillId="3" borderId="6" xfId="0" applyFont="1" applyFill="1" applyBorder="1" applyAlignment="1">
      <alignment vertical="center" shrinkToFit="1"/>
    </xf>
    <xf numFmtId="0" fontId="9" fillId="3" borderId="5" xfId="0" applyFont="1" applyFill="1" applyBorder="1" applyAlignment="1">
      <alignment vertical="center"/>
    </xf>
    <xf numFmtId="0" fontId="9" fillId="3" borderId="5" xfId="0" applyFont="1" applyFill="1" applyBorder="1" applyAlignment="1"/>
    <xf numFmtId="0" fontId="8" fillId="3" borderId="23" xfId="0" applyFont="1" applyFill="1" applyBorder="1" applyAlignment="1">
      <alignment vertical="center" shrinkToFit="1"/>
    </xf>
    <xf numFmtId="0" fontId="8" fillId="3" borderId="24" xfId="0" applyFont="1" applyFill="1" applyBorder="1" applyAlignment="1">
      <alignment horizontal="left" vertical="center" shrinkToFit="1"/>
    </xf>
    <xf numFmtId="4" fontId="8" fillId="3" borderId="24" xfId="0" applyNumberFormat="1" applyFont="1" applyFill="1" applyBorder="1" applyAlignment="1">
      <alignment horizontal="right" vertical="center" shrinkToFit="1"/>
    </xf>
    <xf numFmtId="4" fontId="8" fillId="3" borderId="25" xfId="0" applyNumberFormat="1" applyFont="1" applyFill="1" applyBorder="1" applyAlignment="1">
      <alignment horizontal="right" vertical="center" shrinkToFit="1"/>
    </xf>
    <xf numFmtId="0" fontId="6" fillId="3" borderId="5" xfId="0" applyFont="1" applyFill="1" applyBorder="1" applyAlignment="1">
      <alignment horizontal="center" vertical="center" shrinkToFit="1"/>
    </xf>
    <xf numFmtId="0" fontId="6" fillId="3" borderId="5" xfId="0" applyFont="1" applyFill="1" applyBorder="1" applyAlignment="1">
      <alignment horizontal="center" vertical="center" wrapText="1" shrinkToFit="1"/>
    </xf>
    <xf numFmtId="0" fontId="4" fillId="3" borderId="5" xfId="0" applyFont="1" applyFill="1" applyBorder="1" applyAlignment="1">
      <alignment horizontal="center" vertical="center" shrinkToFit="1"/>
    </xf>
    <xf numFmtId="0" fontId="4" fillId="3" borderId="5" xfId="0" applyFont="1" applyFill="1" applyBorder="1" applyAlignment="1">
      <alignment horizontal="right" vertical="center" shrinkToFit="1"/>
    </xf>
    <xf numFmtId="0" fontId="7" fillId="3" borderId="17" xfId="0" applyFont="1" applyFill="1" applyBorder="1" applyAlignment="1">
      <alignment horizontal="left" vertical="center" shrinkToFit="1"/>
    </xf>
    <xf numFmtId="0" fontId="9" fillId="3" borderId="5" xfId="0" applyFont="1" applyFill="1" applyBorder="1" applyAlignment="1">
      <alignment horizontal="right"/>
    </xf>
    <xf numFmtId="4" fontId="4" fillId="3" borderId="5" xfId="0" applyNumberFormat="1" applyFont="1" applyFill="1" applyBorder="1" applyAlignment="1">
      <alignment horizontal="right" vertical="center" shrinkToFit="1"/>
    </xf>
    <xf numFmtId="0" fontId="8" fillId="3" borderId="25" xfId="0" applyFont="1" applyFill="1" applyBorder="1" applyAlignment="1">
      <alignment horizontal="left" vertical="center" shrinkToFit="1"/>
    </xf>
    <xf numFmtId="0" fontId="23" fillId="0" borderId="0" xfId="510" applyFont="1" applyFill="1"/>
    <xf numFmtId="180" fontId="23" fillId="0" borderId="0" xfId="510" applyNumberFormat="1" applyFont="1" applyFill="1"/>
    <xf numFmtId="0" fontId="24" fillId="0" borderId="0" xfId="0" applyFont="1" applyFill="1" applyBorder="1" applyAlignment="1">
      <alignment vertical="center"/>
    </xf>
    <xf numFmtId="180" fontId="23" fillId="0" borderId="0" xfId="510" applyNumberFormat="1" applyFont="1" applyFill="1" applyAlignment="1">
      <alignment vertical="center"/>
    </xf>
    <xf numFmtId="0" fontId="23" fillId="0" borderId="0" xfId="510" applyFont="1" applyFill="1" applyAlignment="1">
      <alignment vertical="center"/>
    </xf>
    <xf numFmtId="0" fontId="14"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0" fontId="15" fillId="0" borderId="1" xfId="0" applyFont="1" applyFill="1" applyBorder="1" applyAlignment="1">
      <alignment horizontal="left" vertical="center"/>
    </xf>
    <xf numFmtId="40" fontId="6" fillId="0" borderId="13" xfId="510" applyNumberFormat="1" applyFont="1" applyFill="1" applyBorder="1" applyAlignment="1">
      <alignment horizontal="center" vertical="center" shrinkToFit="1"/>
    </xf>
    <xf numFmtId="40" fontId="6" fillId="0" borderId="14" xfId="510" applyNumberFormat="1" applyFont="1" applyFill="1" applyBorder="1" applyAlignment="1">
      <alignment horizontal="center" vertical="center" shrinkToFit="1"/>
    </xf>
    <xf numFmtId="40" fontId="6" fillId="0" borderId="5" xfId="510" applyNumberFormat="1" applyFont="1" applyFill="1" applyBorder="1" applyAlignment="1">
      <alignment horizontal="center" vertical="center" shrinkToFit="1"/>
    </xf>
    <xf numFmtId="40" fontId="4" fillId="0" borderId="26" xfId="510" applyNumberFormat="1" applyFont="1" applyFill="1" applyBorder="1" applyAlignment="1">
      <alignment horizontal="left" vertical="center" shrinkToFit="1"/>
    </xf>
    <xf numFmtId="40" fontId="4" fillId="0" borderId="27" xfId="510" applyNumberFormat="1" applyFont="1" applyFill="1" applyBorder="1" applyAlignment="1">
      <alignment horizontal="right" vertical="center" shrinkToFit="1"/>
    </xf>
    <xf numFmtId="40" fontId="4" fillId="0" borderId="28" xfId="510" applyNumberFormat="1" applyFont="1" applyFill="1" applyBorder="1" applyAlignment="1">
      <alignment horizontal="left" vertical="center" shrinkToFit="1"/>
    </xf>
    <xf numFmtId="40" fontId="4" fillId="0" borderId="29" xfId="510" applyNumberFormat="1" applyFont="1" applyFill="1" applyBorder="1" applyAlignment="1">
      <alignment horizontal="right" vertical="center" shrinkToFit="1"/>
    </xf>
    <xf numFmtId="40" fontId="4" fillId="0" borderId="5" xfId="510" applyNumberFormat="1" applyFont="1" applyFill="1" applyBorder="1" applyAlignment="1">
      <alignment horizontal="left" vertical="center" shrinkToFit="1"/>
    </xf>
    <xf numFmtId="40" fontId="4" fillId="0" borderId="5" xfId="510" applyNumberFormat="1" applyFont="1" applyFill="1" applyBorder="1" applyAlignment="1">
      <alignment horizontal="right" vertical="center" shrinkToFit="1"/>
    </xf>
    <xf numFmtId="40" fontId="4" fillId="0" borderId="28" xfId="510" applyNumberFormat="1" applyFont="1" applyFill="1" applyBorder="1" applyAlignment="1">
      <alignment horizontal="center" vertical="center" shrinkToFit="1"/>
    </xf>
    <xf numFmtId="40" fontId="4" fillId="0" borderId="22" xfId="510" applyNumberFormat="1" applyFont="1" applyFill="1" applyBorder="1" applyAlignment="1">
      <alignment horizontal="center" vertical="center" shrinkToFit="1"/>
    </xf>
    <xf numFmtId="40" fontId="4" fillId="0" borderId="5" xfId="510" applyNumberFormat="1" applyFont="1" applyFill="1" applyBorder="1" applyAlignment="1">
      <alignment horizontal="center" vertical="center" shrinkToFit="1"/>
    </xf>
    <xf numFmtId="0" fontId="4" fillId="0" borderId="0" xfId="510" applyFont="1" applyFill="1" applyAlignment="1">
      <alignment vertical="center"/>
    </xf>
    <xf numFmtId="180" fontId="4" fillId="0" borderId="0" xfId="510" applyNumberFormat="1" applyFont="1" applyFill="1" applyAlignment="1">
      <alignment horizontal="right" vertical="center"/>
    </xf>
    <xf numFmtId="180" fontId="4" fillId="0" borderId="0" xfId="510" applyNumberFormat="1" applyFont="1" applyFill="1" applyAlignment="1">
      <alignment horizontal="right"/>
    </xf>
    <xf numFmtId="180" fontId="22" fillId="0" borderId="0" xfId="510" applyNumberFormat="1" applyFont="1" applyFill="1" applyAlignment="1">
      <alignment horizontal="right"/>
    </xf>
    <xf numFmtId="180" fontId="22" fillId="0" borderId="0" xfId="510" applyNumberFormat="1" applyFont="1" applyFill="1"/>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26" xfId="510" applyNumberFormat="1" applyFont="1" applyFill="1" applyBorder="1" applyAlignment="1" quotePrefix="1">
      <alignment horizontal="left" vertical="center" shrinkToFit="1"/>
    </xf>
    <xf numFmtId="40" fontId="4" fillId="0" borderId="28" xfId="510" applyNumberFormat="1" applyFont="1" applyFill="1" applyBorder="1" applyAlignment="1" quotePrefix="1">
      <alignment horizontal="left" vertical="center" shrinkToFit="1"/>
    </xf>
    <xf numFmtId="40" fontId="4" fillId="0" borderId="28" xfId="510" applyNumberFormat="1" applyFont="1" applyFill="1" applyBorder="1" applyAlignment="1" quotePrefix="1">
      <alignment horizontal="center" vertical="center" shrinkToFit="1"/>
    </xf>
    <xf numFmtId="40" fontId="4" fillId="0" borderId="5" xfId="510" applyNumberFormat="1" applyFont="1" applyFill="1" applyBorder="1" applyAlignment="1" quotePrefix="1">
      <alignment horizontal="center" vertical="center" shrinkToFit="1"/>
    </xf>
    <xf numFmtId="0" fontId="1" fillId="3" borderId="0" xfId="510" applyFont="1" applyFill="1" applyAlignment="1" quotePrefix="1">
      <alignment horizontal="center" vertical="center"/>
    </xf>
    <xf numFmtId="0" fontId="6" fillId="3" borderId="5" xfId="510" applyNumberFormat="1" applyFont="1" applyFill="1" applyBorder="1" applyAlignment="1" applyProtection="1" quotePrefix="1">
      <alignment horizontal="center" vertical="center" shrinkToFit="1"/>
    </xf>
    <xf numFmtId="0" fontId="6" fillId="3" borderId="5" xfId="510" applyNumberFormat="1" applyFont="1" applyFill="1" applyBorder="1" applyAlignment="1" applyProtection="1" quotePrefix="1">
      <alignment horizontal="center" vertical="center" wrapText="1" shrinkToFit="1"/>
    </xf>
    <xf numFmtId="0" fontId="4" fillId="0" borderId="5" xfId="0" applyFont="1" applyFill="1" applyBorder="1" applyAlignment="1" quotePrefix="1">
      <alignment horizontal="left" vertical="center" shrinkToFit="1"/>
    </xf>
    <xf numFmtId="0" fontId="4" fillId="3" borderId="5" xfId="0" applyFont="1" applyFill="1" applyBorder="1" applyAlignment="1" quotePrefix="1">
      <alignment horizontal="left" vertical="center" shrinkToFit="1"/>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7"/>
  <sheetViews>
    <sheetView workbookViewId="0">
      <selection activeCell="D27" sqref="D27"/>
    </sheetView>
  </sheetViews>
  <sheetFormatPr defaultColWidth="13" defaultRowHeight="12.75" outlineLevelCol="3"/>
  <cols>
    <col min="1" max="1" width="41.8333333333333" style="167" customWidth="1"/>
    <col min="2" max="2" width="22.8333333333333" style="168" customWidth="1"/>
    <col min="3" max="3" width="41.8333333333333" style="167" customWidth="1"/>
    <col min="4" max="4" width="27.1666666666667" style="168" customWidth="1"/>
    <col min="5" max="221" width="9.33333333333333" style="167" customWidth="1"/>
    <col min="222" max="222" width="25" style="167" customWidth="1"/>
    <col min="223" max="223" width="7.83333333333333" style="167" customWidth="1"/>
    <col min="224" max="16384" width="13" style="167"/>
  </cols>
  <sheetData>
    <row r="1" ht="17.25" customHeight="1" spans="1:4">
      <c r="A1" s="169" t="s">
        <v>0</v>
      </c>
      <c r="B1" s="170"/>
      <c r="C1" s="171"/>
      <c r="D1" s="170"/>
    </row>
    <row r="2" ht="30" customHeight="1" spans="1:4">
      <c r="A2" s="192" t="s">
        <v>1</v>
      </c>
      <c r="B2" s="1"/>
      <c r="C2" s="1"/>
      <c r="D2" s="1"/>
    </row>
    <row r="3" ht="14.25" customHeight="1" spans="1:4">
      <c r="A3" s="22"/>
      <c r="B3" s="172"/>
      <c r="C3" s="172"/>
      <c r="D3" s="193" t="s">
        <v>2</v>
      </c>
    </row>
    <row r="4" ht="14.25" customHeight="1" spans="1:4">
      <c r="A4" s="174" t="s">
        <v>3</v>
      </c>
      <c r="B4" s="174"/>
      <c r="C4" s="173"/>
      <c r="D4" s="193" t="s">
        <v>4</v>
      </c>
    </row>
    <row r="5" ht="21" customHeight="1" spans="1:4">
      <c r="A5" s="175" t="s">
        <v>5</v>
      </c>
      <c r="B5" s="176"/>
      <c r="C5" s="175" t="s">
        <v>6</v>
      </c>
      <c r="D5" s="176"/>
    </row>
    <row r="6" ht="21" customHeight="1" spans="1:4">
      <c r="A6" s="177" t="s">
        <v>7</v>
      </c>
      <c r="B6" s="177" t="s">
        <v>8</v>
      </c>
      <c r="C6" s="177" t="s">
        <v>7</v>
      </c>
      <c r="D6" s="177" t="s">
        <v>8</v>
      </c>
    </row>
    <row r="7" ht="21" customHeight="1" spans="1:4">
      <c r="A7" s="194" t="s">
        <v>9</v>
      </c>
      <c r="B7" s="179">
        <v>4683.61</v>
      </c>
      <c r="C7" s="178" t="s">
        <v>10</v>
      </c>
      <c r="D7" s="179">
        <v>1062.14</v>
      </c>
    </row>
    <row r="8" ht="21" customHeight="1" spans="1:4">
      <c r="A8" s="178" t="s">
        <v>11</v>
      </c>
      <c r="B8" s="179"/>
      <c r="C8" s="178" t="s">
        <v>12</v>
      </c>
      <c r="D8" s="179"/>
    </row>
    <row r="9" ht="21" customHeight="1" spans="1:4">
      <c r="A9" s="178" t="s">
        <v>13</v>
      </c>
      <c r="B9" s="179"/>
      <c r="C9" s="178" t="s">
        <v>14</v>
      </c>
      <c r="D9" s="179">
        <v>5</v>
      </c>
    </row>
    <row r="10" ht="21" customHeight="1" spans="1:4">
      <c r="A10" s="178" t="s">
        <v>15</v>
      </c>
      <c r="B10" s="179"/>
      <c r="C10" s="178" t="s">
        <v>16</v>
      </c>
      <c r="D10" s="179"/>
    </row>
    <row r="11" ht="21" customHeight="1" spans="1:4">
      <c r="A11" s="195" t="s">
        <v>17</v>
      </c>
      <c r="B11" s="181"/>
      <c r="C11" s="178" t="s">
        <v>18</v>
      </c>
      <c r="D11" s="181"/>
    </row>
    <row r="12" ht="21" customHeight="1" spans="1:4">
      <c r="A12" s="182" t="s">
        <v>19</v>
      </c>
      <c r="B12" s="183"/>
      <c r="C12" s="178" t="s">
        <v>20</v>
      </c>
      <c r="D12" s="183"/>
    </row>
    <row r="13" ht="21" customHeight="1" spans="1:4">
      <c r="A13" s="182"/>
      <c r="B13" s="183"/>
      <c r="C13" s="178" t="s">
        <v>21</v>
      </c>
      <c r="D13" s="183">
        <v>15.57</v>
      </c>
    </row>
    <row r="14" ht="21" customHeight="1" spans="1:4">
      <c r="A14" s="182"/>
      <c r="B14" s="183"/>
      <c r="C14" s="178" t="s">
        <v>22</v>
      </c>
      <c r="D14" s="183">
        <v>963.27</v>
      </c>
    </row>
    <row r="15" ht="21" customHeight="1" spans="1:4">
      <c r="A15" s="182"/>
      <c r="B15" s="183"/>
      <c r="C15" s="178" t="s">
        <v>23</v>
      </c>
      <c r="D15" s="183">
        <v>176.19</v>
      </c>
    </row>
    <row r="16" ht="21" customHeight="1" spans="1:4">
      <c r="A16" s="182"/>
      <c r="B16" s="183"/>
      <c r="C16" s="178" t="s">
        <v>24</v>
      </c>
      <c r="D16" s="183">
        <v>3.87</v>
      </c>
    </row>
    <row r="17" ht="21" customHeight="1" spans="1:4">
      <c r="A17" s="182"/>
      <c r="B17" s="183"/>
      <c r="C17" s="178" t="s">
        <v>25</v>
      </c>
      <c r="D17" s="183">
        <v>925.19</v>
      </c>
    </row>
    <row r="18" ht="21" customHeight="1" spans="1:4">
      <c r="A18" s="182"/>
      <c r="B18" s="183"/>
      <c r="C18" s="178" t="s">
        <v>26</v>
      </c>
      <c r="D18" s="183">
        <v>570.79</v>
      </c>
    </row>
    <row r="19" ht="21" customHeight="1" spans="1:4">
      <c r="A19" s="182"/>
      <c r="B19" s="183"/>
      <c r="C19" s="178" t="s">
        <v>27</v>
      </c>
      <c r="D19" s="183">
        <v>553.28</v>
      </c>
    </row>
    <row r="20" ht="21" customHeight="1" spans="1:4">
      <c r="A20" s="182"/>
      <c r="B20" s="183"/>
      <c r="C20" s="178" t="s">
        <v>28</v>
      </c>
      <c r="D20" s="183"/>
    </row>
    <row r="21" ht="21" customHeight="1" spans="1:4">
      <c r="A21" s="182"/>
      <c r="B21" s="183"/>
      <c r="C21" s="178" t="s">
        <v>29</v>
      </c>
      <c r="D21" s="183"/>
    </row>
    <row r="22" ht="21" customHeight="1" spans="1:4">
      <c r="A22" s="182"/>
      <c r="B22" s="183"/>
      <c r="C22" s="178" t="s">
        <v>30</v>
      </c>
      <c r="D22" s="183"/>
    </row>
    <row r="23" ht="21" customHeight="1" spans="1:4">
      <c r="A23" s="182"/>
      <c r="B23" s="183"/>
      <c r="C23" s="178" t="s">
        <v>31</v>
      </c>
      <c r="D23" s="183"/>
    </row>
    <row r="24" ht="21" customHeight="1" spans="1:4">
      <c r="A24" s="182"/>
      <c r="B24" s="183"/>
      <c r="C24" s="178" t="s">
        <v>32</v>
      </c>
      <c r="D24" s="183"/>
    </row>
    <row r="25" ht="21" customHeight="1" spans="1:4">
      <c r="A25" s="182"/>
      <c r="B25" s="183"/>
      <c r="C25" s="178" t="s">
        <v>33</v>
      </c>
      <c r="D25" s="183">
        <v>504.42</v>
      </c>
    </row>
    <row r="26" ht="21" customHeight="1" spans="1:4">
      <c r="A26" s="182"/>
      <c r="B26" s="183"/>
      <c r="C26" s="178" t="s">
        <v>34</v>
      </c>
      <c r="D26" s="183"/>
    </row>
    <row r="27" ht="21" customHeight="1" spans="1:4">
      <c r="A27" s="182"/>
      <c r="B27" s="183"/>
      <c r="C27" s="178" t="s">
        <v>35</v>
      </c>
      <c r="D27" s="183"/>
    </row>
    <row r="28" ht="21" customHeight="1" spans="1:4">
      <c r="A28" s="182"/>
      <c r="B28" s="183"/>
      <c r="C28" s="178" t="s">
        <v>36</v>
      </c>
      <c r="D28" s="183">
        <v>89.92</v>
      </c>
    </row>
    <row r="29" ht="21" customHeight="1" spans="1:4">
      <c r="A29" s="182"/>
      <c r="B29" s="183"/>
      <c r="C29" s="178" t="s">
        <v>37</v>
      </c>
      <c r="D29" s="183"/>
    </row>
    <row r="30" ht="21" customHeight="1" spans="1:4">
      <c r="A30" s="182"/>
      <c r="B30" s="183"/>
      <c r="C30" s="178" t="s">
        <v>38</v>
      </c>
      <c r="D30" s="183">
        <v>1.31</v>
      </c>
    </row>
    <row r="31" ht="21" customHeight="1" spans="1:4">
      <c r="A31" s="196" t="s">
        <v>39</v>
      </c>
      <c r="B31" s="181">
        <f>SUM(B7:B30)</f>
        <v>4683.61</v>
      </c>
      <c r="C31" s="185" t="s">
        <v>40</v>
      </c>
      <c r="D31" s="181">
        <f>SUM(D7:D30)</f>
        <v>4870.95</v>
      </c>
    </row>
    <row r="32" ht="21" customHeight="1" spans="1:4">
      <c r="A32" s="197" t="s">
        <v>41</v>
      </c>
      <c r="B32" s="183"/>
      <c r="C32" s="197" t="s">
        <v>42</v>
      </c>
      <c r="D32" s="181"/>
    </row>
    <row r="33" ht="21" customHeight="1" spans="1:4">
      <c r="A33" s="197" t="s">
        <v>43</v>
      </c>
      <c r="B33" s="183">
        <v>187.34</v>
      </c>
      <c r="C33" s="197" t="s">
        <v>44</v>
      </c>
      <c r="D33" s="181"/>
    </row>
    <row r="34" ht="21" customHeight="1" spans="1:4">
      <c r="A34" s="197" t="s">
        <v>45</v>
      </c>
      <c r="B34" s="183">
        <f>B31+B32+B33</f>
        <v>4870.95</v>
      </c>
      <c r="C34" s="186" t="s">
        <v>45</v>
      </c>
      <c r="D34" s="183">
        <f>D31</f>
        <v>4870.95</v>
      </c>
    </row>
    <row r="35" ht="21" customHeight="1" spans="1:4">
      <c r="A35" s="187" t="s">
        <v>46</v>
      </c>
      <c r="B35" s="188"/>
      <c r="C35" s="187"/>
      <c r="D35" s="188"/>
    </row>
    <row r="36" ht="21" customHeight="1" spans="1:4">
      <c r="A36" s="187" t="s">
        <v>47</v>
      </c>
      <c r="B36" s="188"/>
      <c r="C36" s="187"/>
      <c r="D36" s="188"/>
    </row>
    <row r="37" ht="21" customHeight="1" spans="1:4">
      <c r="A37" s="115"/>
      <c r="B37" s="189"/>
      <c r="C37" s="115"/>
      <c r="D37" s="189"/>
    </row>
    <row r="38" ht="21" customHeight="1" spans="1:4">
      <c r="A38" s="115"/>
      <c r="B38" s="189"/>
      <c r="C38" s="115"/>
      <c r="D38" s="189"/>
    </row>
    <row r="39" ht="21" customHeight="1" spans="1:4">
      <c r="A39" s="115"/>
      <c r="B39" s="189"/>
      <c r="C39" s="115"/>
      <c r="D39" s="189"/>
    </row>
    <row r="40" ht="21" customHeight="1" spans="1:4">
      <c r="A40" s="115"/>
      <c r="B40" s="189"/>
      <c r="C40" s="115"/>
      <c r="D40" s="189"/>
    </row>
    <row r="41" ht="21" customHeight="1" spans="1:4">
      <c r="A41" s="115"/>
      <c r="B41" s="189"/>
      <c r="C41" s="115"/>
      <c r="D41" s="189"/>
    </row>
    <row r="42" ht="21" customHeight="1" spans="1:4">
      <c r="A42" s="115"/>
      <c r="B42" s="189"/>
      <c r="C42" s="115"/>
      <c r="D42" s="189"/>
    </row>
    <row r="43" ht="21" customHeight="1" spans="1:4">
      <c r="A43" s="115"/>
      <c r="B43" s="189"/>
      <c r="C43" s="115"/>
      <c r="D43" s="189"/>
    </row>
    <row r="44" ht="13.5" spans="1:4">
      <c r="A44" s="115"/>
      <c r="B44" s="189"/>
      <c r="C44" s="115"/>
      <c r="D44" s="189"/>
    </row>
    <row r="45" ht="14.25" spans="1:4">
      <c r="A45" s="122"/>
      <c r="B45" s="190"/>
      <c r="C45" s="122"/>
      <c r="D45" s="190"/>
    </row>
    <row r="46" ht="14.25" spans="1:4">
      <c r="A46" s="122"/>
      <c r="B46" s="190"/>
      <c r="C46" s="122"/>
      <c r="D46" s="190"/>
    </row>
    <row r="47" ht="14.25" spans="1:4">
      <c r="A47" s="122"/>
      <c r="B47" s="190"/>
      <c r="C47" s="122"/>
      <c r="D47" s="190"/>
    </row>
    <row r="48" ht="14.25" spans="1:4">
      <c r="A48" s="122"/>
      <c r="B48" s="190"/>
      <c r="C48" s="122"/>
      <c r="D48" s="190"/>
    </row>
    <row r="49" ht="14.25" spans="1:4">
      <c r="A49" s="122"/>
      <c r="B49" s="190"/>
      <c r="C49" s="122"/>
      <c r="D49" s="190"/>
    </row>
    <row r="50" ht="14.25" spans="1:4">
      <c r="A50" s="122"/>
      <c r="B50" s="190"/>
      <c r="C50" s="122"/>
      <c r="D50" s="190"/>
    </row>
    <row r="51" ht="14.25" spans="1:4">
      <c r="A51" s="122"/>
      <c r="B51" s="190"/>
      <c r="C51" s="122"/>
      <c r="D51" s="190"/>
    </row>
    <row r="52" ht="14.25" spans="1:4">
      <c r="A52" s="122"/>
      <c r="B52" s="190"/>
      <c r="C52" s="122"/>
      <c r="D52" s="190"/>
    </row>
    <row r="53" ht="14.25" spans="1:4">
      <c r="A53" s="122"/>
      <c r="B53" s="190"/>
      <c r="C53" s="122"/>
      <c r="D53" s="190"/>
    </row>
    <row r="54" ht="14.25" spans="1:4">
      <c r="A54" s="122"/>
      <c r="B54" s="190"/>
      <c r="C54" s="122"/>
      <c r="D54" s="190"/>
    </row>
    <row r="55" ht="14.25" spans="1:4">
      <c r="A55" s="122"/>
      <c r="B55" s="190"/>
      <c r="C55" s="122"/>
      <c r="D55" s="190"/>
    </row>
    <row r="56" ht="14.25" spans="1:4">
      <c r="A56" s="122"/>
      <c r="B56" s="190"/>
      <c r="C56" s="122"/>
      <c r="D56" s="190"/>
    </row>
    <row r="57" ht="14.25" spans="1:4">
      <c r="A57" s="122"/>
      <c r="B57" s="190"/>
      <c r="C57" s="122"/>
      <c r="D57" s="190"/>
    </row>
    <row r="58" ht="14.25" spans="1:4">
      <c r="A58" s="122"/>
      <c r="B58" s="190"/>
      <c r="C58" s="122"/>
      <c r="D58" s="190"/>
    </row>
    <row r="59" ht="14.25" spans="1:4">
      <c r="A59" s="122"/>
      <c r="B59" s="190"/>
      <c r="C59" s="122"/>
      <c r="D59" s="190"/>
    </row>
    <row r="60" ht="14.25" spans="1:4">
      <c r="A60" s="122"/>
      <c r="B60" s="190"/>
      <c r="C60" s="122"/>
      <c r="D60" s="190"/>
    </row>
    <row r="61" ht="14.25" spans="1:4">
      <c r="A61" s="122"/>
      <c r="B61" s="190"/>
      <c r="C61" s="122"/>
      <c r="D61" s="190"/>
    </row>
    <row r="62" ht="14.25" spans="1:4">
      <c r="A62" s="122"/>
      <c r="B62" s="190"/>
      <c r="C62" s="122"/>
      <c r="D62" s="190"/>
    </row>
    <row r="63" ht="14.25" spans="1:4">
      <c r="A63" s="122"/>
      <c r="B63" s="190"/>
      <c r="C63" s="122"/>
      <c r="D63" s="190"/>
    </row>
    <row r="64" ht="14.25" spans="1:4">
      <c r="A64" s="122"/>
      <c r="B64" s="190"/>
      <c r="C64" s="122"/>
      <c r="D64" s="190"/>
    </row>
    <row r="65" ht="14.25" spans="1:4">
      <c r="A65" s="122"/>
      <c r="B65" s="190"/>
      <c r="C65" s="122"/>
      <c r="D65" s="190"/>
    </row>
    <row r="66" ht="14.25" spans="1:4">
      <c r="A66" s="122"/>
      <c r="B66" s="190"/>
      <c r="C66" s="122"/>
      <c r="D66" s="190"/>
    </row>
    <row r="67" ht="14.25" spans="1:4">
      <c r="A67" s="122"/>
      <c r="B67" s="190"/>
      <c r="C67" s="122"/>
      <c r="D67" s="190"/>
    </row>
    <row r="68" ht="14.25" spans="1:4">
      <c r="A68" s="122"/>
      <c r="B68" s="190"/>
      <c r="C68" s="122"/>
      <c r="D68" s="190"/>
    </row>
    <row r="69" ht="14.25" spans="1:4">
      <c r="A69" s="122"/>
      <c r="B69" s="190"/>
      <c r="C69" s="122"/>
      <c r="D69" s="190"/>
    </row>
    <row r="70" ht="14.25" spans="1:4">
      <c r="A70" s="122"/>
      <c r="B70" s="190"/>
      <c r="C70" s="122"/>
      <c r="D70" s="190"/>
    </row>
    <row r="71" ht="14.25" spans="1:4">
      <c r="A71" s="122"/>
      <c r="B71" s="190"/>
      <c r="C71" s="122"/>
      <c r="D71" s="190"/>
    </row>
    <row r="72" ht="14.25" spans="1:4">
      <c r="A72" s="122"/>
      <c r="B72" s="190"/>
      <c r="C72" s="122"/>
      <c r="D72" s="190"/>
    </row>
    <row r="73" ht="14.25" spans="1:4">
      <c r="A73" s="122"/>
      <c r="B73" s="190"/>
      <c r="C73" s="122"/>
      <c r="D73" s="190"/>
    </row>
    <row r="74" ht="14.25" spans="1:4">
      <c r="A74" s="122"/>
      <c r="B74" s="190"/>
      <c r="C74" s="122"/>
      <c r="D74" s="190"/>
    </row>
    <row r="75" ht="14.25" spans="1:4">
      <c r="A75" s="122"/>
      <c r="B75" s="190"/>
      <c r="C75" s="122"/>
      <c r="D75" s="190"/>
    </row>
    <row r="76" ht="14.25" spans="1:4">
      <c r="A76" s="122"/>
      <c r="B76" s="190"/>
      <c r="C76" s="122"/>
      <c r="D76" s="190"/>
    </row>
    <row r="77" ht="14.25" spans="1:4">
      <c r="A77" s="122"/>
      <c r="B77" s="190"/>
      <c r="C77" s="122"/>
      <c r="D77" s="190"/>
    </row>
    <row r="78" ht="14.25" spans="1:4">
      <c r="A78" s="122"/>
      <c r="B78" s="190"/>
      <c r="C78" s="122"/>
      <c r="D78" s="190"/>
    </row>
    <row r="79" ht="14.25" spans="1:4">
      <c r="A79" s="122"/>
      <c r="B79" s="191"/>
      <c r="C79" s="122"/>
      <c r="D79" s="190"/>
    </row>
    <row r="80" ht="14.25" spans="1:4">
      <c r="A80" s="122"/>
      <c r="B80" s="191"/>
      <c r="C80" s="122"/>
      <c r="D80" s="191"/>
    </row>
    <row r="81" ht="14.25" spans="1:4">
      <c r="A81" s="122"/>
      <c r="B81" s="191"/>
      <c r="C81" s="122"/>
      <c r="D81" s="191"/>
    </row>
    <row r="82" ht="14.25" spans="1:4">
      <c r="A82" s="122"/>
      <c r="B82" s="191"/>
      <c r="C82" s="122"/>
      <c r="D82" s="191"/>
    </row>
    <row r="83" ht="14.25" spans="1:4">
      <c r="A83" s="122"/>
      <c r="B83" s="191"/>
      <c r="C83" s="122"/>
      <c r="D83" s="191"/>
    </row>
    <row r="84" ht="14.25" spans="1:4">
      <c r="A84" s="122"/>
      <c r="B84" s="191"/>
      <c r="C84" s="122"/>
      <c r="D84" s="191"/>
    </row>
    <row r="85" ht="14.25" spans="1:4">
      <c r="A85" s="122"/>
      <c r="B85" s="191"/>
      <c r="C85" s="122"/>
      <c r="D85" s="191"/>
    </row>
    <row r="86" ht="14.25" spans="1:4">
      <c r="A86" s="122"/>
      <c r="B86" s="191"/>
      <c r="C86" s="122"/>
      <c r="D86" s="191"/>
    </row>
    <row r="87" ht="14.25" spans="1:4">
      <c r="A87" s="122"/>
      <c r="B87" s="191"/>
      <c r="C87" s="122"/>
      <c r="D87" s="191"/>
    </row>
    <row r="88" ht="14.25" spans="1:4">
      <c r="A88" s="122"/>
      <c r="B88" s="191"/>
      <c r="C88" s="122"/>
      <c r="D88" s="191"/>
    </row>
    <row r="89" ht="14.25" spans="1:4">
      <c r="A89" s="122"/>
      <c r="B89" s="191"/>
      <c r="C89" s="122"/>
      <c r="D89" s="191"/>
    </row>
    <row r="90" ht="14.25" spans="1:4">
      <c r="A90" s="122"/>
      <c r="B90" s="191"/>
      <c r="C90" s="122"/>
      <c r="D90" s="191"/>
    </row>
    <row r="91" ht="14.25" spans="1:4">
      <c r="A91" s="122"/>
      <c r="B91" s="191"/>
      <c r="C91" s="122"/>
      <c r="D91" s="191"/>
    </row>
    <row r="92" ht="14.25" spans="1:4">
      <c r="A92" s="122"/>
      <c r="B92" s="191"/>
      <c r="C92" s="122"/>
      <c r="D92" s="191"/>
    </row>
    <row r="93" ht="14.25" spans="1:4">
      <c r="A93" s="122"/>
      <c r="B93" s="191"/>
      <c r="C93" s="122"/>
      <c r="D93" s="191"/>
    </row>
    <row r="94" ht="14.25" spans="1:4">
      <c r="A94" s="122"/>
      <c r="B94" s="191"/>
      <c r="C94" s="122"/>
      <c r="D94" s="191"/>
    </row>
    <row r="95" ht="14.25" spans="1:4">
      <c r="A95" s="122"/>
      <c r="B95" s="191"/>
      <c r="C95" s="122"/>
      <c r="D95" s="191"/>
    </row>
    <row r="96" ht="14.25" spans="1:4">
      <c r="A96" s="122"/>
      <c r="B96" s="191"/>
      <c r="C96" s="122"/>
      <c r="D96" s="191"/>
    </row>
    <row r="97" ht="14.25" spans="1:4">
      <c r="A97" s="122"/>
      <c r="B97" s="191"/>
      <c r="C97" s="122"/>
      <c r="D97" s="191"/>
    </row>
    <row r="98" ht="14.25" spans="1:4">
      <c r="A98" s="122"/>
      <c r="B98" s="191"/>
      <c r="C98" s="122"/>
      <c r="D98" s="191"/>
    </row>
    <row r="99" ht="14.25" spans="1:4">
      <c r="A99" s="122"/>
      <c r="B99" s="191"/>
      <c r="C99" s="122"/>
      <c r="D99" s="191"/>
    </row>
    <row r="100" ht="14.25" spans="1:4">
      <c r="A100" s="122"/>
      <c r="B100" s="191"/>
      <c r="C100" s="122"/>
      <c r="D100" s="191"/>
    </row>
    <row r="101" ht="14.25" spans="1:4">
      <c r="A101" s="122"/>
      <c r="B101" s="191"/>
      <c r="C101" s="122"/>
      <c r="D101" s="191"/>
    </row>
    <row r="102" ht="14.25" spans="1:4">
      <c r="A102" s="122"/>
      <c r="B102" s="191"/>
      <c r="C102" s="122"/>
      <c r="D102" s="191"/>
    </row>
    <row r="103" ht="14.25" spans="1:4">
      <c r="A103" s="122"/>
      <c r="B103" s="191"/>
      <c r="C103" s="122"/>
      <c r="D103" s="191"/>
    </row>
    <row r="104" ht="14.25" spans="1:4">
      <c r="A104" s="122"/>
      <c r="B104" s="191"/>
      <c r="C104" s="122"/>
      <c r="D104" s="191"/>
    </row>
    <row r="105" ht="14.25" spans="1:4">
      <c r="A105" s="122"/>
      <c r="B105" s="191"/>
      <c r="C105" s="122"/>
      <c r="D105" s="191"/>
    </row>
    <row r="106" ht="14.25" spans="1:4">
      <c r="A106" s="122"/>
      <c r="B106" s="191"/>
      <c r="C106" s="122"/>
      <c r="D106" s="191"/>
    </row>
    <row r="107" ht="14.25" spans="1:4">
      <c r="A107" s="122"/>
      <c r="B107" s="191"/>
      <c r="C107" s="122"/>
      <c r="D107" s="191"/>
    </row>
    <row r="108" ht="14.25" spans="1:4">
      <c r="A108" s="122"/>
      <c r="B108" s="191"/>
      <c r="C108" s="122"/>
      <c r="D108" s="191"/>
    </row>
    <row r="109" ht="14.25" spans="1:4">
      <c r="A109" s="122"/>
      <c r="B109" s="191"/>
      <c r="C109" s="122"/>
      <c r="D109" s="191"/>
    </row>
    <row r="110" ht="14.25" spans="1:4">
      <c r="A110" s="122"/>
      <c r="B110" s="191"/>
      <c r="C110" s="122"/>
      <c r="D110" s="191"/>
    </row>
    <row r="111" ht="14.25" spans="1:4">
      <c r="A111" s="122"/>
      <c r="B111" s="191"/>
      <c r="C111" s="122"/>
      <c r="D111" s="191"/>
    </row>
    <row r="112" ht="14.25" spans="1:4">
      <c r="A112" s="122"/>
      <c r="B112" s="191"/>
      <c r="C112" s="122"/>
      <c r="D112" s="191"/>
    </row>
    <row r="113" ht="14.25" spans="1:4">
      <c r="A113" s="122"/>
      <c r="B113" s="191"/>
      <c r="C113" s="122"/>
      <c r="D113" s="191"/>
    </row>
    <row r="114" ht="14.25" spans="1:4">
      <c r="A114" s="122"/>
      <c r="B114" s="191"/>
      <c r="C114" s="122"/>
      <c r="D114" s="191"/>
    </row>
    <row r="115" ht="14.25" spans="1:4">
      <c r="A115" s="122"/>
      <c r="B115" s="191"/>
      <c r="C115" s="122"/>
      <c r="D115" s="191"/>
    </row>
    <row r="116" ht="14.25" spans="1:4">
      <c r="A116" s="122"/>
      <c r="B116" s="191"/>
      <c r="C116" s="122"/>
      <c r="D116" s="191"/>
    </row>
    <row r="117" ht="14.25" spans="1:4">
      <c r="A117" s="122"/>
      <c r="B117" s="191"/>
      <c r="C117" s="122"/>
      <c r="D117" s="191"/>
    </row>
    <row r="118" ht="14.25" spans="1:4">
      <c r="A118" s="122"/>
      <c r="B118" s="191"/>
      <c r="C118" s="122"/>
      <c r="D118" s="191"/>
    </row>
    <row r="119" ht="14.25" spans="1:4">
      <c r="A119" s="122"/>
      <c r="B119" s="191"/>
      <c r="C119" s="122"/>
      <c r="D119" s="191"/>
    </row>
    <row r="120" ht="14.25" spans="1:4">
      <c r="A120" s="122"/>
      <c r="B120" s="191"/>
      <c r="C120" s="122"/>
      <c r="D120" s="191"/>
    </row>
    <row r="121" ht="14.25" spans="1:4">
      <c r="A121" s="122"/>
      <c r="B121" s="191"/>
      <c r="C121" s="122"/>
      <c r="D121" s="191"/>
    </row>
    <row r="122" ht="14.25" spans="1:4">
      <c r="A122" s="122"/>
      <c r="B122" s="191"/>
      <c r="C122" s="122"/>
      <c r="D122" s="191"/>
    </row>
    <row r="123" ht="14.25" spans="1:4">
      <c r="A123" s="122"/>
      <c r="B123" s="191"/>
      <c r="C123" s="122"/>
      <c r="D123" s="191"/>
    </row>
    <row r="124" ht="14.25" spans="1:4">
      <c r="A124" s="122"/>
      <c r="B124" s="191"/>
      <c r="C124" s="122"/>
      <c r="D124" s="191"/>
    </row>
    <row r="125" ht="14.25" spans="1:4">
      <c r="A125" s="122"/>
      <c r="B125" s="191"/>
      <c r="C125" s="122"/>
      <c r="D125" s="191"/>
    </row>
    <row r="126" ht="14.25" spans="1:4">
      <c r="A126" s="122"/>
      <c r="B126" s="191"/>
      <c r="C126" s="122"/>
      <c r="D126" s="191"/>
    </row>
    <row r="127" ht="14.25" spans="1:4">
      <c r="A127" s="122"/>
      <c r="B127" s="191"/>
      <c r="C127" s="122"/>
      <c r="D127" s="191"/>
    </row>
    <row r="128" ht="14.25" spans="1:4">
      <c r="A128" s="122"/>
      <c r="B128" s="191"/>
      <c r="C128" s="122"/>
      <c r="D128" s="191"/>
    </row>
    <row r="129" ht="14.25" spans="1:4">
      <c r="A129" s="122"/>
      <c r="B129" s="191"/>
      <c r="C129" s="122"/>
      <c r="D129" s="191"/>
    </row>
    <row r="130" ht="14.25" spans="1:4">
      <c r="A130" s="122"/>
      <c r="B130" s="191"/>
      <c r="C130" s="122"/>
      <c r="D130" s="191"/>
    </row>
    <row r="131" ht="14.25" spans="1:4">
      <c r="A131" s="122"/>
      <c r="B131" s="191"/>
      <c r="C131" s="122"/>
      <c r="D131" s="191"/>
    </row>
    <row r="132" ht="14.25" spans="1:4">
      <c r="A132" s="122"/>
      <c r="B132" s="191"/>
      <c r="C132" s="122"/>
      <c r="D132" s="191"/>
    </row>
    <row r="133" ht="14.25" spans="1:4">
      <c r="A133" s="122"/>
      <c r="B133" s="191"/>
      <c r="C133" s="122"/>
      <c r="D133" s="191"/>
    </row>
    <row r="134" ht="14.25" spans="1:4">
      <c r="A134" s="122"/>
      <c r="B134" s="191"/>
      <c r="C134" s="122"/>
      <c r="D134" s="191"/>
    </row>
    <row r="135" ht="14.25" spans="1:4">
      <c r="A135" s="122"/>
      <c r="B135" s="191"/>
      <c r="C135" s="122"/>
      <c r="D135" s="191"/>
    </row>
    <row r="136" ht="14.25" spans="1:4">
      <c r="A136" s="122"/>
      <c r="B136" s="191"/>
      <c r="C136" s="122"/>
      <c r="D136" s="191"/>
    </row>
    <row r="137" ht="14.25" spans="1:4">
      <c r="A137" s="122"/>
      <c r="B137" s="191"/>
      <c r="C137" s="122"/>
      <c r="D137" s="191"/>
    </row>
    <row r="138" ht="14.25" spans="1:4">
      <c r="A138" s="122"/>
      <c r="B138" s="191"/>
      <c r="C138" s="122"/>
      <c r="D138" s="191"/>
    </row>
    <row r="139" ht="14.25" spans="1:4">
      <c r="A139" s="122"/>
      <c r="B139" s="191"/>
      <c r="C139" s="122"/>
      <c r="D139" s="191"/>
    </row>
    <row r="140" ht="14.25" spans="1:4">
      <c r="A140" s="122"/>
      <c r="B140" s="191"/>
      <c r="C140" s="122"/>
      <c r="D140" s="191"/>
    </row>
    <row r="141" ht="14.25" spans="1:4">
      <c r="A141" s="122"/>
      <c r="B141" s="191"/>
      <c r="C141" s="122"/>
      <c r="D141" s="191"/>
    </row>
    <row r="142" ht="14.25" spans="1:4">
      <c r="A142" s="122"/>
      <c r="B142" s="191"/>
      <c r="C142" s="122"/>
      <c r="D142" s="191"/>
    </row>
    <row r="143" ht="14.25" spans="1:4">
      <c r="A143" s="122"/>
      <c r="B143" s="191"/>
      <c r="C143" s="122"/>
      <c r="D143" s="191"/>
    </row>
    <row r="144" ht="14.25" spans="1:4">
      <c r="A144" s="122"/>
      <c r="B144" s="191"/>
      <c r="C144" s="122"/>
      <c r="D144" s="191"/>
    </row>
    <row r="145" ht="14.25" spans="1:4">
      <c r="A145" s="122"/>
      <c r="B145" s="191"/>
      <c r="C145" s="122"/>
      <c r="D145" s="191"/>
    </row>
    <row r="146" ht="14.25" spans="1:4">
      <c r="A146" s="122"/>
      <c r="B146" s="191"/>
      <c r="C146" s="122"/>
      <c r="D146" s="191"/>
    </row>
    <row r="147" ht="14.25" spans="1:4">
      <c r="A147" s="122"/>
      <c r="B147" s="191"/>
      <c r="C147" s="122"/>
      <c r="D147" s="191"/>
    </row>
    <row r="148" ht="14.25" spans="1:4">
      <c r="A148" s="122"/>
      <c r="B148" s="191"/>
      <c r="C148" s="122"/>
      <c r="D148" s="191"/>
    </row>
    <row r="149" ht="14.25" spans="1:4">
      <c r="A149" s="122"/>
      <c r="B149" s="191"/>
      <c r="C149" s="122"/>
      <c r="D149" s="191"/>
    </row>
    <row r="150" ht="14.25" spans="1:4">
      <c r="A150" s="122"/>
      <c r="B150" s="191"/>
      <c r="C150" s="122"/>
      <c r="D150" s="191"/>
    </row>
    <row r="151" ht="14.25" spans="1:4">
      <c r="A151" s="122"/>
      <c r="B151" s="191"/>
      <c r="C151" s="122"/>
      <c r="D151" s="191"/>
    </row>
    <row r="152" ht="14.25" spans="1:4">
      <c r="A152" s="122"/>
      <c r="B152" s="191"/>
      <c r="C152" s="122"/>
      <c r="D152" s="191"/>
    </row>
    <row r="153" ht="14.25" spans="1:4">
      <c r="A153" s="122"/>
      <c r="B153" s="191"/>
      <c r="C153" s="122"/>
      <c r="D153" s="191"/>
    </row>
    <row r="154" ht="14.25" spans="1:4">
      <c r="A154" s="122"/>
      <c r="B154" s="191"/>
      <c r="C154" s="122"/>
      <c r="D154" s="191"/>
    </row>
    <row r="155" ht="14.25" spans="1:4">
      <c r="A155" s="122"/>
      <c r="B155" s="191"/>
      <c r="C155" s="122"/>
      <c r="D155" s="191"/>
    </row>
    <row r="156" ht="14.25" spans="1:4">
      <c r="A156" s="122"/>
      <c r="B156" s="191"/>
      <c r="C156" s="122"/>
      <c r="D156" s="191"/>
    </row>
    <row r="157" ht="14.25" spans="1:4">
      <c r="A157" s="122"/>
      <c r="B157" s="191"/>
      <c r="C157" s="122"/>
      <c r="D157" s="19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9"/>
  <sheetViews>
    <sheetView workbookViewId="0">
      <selection activeCell="D27" sqref="D27"/>
    </sheetView>
  </sheetViews>
  <sheetFormatPr defaultColWidth="9" defaultRowHeight="11.25"/>
  <cols>
    <col min="1" max="1" width="14" style="130" customWidth="1"/>
    <col min="2" max="2" width="31.3333333333333" style="21" customWidth="1"/>
    <col min="3" max="10" width="14" style="21" customWidth="1"/>
    <col min="11"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4" width="9.33333333333333" style="21"/>
  </cols>
  <sheetData>
    <row r="1" ht="35.25" customHeight="1" spans="1:10">
      <c r="A1" s="198" t="s">
        <v>48</v>
      </c>
      <c r="B1" s="39"/>
      <c r="C1" s="39"/>
      <c r="D1" s="39"/>
      <c r="E1" s="39"/>
      <c r="F1" s="39"/>
      <c r="G1" s="39"/>
      <c r="H1" s="39"/>
      <c r="I1" s="39"/>
      <c r="J1" s="39"/>
    </row>
    <row r="2" ht="13.5" spans="1:10">
      <c r="A2" s="40"/>
      <c r="B2" s="131"/>
      <c r="C2" s="131"/>
      <c r="D2" s="131"/>
      <c r="E2" s="131"/>
      <c r="F2" s="131"/>
      <c r="G2" s="131"/>
      <c r="H2" s="131"/>
      <c r="I2" s="131"/>
      <c r="J2" s="77" t="s">
        <v>49</v>
      </c>
    </row>
    <row r="3" ht="14.25" spans="1:10">
      <c r="A3" s="44" t="s">
        <v>3</v>
      </c>
      <c r="B3" s="44"/>
      <c r="C3" s="131"/>
      <c r="D3" s="131"/>
      <c r="E3" s="132"/>
      <c r="F3" s="131"/>
      <c r="G3" s="131"/>
      <c r="H3" s="131"/>
      <c r="I3" s="131"/>
      <c r="J3" s="77" t="s">
        <v>4</v>
      </c>
    </row>
    <row r="4" ht="21.75" customHeight="1" spans="1:10">
      <c r="A4" s="159" t="s">
        <v>7</v>
      </c>
      <c r="B4" s="159" t="s">
        <v>50</v>
      </c>
      <c r="C4" s="160" t="s">
        <v>39</v>
      </c>
      <c r="D4" s="160" t="s">
        <v>51</v>
      </c>
      <c r="E4" s="160" t="s">
        <v>52</v>
      </c>
      <c r="F4" s="160" t="s">
        <v>53</v>
      </c>
      <c r="G4" s="160"/>
      <c r="H4" s="160" t="s">
        <v>54</v>
      </c>
      <c r="I4" s="160" t="s">
        <v>55</v>
      </c>
      <c r="J4" s="160" t="s">
        <v>56</v>
      </c>
    </row>
    <row r="5" ht="17.25" customHeight="1" spans="1:10">
      <c r="A5" s="135" t="s">
        <v>57</v>
      </c>
      <c r="B5" s="135" t="s">
        <v>58</v>
      </c>
      <c r="C5" s="160" t="s">
        <v>50</v>
      </c>
      <c r="D5" s="160" t="s">
        <v>50</v>
      </c>
      <c r="E5" s="160" t="s">
        <v>50</v>
      </c>
      <c r="F5" s="160"/>
      <c r="G5" s="160"/>
      <c r="H5" s="160" t="s">
        <v>50</v>
      </c>
      <c r="I5" s="160" t="s">
        <v>50</v>
      </c>
      <c r="J5" s="160" t="s">
        <v>59</v>
      </c>
    </row>
    <row r="6" ht="21" customHeight="1" spans="1:10">
      <c r="A6" s="136" t="s">
        <v>50</v>
      </c>
      <c r="B6" s="136" t="s">
        <v>50</v>
      </c>
      <c r="C6" s="160" t="s">
        <v>50</v>
      </c>
      <c r="D6" s="160" t="s">
        <v>50</v>
      </c>
      <c r="E6" s="160" t="s">
        <v>50</v>
      </c>
      <c r="F6" s="160" t="s">
        <v>59</v>
      </c>
      <c r="G6" s="160" t="s">
        <v>60</v>
      </c>
      <c r="H6" s="160" t="s">
        <v>50</v>
      </c>
      <c r="I6" s="160" t="s">
        <v>50</v>
      </c>
      <c r="J6" s="160" t="s">
        <v>50</v>
      </c>
    </row>
    <row r="7" ht="21" customHeight="1" spans="1:10">
      <c r="A7" s="137" t="s">
        <v>50</v>
      </c>
      <c r="B7" s="137" t="s">
        <v>50</v>
      </c>
      <c r="C7" s="160" t="s">
        <v>50</v>
      </c>
      <c r="D7" s="160" t="s">
        <v>50</v>
      </c>
      <c r="E7" s="160" t="s">
        <v>50</v>
      </c>
      <c r="F7" s="160"/>
      <c r="G7" s="160"/>
      <c r="H7" s="160" t="s">
        <v>50</v>
      </c>
      <c r="I7" s="160" t="s">
        <v>50</v>
      </c>
      <c r="J7" s="160" t="s">
        <v>50</v>
      </c>
    </row>
    <row r="8" ht="15" customHeight="1" spans="1:10">
      <c r="A8" s="161" t="s">
        <v>61</v>
      </c>
      <c r="B8" s="138"/>
      <c r="C8" s="149">
        <f>C9+C26+C29+C32+C64+C77+C82+C96+C109+C114+C120+C126</f>
        <v>4683.61</v>
      </c>
      <c r="D8" s="149">
        <v>4683.61</v>
      </c>
      <c r="E8" s="162"/>
      <c r="F8" s="162"/>
      <c r="G8" s="162"/>
      <c r="H8" s="162"/>
      <c r="I8" s="162"/>
      <c r="J8" s="165"/>
    </row>
    <row r="9" ht="15" customHeight="1" spans="1:10">
      <c r="A9" s="142" t="s">
        <v>62</v>
      </c>
      <c r="B9" s="163" t="s">
        <v>63</v>
      </c>
      <c r="C9" s="149">
        <f>C10+C12+C16+C18+C20+C22+C24</f>
        <v>1059.91</v>
      </c>
      <c r="D9" s="149">
        <v>1059.91</v>
      </c>
      <c r="E9" s="162"/>
      <c r="F9" s="162"/>
      <c r="G9" s="162"/>
      <c r="H9" s="162"/>
      <c r="I9" s="162"/>
      <c r="J9" s="162"/>
    </row>
    <row r="10" ht="15" customHeight="1" spans="1:10">
      <c r="A10" s="142" t="s">
        <v>64</v>
      </c>
      <c r="B10" s="163" t="s">
        <v>65</v>
      </c>
      <c r="C10" s="149">
        <f>C11</f>
        <v>16.27</v>
      </c>
      <c r="D10" s="149">
        <v>16.27</v>
      </c>
      <c r="E10" s="162"/>
      <c r="F10" s="162"/>
      <c r="G10" s="162"/>
      <c r="H10" s="162"/>
      <c r="I10" s="162"/>
      <c r="J10" s="162"/>
    </row>
    <row r="11" ht="15" customHeight="1" spans="1:10">
      <c r="A11" s="145" t="s">
        <v>66</v>
      </c>
      <c r="B11" s="94" t="s">
        <v>67</v>
      </c>
      <c r="C11" s="151">
        <v>16.27</v>
      </c>
      <c r="D11" s="151">
        <v>16.27</v>
      </c>
      <c r="E11" s="162"/>
      <c r="F11" s="162"/>
      <c r="G11" s="162"/>
      <c r="H11" s="162"/>
      <c r="I11" s="162"/>
      <c r="J11" s="162"/>
    </row>
    <row r="12" ht="15" customHeight="1" spans="1:10">
      <c r="A12" s="142" t="s">
        <v>68</v>
      </c>
      <c r="B12" s="163" t="s">
        <v>69</v>
      </c>
      <c r="C12" s="149">
        <f>C13+C14+C15</f>
        <v>867.72</v>
      </c>
      <c r="D12" s="149">
        <v>867.72</v>
      </c>
      <c r="E12" s="162"/>
      <c r="F12" s="162"/>
      <c r="G12" s="162"/>
      <c r="H12" s="162"/>
      <c r="I12" s="162"/>
      <c r="J12" s="162"/>
    </row>
    <row r="13" ht="15" customHeight="1" spans="1:10">
      <c r="A13" s="145" t="s">
        <v>70</v>
      </c>
      <c r="B13" s="94" t="s">
        <v>67</v>
      </c>
      <c r="C13" s="151">
        <v>792.87</v>
      </c>
      <c r="D13" s="151">
        <v>792.87</v>
      </c>
      <c r="E13" s="162"/>
      <c r="F13" s="162"/>
      <c r="G13" s="162"/>
      <c r="H13" s="162"/>
      <c r="I13" s="162"/>
      <c r="J13" s="162"/>
    </row>
    <row r="14" ht="15" customHeight="1" spans="1:10">
      <c r="A14" s="145" t="s">
        <v>71</v>
      </c>
      <c r="B14" s="94" t="s">
        <v>72</v>
      </c>
      <c r="C14" s="151">
        <v>56.89</v>
      </c>
      <c r="D14" s="151">
        <v>56.89</v>
      </c>
      <c r="E14" s="162"/>
      <c r="F14" s="162"/>
      <c r="G14" s="162"/>
      <c r="H14" s="162"/>
      <c r="I14" s="162"/>
      <c r="J14" s="162"/>
    </row>
    <row r="15" ht="15" customHeight="1" spans="1:10">
      <c r="A15" s="145" t="s">
        <v>73</v>
      </c>
      <c r="B15" s="94" t="s">
        <v>74</v>
      </c>
      <c r="C15" s="151">
        <v>17.96</v>
      </c>
      <c r="D15" s="151">
        <v>17.96</v>
      </c>
      <c r="E15" s="162"/>
      <c r="F15" s="162"/>
      <c r="G15" s="162"/>
      <c r="H15" s="162"/>
      <c r="I15" s="162"/>
      <c r="J15" s="162"/>
    </row>
    <row r="16" ht="15" customHeight="1" spans="1:10">
      <c r="A16" s="142" t="s">
        <v>75</v>
      </c>
      <c r="B16" s="163" t="s">
        <v>76</v>
      </c>
      <c r="C16" s="149">
        <f>C17</f>
        <v>69.36</v>
      </c>
      <c r="D16" s="149">
        <v>69.36</v>
      </c>
      <c r="E16" s="162"/>
      <c r="F16" s="162"/>
      <c r="G16" s="162"/>
      <c r="H16" s="162"/>
      <c r="I16" s="162"/>
      <c r="J16" s="162"/>
    </row>
    <row r="17" ht="15" customHeight="1" spans="1:10">
      <c r="A17" s="145" t="s">
        <v>77</v>
      </c>
      <c r="B17" s="94" t="s">
        <v>67</v>
      </c>
      <c r="C17" s="151">
        <v>69.36</v>
      </c>
      <c r="D17" s="151">
        <v>69.36</v>
      </c>
      <c r="E17" s="164"/>
      <c r="F17" s="164"/>
      <c r="G17" s="164"/>
      <c r="H17" s="164"/>
      <c r="I17" s="164"/>
      <c r="J17" s="164"/>
    </row>
    <row r="18" ht="15" customHeight="1" spans="1:10">
      <c r="A18" s="142" t="s">
        <v>78</v>
      </c>
      <c r="B18" s="163" t="s">
        <v>79</v>
      </c>
      <c r="C18" s="149">
        <f>C19</f>
        <v>8.85</v>
      </c>
      <c r="D18" s="149">
        <v>8.85</v>
      </c>
      <c r="E18" s="164"/>
      <c r="F18" s="164"/>
      <c r="G18" s="164"/>
      <c r="H18" s="164"/>
      <c r="I18" s="164"/>
      <c r="J18" s="164"/>
    </row>
    <row r="19" ht="15" customHeight="1" spans="1:10">
      <c r="A19" s="145" t="s">
        <v>80</v>
      </c>
      <c r="B19" s="94" t="s">
        <v>67</v>
      </c>
      <c r="C19" s="151">
        <v>8.85</v>
      </c>
      <c r="D19" s="151">
        <v>8.85</v>
      </c>
      <c r="E19" s="164"/>
      <c r="F19" s="164"/>
      <c r="G19" s="164"/>
      <c r="H19" s="164"/>
      <c r="I19" s="164"/>
      <c r="J19" s="164"/>
    </row>
    <row r="20" ht="15" customHeight="1" spans="1:10">
      <c r="A20" s="142" t="s">
        <v>81</v>
      </c>
      <c r="B20" s="163" t="s">
        <v>82</v>
      </c>
      <c r="C20" s="149">
        <f>C21</f>
        <v>61.53</v>
      </c>
      <c r="D20" s="149">
        <v>61.53</v>
      </c>
      <c r="E20" s="164"/>
      <c r="F20" s="164"/>
      <c r="G20" s="164"/>
      <c r="H20" s="164"/>
      <c r="I20" s="164"/>
      <c r="J20" s="164"/>
    </row>
    <row r="21" ht="15" customHeight="1" spans="1:10">
      <c r="A21" s="145" t="s">
        <v>83</v>
      </c>
      <c r="B21" s="94" t="s">
        <v>84</v>
      </c>
      <c r="C21" s="151">
        <v>61.53</v>
      </c>
      <c r="D21" s="151">
        <v>61.53</v>
      </c>
      <c r="E21" s="164"/>
      <c r="F21" s="164"/>
      <c r="G21" s="164"/>
      <c r="H21" s="164"/>
      <c r="I21" s="164"/>
      <c r="J21" s="164"/>
    </row>
    <row r="22" ht="15" customHeight="1" spans="1:10">
      <c r="A22" s="142" t="s">
        <v>85</v>
      </c>
      <c r="B22" s="163" t="s">
        <v>86</v>
      </c>
      <c r="C22" s="149">
        <f>C23</f>
        <v>28.24</v>
      </c>
      <c r="D22" s="149">
        <v>28.24</v>
      </c>
      <c r="E22" s="164"/>
      <c r="F22" s="164"/>
      <c r="G22" s="164"/>
      <c r="H22" s="164"/>
      <c r="I22" s="164"/>
      <c r="J22" s="164"/>
    </row>
    <row r="23" ht="15" customHeight="1" spans="1:10">
      <c r="A23" s="145" t="s">
        <v>87</v>
      </c>
      <c r="B23" s="94" t="s">
        <v>67</v>
      </c>
      <c r="C23" s="151">
        <v>28.24</v>
      </c>
      <c r="D23" s="151">
        <v>28.24</v>
      </c>
      <c r="E23" s="164"/>
      <c r="F23" s="164"/>
      <c r="G23" s="164"/>
      <c r="H23" s="164"/>
      <c r="I23" s="164"/>
      <c r="J23" s="164"/>
    </row>
    <row r="24" ht="15" customHeight="1" spans="1:10">
      <c r="A24" s="142" t="s">
        <v>88</v>
      </c>
      <c r="B24" s="163" t="s">
        <v>89</v>
      </c>
      <c r="C24" s="149">
        <f>C25</f>
        <v>7.94</v>
      </c>
      <c r="D24" s="149">
        <v>7.94</v>
      </c>
      <c r="E24" s="164"/>
      <c r="F24" s="164"/>
      <c r="G24" s="164"/>
      <c r="H24" s="164"/>
      <c r="I24" s="164"/>
      <c r="J24" s="164"/>
    </row>
    <row r="25" ht="15" customHeight="1" spans="1:10">
      <c r="A25" s="145" t="s">
        <v>90</v>
      </c>
      <c r="B25" s="94" t="s">
        <v>91</v>
      </c>
      <c r="C25" s="151">
        <v>7.94</v>
      </c>
      <c r="D25" s="151">
        <v>7.94</v>
      </c>
      <c r="E25" s="164"/>
      <c r="F25" s="164"/>
      <c r="G25" s="164"/>
      <c r="H25" s="164"/>
      <c r="I25" s="164"/>
      <c r="J25" s="164"/>
    </row>
    <row r="26" ht="15" customHeight="1" spans="1:10">
      <c r="A26" s="142" t="s">
        <v>92</v>
      </c>
      <c r="B26" s="163" t="s">
        <v>93</v>
      </c>
      <c r="C26" s="149">
        <f>C27</f>
        <v>5</v>
      </c>
      <c r="D26" s="149">
        <v>5</v>
      </c>
      <c r="E26" s="164"/>
      <c r="F26" s="164"/>
      <c r="G26" s="164"/>
      <c r="H26" s="164"/>
      <c r="I26" s="164"/>
      <c r="J26" s="164"/>
    </row>
    <row r="27" ht="15" customHeight="1" spans="1:10">
      <c r="A27" s="142" t="s">
        <v>94</v>
      </c>
      <c r="B27" s="163" t="s">
        <v>95</v>
      </c>
      <c r="C27" s="149">
        <f>C28</f>
        <v>5</v>
      </c>
      <c r="D27" s="149">
        <v>5</v>
      </c>
      <c r="E27" s="164"/>
      <c r="F27" s="164"/>
      <c r="G27" s="164"/>
      <c r="H27" s="164"/>
      <c r="I27" s="164"/>
      <c r="J27" s="164"/>
    </row>
    <row r="28" ht="15" customHeight="1" spans="1:10">
      <c r="A28" s="145" t="s">
        <v>96</v>
      </c>
      <c r="B28" s="94" t="s">
        <v>97</v>
      </c>
      <c r="C28" s="151">
        <v>5</v>
      </c>
      <c r="D28" s="151">
        <v>5</v>
      </c>
      <c r="E28" s="164"/>
      <c r="F28" s="164"/>
      <c r="G28" s="164"/>
      <c r="H28" s="164"/>
      <c r="I28" s="164"/>
      <c r="J28" s="164"/>
    </row>
    <row r="29" ht="15" customHeight="1" spans="1:10">
      <c r="A29" s="142" t="s">
        <v>98</v>
      </c>
      <c r="B29" s="163" t="s">
        <v>99</v>
      </c>
      <c r="C29" s="149">
        <f>C30</f>
        <v>15.57</v>
      </c>
      <c r="D29" s="149">
        <v>15.57</v>
      </c>
      <c r="E29" s="164"/>
      <c r="F29" s="164"/>
      <c r="G29" s="164"/>
      <c r="H29" s="164"/>
      <c r="I29" s="164"/>
      <c r="J29" s="164"/>
    </row>
    <row r="30" ht="15" customHeight="1" spans="1:10">
      <c r="A30" s="142" t="s">
        <v>100</v>
      </c>
      <c r="B30" s="163" t="s">
        <v>101</v>
      </c>
      <c r="C30" s="149">
        <f>C31</f>
        <v>15.57</v>
      </c>
      <c r="D30" s="149">
        <v>15.57</v>
      </c>
      <c r="E30" s="164"/>
      <c r="F30" s="164"/>
      <c r="G30" s="164"/>
      <c r="H30" s="164"/>
      <c r="I30" s="164"/>
      <c r="J30" s="164"/>
    </row>
    <row r="31" ht="15" customHeight="1" spans="1:10">
      <c r="A31" s="145" t="s">
        <v>102</v>
      </c>
      <c r="B31" s="94" t="s">
        <v>103</v>
      </c>
      <c r="C31" s="151">
        <v>15.57</v>
      </c>
      <c r="D31" s="151">
        <v>15.57</v>
      </c>
      <c r="E31" s="164"/>
      <c r="F31" s="164"/>
      <c r="G31" s="164"/>
      <c r="H31" s="164"/>
      <c r="I31" s="164"/>
      <c r="J31" s="164"/>
    </row>
    <row r="32" ht="15" customHeight="1" spans="1:10">
      <c r="A32" s="142" t="s">
        <v>104</v>
      </c>
      <c r="B32" s="163" t="s">
        <v>105</v>
      </c>
      <c r="C32" s="149">
        <f>C33+C36+C38+C42+C48+C50+C54+C56+C59+C62</f>
        <v>868.27</v>
      </c>
      <c r="D32" s="149">
        <v>868.27</v>
      </c>
      <c r="E32" s="164"/>
      <c r="F32" s="164"/>
      <c r="G32" s="164"/>
      <c r="H32" s="164"/>
      <c r="I32" s="164"/>
      <c r="J32" s="164"/>
    </row>
    <row r="33" ht="15" customHeight="1" spans="1:10">
      <c r="A33" s="142" t="s">
        <v>106</v>
      </c>
      <c r="B33" s="163" t="s">
        <v>107</v>
      </c>
      <c r="C33" s="149">
        <f>C34+C35</f>
        <v>59.01</v>
      </c>
      <c r="D33" s="149">
        <v>59.01</v>
      </c>
      <c r="E33" s="164"/>
      <c r="F33" s="164"/>
      <c r="G33" s="164"/>
      <c r="H33" s="164"/>
      <c r="I33" s="164"/>
      <c r="J33" s="164"/>
    </row>
    <row r="34" ht="15" customHeight="1" spans="1:10">
      <c r="A34" s="145" t="s">
        <v>108</v>
      </c>
      <c r="B34" s="94" t="s">
        <v>109</v>
      </c>
      <c r="C34" s="151">
        <v>1</v>
      </c>
      <c r="D34" s="151">
        <v>1</v>
      </c>
      <c r="E34" s="164"/>
      <c r="F34" s="164"/>
      <c r="G34" s="164"/>
      <c r="H34" s="164"/>
      <c r="I34" s="164"/>
      <c r="J34" s="164"/>
    </row>
    <row r="35" ht="15" customHeight="1" spans="1:10">
      <c r="A35" s="145" t="s">
        <v>110</v>
      </c>
      <c r="B35" s="94" t="s">
        <v>111</v>
      </c>
      <c r="C35" s="151">
        <v>58.01</v>
      </c>
      <c r="D35" s="151">
        <v>58.01</v>
      </c>
      <c r="E35" s="164"/>
      <c r="F35" s="164"/>
      <c r="G35" s="164"/>
      <c r="H35" s="164"/>
      <c r="I35" s="164"/>
      <c r="J35" s="164"/>
    </row>
    <row r="36" ht="15" customHeight="1" spans="1:10">
      <c r="A36" s="142" t="s">
        <v>112</v>
      </c>
      <c r="B36" s="163" t="s">
        <v>113</v>
      </c>
      <c r="C36" s="149">
        <f>C37</f>
        <v>8.56</v>
      </c>
      <c r="D36" s="149">
        <v>8.56</v>
      </c>
      <c r="E36" s="164"/>
      <c r="F36" s="164"/>
      <c r="G36" s="164"/>
      <c r="H36" s="164"/>
      <c r="I36" s="164"/>
      <c r="J36" s="164"/>
    </row>
    <row r="37" ht="15" customHeight="1" spans="1:10">
      <c r="A37" s="145" t="s">
        <v>114</v>
      </c>
      <c r="B37" s="94" t="s">
        <v>115</v>
      </c>
      <c r="C37" s="151">
        <v>8.56</v>
      </c>
      <c r="D37" s="151">
        <v>8.56</v>
      </c>
      <c r="E37" s="164"/>
      <c r="F37" s="164"/>
      <c r="G37" s="164"/>
      <c r="H37" s="164"/>
      <c r="I37" s="164"/>
      <c r="J37" s="164"/>
    </row>
    <row r="38" ht="15" customHeight="1" spans="1:10">
      <c r="A38" s="142" t="s">
        <v>116</v>
      </c>
      <c r="B38" s="163" t="s">
        <v>117</v>
      </c>
      <c r="C38" s="149">
        <f>C39+C40+C41</f>
        <v>194.62</v>
      </c>
      <c r="D38" s="149">
        <v>194.62</v>
      </c>
      <c r="E38" s="164"/>
      <c r="F38" s="164"/>
      <c r="G38" s="164"/>
      <c r="H38" s="164"/>
      <c r="I38" s="164"/>
      <c r="J38" s="164"/>
    </row>
    <row r="39" ht="15" customHeight="1" spans="1:10">
      <c r="A39" s="145" t="s">
        <v>118</v>
      </c>
      <c r="B39" s="94" t="s">
        <v>119</v>
      </c>
      <c r="C39" s="151">
        <v>125.88</v>
      </c>
      <c r="D39" s="151">
        <v>125.88</v>
      </c>
      <c r="E39" s="164"/>
      <c r="F39" s="164"/>
      <c r="G39" s="164"/>
      <c r="H39" s="164"/>
      <c r="I39" s="164"/>
      <c r="J39" s="164"/>
    </row>
    <row r="40" ht="15" customHeight="1" spans="1:10">
      <c r="A40" s="145" t="s">
        <v>120</v>
      </c>
      <c r="B40" s="94" t="s">
        <v>121</v>
      </c>
      <c r="C40" s="151">
        <v>10.55</v>
      </c>
      <c r="D40" s="151">
        <v>10.55</v>
      </c>
      <c r="E40" s="164"/>
      <c r="F40" s="164"/>
      <c r="G40" s="164"/>
      <c r="H40" s="164"/>
      <c r="I40" s="164"/>
      <c r="J40" s="164"/>
    </row>
    <row r="41" ht="15" customHeight="1" spans="1:10">
      <c r="A41" s="145" t="s">
        <v>122</v>
      </c>
      <c r="B41" s="94" t="s">
        <v>123</v>
      </c>
      <c r="C41" s="151">
        <v>58.19</v>
      </c>
      <c r="D41" s="151">
        <v>58.19</v>
      </c>
      <c r="E41" s="164"/>
      <c r="F41" s="164"/>
      <c r="G41" s="164"/>
      <c r="H41" s="164"/>
      <c r="I41" s="164"/>
      <c r="J41" s="164"/>
    </row>
    <row r="42" ht="15" customHeight="1" spans="1:10">
      <c r="A42" s="142" t="s">
        <v>124</v>
      </c>
      <c r="B42" s="163" t="s">
        <v>125</v>
      </c>
      <c r="C42" s="149">
        <f>C43+C44+C45+C46+C47</f>
        <v>283.66</v>
      </c>
      <c r="D42" s="149">
        <v>283.66</v>
      </c>
      <c r="E42" s="164"/>
      <c r="F42" s="164"/>
      <c r="G42" s="164"/>
      <c r="H42" s="164"/>
      <c r="I42" s="164"/>
      <c r="J42" s="164"/>
    </row>
    <row r="43" ht="15" customHeight="1" spans="1:10">
      <c r="A43" s="145" t="s">
        <v>126</v>
      </c>
      <c r="B43" s="94" t="s">
        <v>127</v>
      </c>
      <c r="C43" s="151">
        <v>38</v>
      </c>
      <c r="D43" s="151">
        <v>38</v>
      </c>
      <c r="E43" s="164"/>
      <c r="F43" s="164"/>
      <c r="G43" s="164"/>
      <c r="H43" s="164"/>
      <c r="I43" s="164"/>
      <c r="J43" s="164"/>
    </row>
    <row r="44" ht="15" customHeight="1" spans="1:10">
      <c r="A44" s="145" t="s">
        <v>128</v>
      </c>
      <c r="B44" s="94" t="s">
        <v>129</v>
      </c>
      <c r="C44" s="151">
        <v>38</v>
      </c>
      <c r="D44" s="151">
        <v>38</v>
      </c>
      <c r="E44" s="164"/>
      <c r="F44" s="164"/>
      <c r="G44" s="164"/>
      <c r="H44" s="164"/>
      <c r="I44" s="164"/>
      <c r="J44" s="164"/>
    </row>
    <row r="45" ht="15" customHeight="1" spans="1:10">
      <c r="A45" s="145" t="s">
        <v>130</v>
      </c>
      <c r="B45" s="94" t="s">
        <v>131</v>
      </c>
      <c r="C45" s="151">
        <v>153.65</v>
      </c>
      <c r="D45" s="151">
        <v>153.65</v>
      </c>
      <c r="E45" s="164"/>
      <c r="F45" s="164"/>
      <c r="G45" s="164"/>
      <c r="H45" s="164"/>
      <c r="I45" s="164"/>
      <c r="J45" s="164"/>
    </row>
    <row r="46" ht="15" customHeight="1" spans="1:10">
      <c r="A46" s="145" t="s">
        <v>132</v>
      </c>
      <c r="B46" s="94" t="s">
        <v>133</v>
      </c>
      <c r="C46" s="151">
        <v>13</v>
      </c>
      <c r="D46" s="151">
        <v>13</v>
      </c>
      <c r="E46" s="164"/>
      <c r="F46" s="164"/>
      <c r="G46" s="164"/>
      <c r="H46" s="164"/>
      <c r="I46" s="164"/>
      <c r="J46" s="164"/>
    </row>
    <row r="47" ht="15" customHeight="1" spans="1:10">
      <c r="A47" s="145" t="s">
        <v>134</v>
      </c>
      <c r="B47" s="94" t="s">
        <v>135</v>
      </c>
      <c r="C47" s="151">
        <v>41.01</v>
      </c>
      <c r="D47" s="151">
        <v>41.01</v>
      </c>
      <c r="E47" s="164"/>
      <c r="F47" s="164"/>
      <c r="G47" s="164"/>
      <c r="H47" s="164"/>
      <c r="I47" s="164"/>
      <c r="J47" s="164"/>
    </row>
    <row r="48" ht="15" customHeight="1" spans="1:10">
      <c r="A48" s="142" t="s">
        <v>136</v>
      </c>
      <c r="B48" s="163" t="s">
        <v>137</v>
      </c>
      <c r="C48" s="149">
        <f>C49</f>
        <v>0.06</v>
      </c>
      <c r="D48" s="149">
        <v>0.06</v>
      </c>
      <c r="E48" s="164"/>
      <c r="F48" s="164"/>
      <c r="G48" s="164"/>
      <c r="H48" s="164"/>
      <c r="I48" s="164"/>
      <c r="J48" s="164"/>
    </row>
    <row r="49" ht="15" customHeight="1" spans="1:10">
      <c r="A49" s="145" t="s">
        <v>138</v>
      </c>
      <c r="B49" s="94" t="s">
        <v>139</v>
      </c>
      <c r="C49" s="151">
        <v>0.06</v>
      </c>
      <c r="D49" s="151">
        <v>0.06</v>
      </c>
      <c r="E49" s="164"/>
      <c r="F49" s="164"/>
      <c r="G49" s="164"/>
      <c r="H49" s="164"/>
      <c r="I49" s="164"/>
      <c r="J49" s="164"/>
    </row>
    <row r="50" ht="15" customHeight="1" spans="1:10">
      <c r="A50" s="142" t="s">
        <v>140</v>
      </c>
      <c r="B50" s="163" t="s">
        <v>141</v>
      </c>
      <c r="C50" s="149">
        <f>C51+C52+C53</f>
        <v>8.49</v>
      </c>
      <c r="D50" s="149">
        <v>8.49</v>
      </c>
      <c r="E50" s="164"/>
      <c r="F50" s="164"/>
      <c r="G50" s="164"/>
      <c r="H50" s="164"/>
      <c r="I50" s="164"/>
      <c r="J50" s="164"/>
    </row>
    <row r="51" ht="15" customHeight="1" spans="1:10">
      <c r="A51" s="145" t="s">
        <v>142</v>
      </c>
      <c r="B51" s="94" t="s">
        <v>143</v>
      </c>
      <c r="C51" s="151">
        <v>0.49</v>
      </c>
      <c r="D51" s="151">
        <v>0.49</v>
      </c>
      <c r="E51" s="164"/>
      <c r="F51" s="164"/>
      <c r="G51" s="164"/>
      <c r="H51" s="164"/>
      <c r="I51" s="164"/>
      <c r="J51" s="164"/>
    </row>
    <row r="52" ht="15" customHeight="1" spans="1:10">
      <c r="A52" s="145" t="s">
        <v>144</v>
      </c>
      <c r="B52" s="94" t="s">
        <v>145</v>
      </c>
      <c r="C52" s="151">
        <v>6</v>
      </c>
      <c r="D52" s="151">
        <v>6</v>
      </c>
      <c r="E52" s="164"/>
      <c r="F52" s="164"/>
      <c r="G52" s="164"/>
      <c r="H52" s="164"/>
      <c r="I52" s="164"/>
      <c r="J52" s="164"/>
    </row>
    <row r="53" ht="15" customHeight="1" spans="1:10">
      <c r="A53" s="145" t="s">
        <v>146</v>
      </c>
      <c r="B53" s="94" t="s">
        <v>147</v>
      </c>
      <c r="C53" s="151">
        <v>2</v>
      </c>
      <c r="D53" s="151">
        <v>2</v>
      </c>
      <c r="E53" s="164"/>
      <c r="F53" s="164"/>
      <c r="G53" s="164"/>
      <c r="H53" s="164"/>
      <c r="I53" s="164"/>
      <c r="J53" s="164"/>
    </row>
    <row r="54" ht="15" customHeight="1" spans="1:10">
      <c r="A54" s="142" t="s">
        <v>148</v>
      </c>
      <c r="B54" s="163" t="s">
        <v>149</v>
      </c>
      <c r="C54" s="149">
        <f>C55</f>
        <v>65.43</v>
      </c>
      <c r="D54" s="149">
        <v>65.43</v>
      </c>
      <c r="E54" s="164"/>
      <c r="F54" s="164"/>
      <c r="G54" s="164"/>
      <c r="H54" s="164"/>
      <c r="I54" s="164"/>
      <c r="J54" s="164"/>
    </row>
    <row r="55" ht="15" customHeight="1" spans="1:10">
      <c r="A55" s="145" t="s">
        <v>150</v>
      </c>
      <c r="B55" s="94" t="s">
        <v>151</v>
      </c>
      <c r="C55" s="151">
        <v>65.43</v>
      </c>
      <c r="D55" s="151">
        <v>65.43</v>
      </c>
      <c r="E55" s="164"/>
      <c r="F55" s="164"/>
      <c r="G55" s="164"/>
      <c r="H55" s="164"/>
      <c r="I55" s="164"/>
      <c r="J55" s="164"/>
    </row>
    <row r="56" ht="15" customHeight="1" spans="1:10">
      <c r="A56" s="142" t="s">
        <v>152</v>
      </c>
      <c r="B56" s="163" t="s">
        <v>153</v>
      </c>
      <c r="C56" s="149">
        <f>C57+C58</f>
        <v>183.06</v>
      </c>
      <c r="D56" s="149">
        <v>183.06</v>
      </c>
      <c r="E56" s="164"/>
      <c r="F56" s="164"/>
      <c r="G56" s="164"/>
      <c r="H56" s="164"/>
      <c r="I56" s="164"/>
      <c r="J56" s="164"/>
    </row>
    <row r="57" ht="15" customHeight="1" spans="1:10">
      <c r="A57" s="145" t="s">
        <v>154</v>
      </c>
      <c r="B57" s="94" t="s">
        <v>155</v>
      </c>
      <c r="C57" s="151">
        <v>91.89</v>
      </c>
      <c r="D57" s="151">
        <v>91.89</v>
      </c>
      <c r="E57" s="164"/>
      <c r="F57" s="164"/>
      <c r="G57" s="164"/>
      <c r="H57" s="164"/>
      <c r="I57" s="164"/>
      <c r="J57" s="164"/>
    </row>
    <row r="58" ht="15" customHeight="1" spans="1:10">
      <c r="A58" s="145" t="s">
        <v>156</v>
      </c>
      <c r="B58" s="94" t="s">
        <v>157</v>
      </c>
      <c r="C58" s="151">
        <v>91.17</v>
      </c>
      <c r="D58" s="151">
        <v>91.17</v>
      </c>
      <c r="E58" s="164"/>
      <c r="F58" s="164"/>
      <c r="G58" s="164"/>
      <c r="H58" s="164"/>
      <c r="I58" s="164"/>
      <c r="J58" s="164"/>
    </row>
    <row r="59" ht="15" customHeight="1" spans="1:10">
      <c r="A59" s="142" t="s">
        <v>158</v>
      </c>
      <c r="B59" s="163" t="s">
        <v>159</v>
      </c>
      <c r="C59" s="149">
        <f>C60+C61</f>
        <v>7.97</v>
      </c>
      <c r="D59" s="149">
        <v>7.97</v>
      </c>
      <c r="E59" s="164"/>
      <c r="F59" s="164"/>
      <c r="G59" s="164"/>
      <c r="H59" s="164"/>
      <c r="I59" s="164"/>
      <c r="J59" s="164"/>
    </row>
    <row r="60" ht="15" customHeight="1" spans="1:10">
      <c r="A60" s="145" t="s">
        <v>160</v>
      </c>
      <c r="B60" s="94" t="s">
        <v>161</v>
      </c>
      <c r="C60" s="151">
        <v>6.53</v>
      </c>
      <c r="D60" s="151">
        <v>6.53</v>
      </c>
      <c r="E60" s="164"/>
      <c r="F60" s="164"/>
      <c r="G60" s="164"/>
      <c r="H60" s="164"/>
      <c r="I60" s="164"/>
      <c r="J60" s="164"/>
    </row>
    <row r="61" ht="15" customHeight="1" spans="1:10">
      <c r="A61" s="145" t="s">
        <v>162</v>
      </c>
      <c r="B61" s="94" t="s">
        <v>163</v>
      </c>
      <c r="C61" s="151">
        <v>1.44</v>
      </c>
      <c r="D61" s="151">
        <v>1.44</v>
      </c>
      <c r="E61" s="164"/>
      <c r="F61" s="164"/>
      <c r="G61" s="164"/>
      <c r="H61" s="164"/>
      <c r="I61" s="164"/>
      <c r="J61" s="164"/>
    </row>
    <row r="62" ht="15" customHeight="1" spans="1:10">
      <c r="A62" s="142" t="s">
        <v>164</v>
      </c>
      <c r="B62" s="163" t="s">
        <v>165</v>
      </c>
      <c r="C62" s="149">
        <f>C63</f>
        <v>57.41</v>
      </c>
      <c r="D62" s="149">
        <v>57.41</v>
      </c>
      <c r="E62" s="164"/>
      <c r="F62" s="164"/>
      <c r="G62" s="164"/>
      <c r="H62" s="164"/>
      <c r="I62" s="164"/>
      <c r="J62" s="164"/>
    </row>
    <row r="63" ht="15" customHeight="1" spans="1:10">
      <c r="A63" s="145" t="s">
        <v>166</v>
      </c>
      <c r="B63" s="94" t="s">
        <v>167</v>
      </c>
      <c r="C63" s="151">
        <v>57.41</v>
      </c>
      <c r="D63" s="151">
        <v>57.41</v>
      </c>
      <c r="E63" s="164"/>
      <c r="F63" s="164"/>
      <c r="G63" s="164"/>
      <c r="H63" s="164"/>
      <c r="I63" s="164"/>
      <c r="J63" s="164"/>
    </row>
    <row r="64" ht="15" customHeight="1" spans="1:10">
      <c r="A64" s="142" t="s">
        <v>168</v>
      </c>
      <c r="B64" s="163" t="s">
        <v>169</v>
      </c>
      <c r="C64" s="149">
        <f>C65+C67+C69+C73+C75</f>
        <v>176.19</v>
      </c>
      <c r="D64" s="149">
        <v>176.19</v>
      </c>
      <c r="E64" s="164"/>
      <c r="F64" s="164"/>
      <c r="G64" s="164"/>
      <c r="H64" s="164"/>
      <c r="I64" s="164"/>
      <c r="J64" s="164"/>
    </row>
    <row r="65" ht="15" customHeight="1" spans="1:10">
      <c r="A65" s="142" t="s">
        <v>170</v>
      </c>
      <c r="B65" s="163" t="s">
        <v>171</v>
      </c>
      <c r="C65" s="149">
        <f>C66</f>
        <v>16.51</v>
      </c>
      <c r="D65" s="149">
        <v>16.51</v>
      </c>
      <c r="E65" s="164"/>
      <c r="F65" s="164"/>
      <c r="G65" s="164"/>
      <c r="H65" s="164"/>
      <c r="I65" s="164"/>
      <c r="J65" s="164"/>
    </row>
    <row r="66" ht="15" customHeight="1" spans="1:10">
      <c r="A66" s="145" t="s">
        <v>172</v>
      </c>
      <c r="B66" s="94" t="s">
        <v>67</v>
      </c>
      <c r="C66" s="151">
        <v>16.51</v>
      </c>
      <c r="D66" s="151">
        <v>16.51</v>
      </c>
      <c r="E66" s="164"/>
      <c r="F66" s="164"/>
      <c r="G66" s="164"/>
      <c r="H66" s="164"/>
      <c r="I66" s="164"/>
      <c r="J66" s="164"/>
    </row>
    <row r="67" ht="15" customHeight="1" spans="1:10">
      <c r="A67" s="142" t="s">
        <v>173</v>
      </c>
      <c r="B67" s="163" t="s">
        <v>174</v>
      </c>
      <c r="C67" s="149">
        <f>C68</f>
        <v>57.89</v>
      </c>
      <c r="D67" s="149">
        <v>57.89</v>
      </c>
      <c r="E67" s="164"/>
      <c r="F67" s="164"/>
      <c r="G67" s="164"/>
      <c r="H67" s="164"/>
      <c r="I67" s="164"/>
      <c r="J67" s="164"/>
    </row>
    <row r="68" ht="15" customHeight="1" spans="1:10">
      <c r="A68" s="145" t="s">
        <v>175</v>
      </c>
      <c r="B68" s="94" t="s">
        <v>176</v>
      </c>
      <c r="C68" s="151">
        <v>57.89</v>
      </c>
      <c r="D68" s="151">
        <v>57.89</v>
      </c>
      <c r="E68" s="164"/>
      <c r="F68" s="164"/>
      <c r="G68" s="164"/>
      <c r="H68" s="164"/>
      <c r="I68" s="164"/>
      <c r="J68" s="164"/>
    </row>
    <row r="69" ht="15" customHeight="1" spans="1:10">
      <c r="A69" s="142" t="s">
        <v>177</v>
      </c>
      <c r="B69" s="163" t="s">
        <v>178</v>
      </c>
      <c r="C69" s="149">
        <f>C70+C71+C72</f>
        <v>86.92</v>
      </c>
      <c r="D69" s="149">
        <v>86.92</v>
      </c>
      <c r="E69" s="164"/>
      <c r="F69" s="164"/>
      <c r="G69" s="164"/>
      <c r="H69" s="164"/>
      <c r="I69" s="164"/>
      <c r="J69" s="164"/>
    </row>
    <row r="70" ht="15" customHeight="1" spans="1:10">
      <c r="A70" s="145" t="s">
        <v>179</v>
      </c>
      <c r="B70" s="94" t="s">
        <v>180</v>
      </c>
      <c r="C70" s="151">
        <v>46.23</v>
      </c>
      <c r="D70" s="151">
        <v>46.23</v>
      </c>
      <c r="E70" s="164"/>
      <c r="F70" s="164"/>
      <c r="G70" s="164"/>
      <c r="H70" s="164"/>
      <c r="I70" s="164"/>
      <c r="J70" s="164"/>
    </row>
    <row r="71" ht="15" customHeight="1" spans="1:10">
      <c r="A71" s="145" t="s">
        <v>181</v>
      </c>
      <c r="B71" s="94" t="s">
        <v>182</v>
      </c>
      <c r="C71" s="151">
        <v>40</v>
      </c>
      <c r="D71" s="151">
        <v>40</v>
      </c>
      <c r="E71" s="164"/>
      <c r="F71" s="164"/>
      <c r="G71" s="164"/>
      <c r="H71" s="164"/>
      <c r="I71" s="164"/>
      <c r="J71" s="164"/>
    </row>
    <row r="72" ht="15" customHeight="1" spans="1:10">
      <c r="A72" s="145" t="s">
        <v>183</v>
      </c>
      <c r="B72" s="94" t="s">
        <v>184</v>
      </c>
      <c r="C72" s="151">
        <v>0.69</v>
      </c>
      <c r="D72" s="151">
        <v>0.69</v>
      </c>
      <c r="E72" s="164"/>
      <c r="F72" s="164"/>
      <c r="G72" s="164"/>
      <c r="H72" s="164"/>
      <c r="I72" s="164"/>
      <c r="J72" s="164"/>
    </row>
    <row r="73" ht="15" customHeight="1" spans="1:10">
      <c r="A73" s="142" t="s">
        <v>185</v>
      </c>
      <c r="B73" s="163" t="s">
        <v>186</v>
      </c>
      <c r="C73" s="149">
        <f>C74</f>
        <v>3.44</v>
      </c>
      <c r="D73" s="149">
        <v>3.44</v>
      </c>
      <c r="E73" s="164"/>
      <c r="F73" s="164"/>
      <c r="G73" s="164"/>
      <c r="H73" s="164"/>
      <c r="I73" s="164"/>
      <c r="J73" s="164"/>
    </row>
    <row r="74" ht="15" customHeight="1" spans="1:10">
      <c r="A74" s="145" t="s">
        <v>187</v>
      </c>
      <c r="B74" s="94" t="s">
        <v>188</v>
      </c>
      <c r="C74" s="151">
        <v>3.44</v>
      </c>
      <c r="D74" s="151">
        <v>3.44</v>
      </c>
      <c r="E74" s="164"/>
      <c r="F74" s="164"/>
      <c r="G74" s="164"/>
      <c r="H74" s="164"/>
      <c r="I74" s="164"/>
      <c r="J74" s="164"/>
    </row>
    <row r="75" ht="15" customHeight="1" spans="1:10">
      <c r="A75" s="142" t="s">
        <v>189</v>
      </c>
      <c r="B75" s="163" t="s">
        <v>190</v>
      </c>
      <c r="C75" s="149">
        <f>C76</f>
        <v>11.43</v>
      </c>
      <c r="D75" s="149">
        <v>11.43</v>
      </c>
      <c r="E75" s="164"/>
      <c r="F75" s="164"/>
      <c r="G75" s="164"/>
      <c r="H75" s="164"/>
      <c r="I75" s="164"/>
      <c r="J75" s="164"/>
    </row>
    <row r="76" ht="15" customHeight="1" spans="1:10">
      <c r="A76" s="145" t="s">
        <v>191</v>
      </c>
      <c r="B76" s="94" t="s">
        <v>192</v>
      </c>
      <c r="C76" s="151">
        <v>11.43</v>
      </c>
      <c r="D76" s="151">
        <v>11.43</v>
      </c>
      <c r="E76" s="164"/>
      <c r="F76" s="164"/>
      <c r="G76" s="164"/>
      <c r="H76" s="164"/>
      <c r="I76" s="164"/>
      <c r="J76" s="164"/>
    </row>
    <row r="77" ht="15" customHeight="1" spans="1:10">
      <c r="A77" s="142" t="s">
        <v>193</v>
      </c>
      <c r="B77" s="163" t="s">
        <v>194</v>
      </c>
      <c r="C77" s="149">
        <f>C78+C80</f>
        <v>3.87</v>
      </c>
      <c r="D77" s="149">
        <v>3.87</v>
      </c>
      <c r="E77" s="164"/>
      <c r="F77" s="164"/>
      <c r="G77" s="164"/>
      <c r="H77" s="164"/>
      <c r="I77" s="164"/>
      <c r="J77" s="164"/>
    </row>
    <row r="78" ht="15" customHeight="1" spans="1:10">
      <c r="A78" s="142" t="s">
        <v>195</v>
      </c>
      <c r="B78" s="163" t="s">
        <v>196</v>
      </c>
      <c r="C78" s="149">
        <f>C79</f>
        <v>0.87</v>
      </c>
      <c r="D78" s="149">
        <v>0.87</v>
      </c>
      <c r="E78" s="164"/>
      <c r="F78" s="164"/>
      <c r="G78" s="164"/>
      <c r="H78" s="164"/>
      <c r="I78" s="164"/>
      <c r="J78" s="164"/>
    </row>
    <row r="79" ht="15" customHeight="1" spans="1:10">
      <c r="A79" s="145" t="s">
        <v>197</v>
      </c>
      <c r="B79" s="94" t="s">
        <v>198</v>
      </c>
      <c r="C79" s="151">
        <v>0.87</v>
      </c>
      <c r="D79" s="151">
        <v>0.87</v>
      </c>
      <c r="E79" s="164"/>
      <c r="F79" s="164"/>
      <c r="G79" s="164"/>
      <c r="H79" s="164"/>
      <c r="I79" s="164"/>
      <c r="J79" s="164"/>
    </row>
    <row r="80" ht="15" customHeight="1" spans="1:10">
      <c r="A80" s="142" t="s">
        <v>199</v>
      </c>
      <c r="B80" s="163" t="s">
        <v>200</v>
      </c>
      <c r="C80" s="149">
        <f>C81</f>
        <v>3</v>
      </c>
      <c r="D80" s="149">
        <v>3</v>
      </c>
      <c r="E80" s="164"/>
      <c r="F80" s="164"/>
      <c r="G80" s="164"/>
      <c r="H80" s="164"/>
      <c r="I80" s="164"/>
      <c r="J80" s="164"/>
    </row>
    <row r="81" ht="15" customHeight="1" spans="1:10">
      <c r="A81" s="145" t="s">
        <v>201</v>
      </c>
      <c r="B81" s="94" t="s">
        <v>202</v>
      </c>
      <c r="C81" s="151">
        <v>3</v>
      </c>
      <c r="D81" s="151">
        <v>3</v>
      </c>
      <c r="E81" s="154"/>
      <c r="F81" s="154"/>
      <c r="G81" s="154"/>
      <c r="H81" s="154"/>
      <c r="I81" s="154"/>
      <c r="J81" s="154"/>
    </row>
    <row r="82" ht="15" customHeight="1" spans="1:10">
      <c r="A82" s="142" t="s">
        <v>203</v>
      </c>
      <c r="B82" s="163" t="s">
        <v>204</v>
      </c>
      <c r="C82" s="149">
        <f>C83+C85+C87+C89+C91+C94</f>
        <v>925.19</v>
      </c>
      <c r="D82" s="149">
        <v>925.19</v>
      </c>
      <c r="E82" s="154"/>
      <c r="F82" s="154"/>
      <c r="G82" s="154"/>
      <c r="H82" s="154"/>
      <c r="I82" s="154"/>
      <c r="J82" s="154"/>
    </row>
    <row r="83" ht="15" customHeight="1" spans="1:10">
      <c r="A83" s="142" t="s">
        <v>205</v>
      </c>
      <c r="B83" s="163" t="s">
        <v>206</v>
      </c>
      <c r="C83" s="149">
        <f>C84</f>
        <v>42.48</v>
      </c>
      <c r="D83" s="149">
        <v>42.48</v>
      </c>
      <c r="E83" s="154"/>
      <c r="F83" s="154"/>
      <c r="G83" s="154"/>
      <c r="H83" s="154"/>
      <c r="I83" s="154"/>
      <c r="J83" s="154"/>
    </row>
    <row r="84" ht="15" customHeight="1" spans="1:10">
      <c r="A84" s="145" t="s">
        <v>207</v>
      </c>
      <c r="B84" s="94" t="s">
        <v>208</v>
      </c>
      <c r="C84" s="151">
        <v>42.48</v>
      </c>
      <c r="D84" s="151">
        <v>42.48</v>
      </c>
      <c r="E84" s="154"/>
      <c r="F84" s="154"/>
      <c r="G84" s="154"/>
      <c r="H84" s="154"/>
      <c r="I84" s="154"/>
      <c r="J84" s="154"/>
    </row>
    <row r="85" ht="15" customHeight="1" spans="1:10">
      <c r="A85" s="142" t="s">
        <v>209</v>
      </c>
      <c r="B85" s="163" t="s">
        <v>210</v>
      </c>
      <c r="C85" s="149">
        <f>C86</f>
        <v>9.98</v>
      </c>
      <c r="D85" s="149">
        <v>9.98</v>
      </c>
      <c r="E85" s="154"/>
      <c r="F85" s="154"/>
      <c r="G85" s="154"/>
      <c r="H85" s="154"/>
      <c r="I85" s="154"/>
      <c r="J85" s="154"/>
    </row>
    <row r="86" ht="15" customHeight="1" spans="1:10">
      <c r="A86" s="145" t="s">
        <v>211</v>
      </c>
      <c r="B86" s="94" t="s">
        <v>212</v>
      </c>
      <c r="C86" s="151">
        <v>9.98</v>
      </c>
      <c r="D86" s="151">
        <v>9.98</v>
      </c>
      <c r="E86" s="154"/>
      <c r="F86" s="154"/>
      <c r="G86" s="154"/>
      <c r="H86" s="154"/>
      <c r="I86" s="154"/>
      <c r="J86" s="154"/>
    </row>
    <row r="87" ht="15" customHeight="1" spans="1:10">
      <c r="A87" s="142" t="s">
        <v>213</v>
      </c>
      <c r="B87" s="163" t="s">
        <v>214</v>
      </c>
      <c r="C87" s="149">
        <f>C88</f>
        <v>143.74</v>
      </c>
      <c r="D87" s="149">
        <v>143.74</v>
      </c>
      <c r="E87" s="154"/>
      <c r="F87" s="154"/>
      <c r="G87" s="154"/>
      <c r="H87" s="154"/>
      <c r="I87" s="154"/>
      <c r="J87" s="154"/>
    </row>
    <row r="88" ht="15" customHeight="1" spans="1:10">
      <c r="A88" s="145" t="s">
        <v>215</v>
      </c>
      <c r="B88" s="94" t="s">
        <v>216</v>
      </c>
      <c r="C88" s="151">
        <v>143.74</v>
      </c>
      <c r="D88" s="151">
        <v>143.74</v>
      </c>
      <c r="E88" s="154"/>
      <c r="F88" s="154"/>
      <c r="G88" s="154"/>
      <c r="H88" s="154"/>
      <c r="I88" s="154"/>
      <c r="J88" s="154"/>
    </row>
    <row r="89" ht="15" customHeight="1" spans="1:10">
      <c r="A89" s="142" t="s">
        <v>217</v>
      </c>
      <c r="B89" s="163" t="s">
        <v>218</v>
      </c>
      <c r="C89" s="149">
        <f>C90</f>
        <v>100.22</v>
      </c>
      <c r="D89" s="149">
        <v>100.22</v>
      </c>
      <c r="E89" s="154"/>
      <c r="F89" s="154"/>
      <c r="G89" s="154"/>
      <c r="H89" s="154"/>
      <c r="I89" s="154"/>
      <c r="J89" s="154"/>
    </row>
    <row r="90" ht="15" customHeight="1" spans="1:10">
      <c r="A90" s="145" t="s">
        <v>219</v>
      </c>
      <c r="B90" s="94" t="s">
        <v>220</v>
      </c>
      <c r="C90" s="151">
        <v>100.22</v>
      </c>
      <c r="D90" s="151">
        <v>100.22</v>
      </c>
      <c r="E90" s="154"/>
      <c r="F90" s="154"/>
      <c r="G90" s="154"/>
      <c r="H90" s="154"/>
      <c r="I90" s="154"/>
      <c r="J90" s="154"/>
    </row>
    <row r="91" ht="15" customHeight="1" spans="1:10">
      <c r="A91" s="142" t="s">
        <v>221</v>
      </c>
      <c r="B91" s="163" t="s">
        <v>222</v>
      </c>
      <c r="C91" s="149">
        <f>C92+C93</f>
        <v>364.17</v>
      </c>
      <c r="D91" s="149">
        <v>364.17</v>
      </c>
      <c r="E91" s="154"/>
      <c r="F91" s="154"/>
      <c r="G91" s="154"/>
      <c r="H91" s="154"/>
      <c r="I91" s="154"/>
      <c r="J91" s="154"/>
    </row>
    <row r="92" ht="15" customHeight="1" spans="1:10">
      <c r="A92" s="145" t="s">
        <v>223</v>
      </c>
      <c r="B92" s="94" t="s">
        <v>224</v>
      </c>
      <c r="C92" s="151">
        <v>139.43</v>
      </c>
      <c r="D92" s="151">
        <v>139.43</v>
      </c>
      <c r="E92" s="154"/>
      <c r="F92" s="154"/>
      <c r="G92" s="154"/>
      <c r="H92" s="154"/>
      <c r="I92" s="154"/>
      <c r="J92" s="154"/>
    </row>
    <row r="93" ht="15" customHeight="1" spans="1:10">
      <c r="A93" s="145" t="s">
        <v>225</v>
      </c>
      <c r="B93" s="94" t="s">
        <v>226</v>
      </c>
      <c r="C93" s="151">
        <v>224.74</v>
      </c>
      <c r="D93" s="151">
        <v>224.74</v>
      </c>
      <c r="E93" s="154"/>
      <c r="F93" s="154"/>
      <c r="G93" s="154"/>
      <c r="H93" s="154"/>
      <c r="I93" s="154"/>
      <c r="J93" s="154"/>
    </row>
    <row r="94" ht="15" customHeight="1" spans="1:10">
      <c r="A94" s="142" t="s">
        <v>227</v>
      </c>
      <c r="B94" s="163" t="s">
        <v>228</v>
      </c>
      <c r="C94" s="149">
        <f>C95</f>
        <v>264.6</v>
      </c>
      <c r="D94" s="149">
        <v>264.6</v>
      </c>
      <c r="E94" s="154"/>
      <c r="F94" s="154"/>
      <c r="G94" s="154"/>
      <c r="H94" s="154"/>
      <c r="I94" s="154"/>
      <c r="J94" s="154"/>
    </row>
    <row r="95" ht="15" customHeight="1" spans="1:10">
      <c r="A95" s="145" t="s">
        <v>229</v>
      </c>
      <c r="B95" s="94" t="s">
        <v>230</v>
      </c>
      <c r="C95" s="151">
        <v>264.6</v>
      </c>
      <c r="D95" s="151">
        <v>264.6</v>
      </c>
      <c r="E95" s="154"/>
      <c r="F95" s="154"/>
      <c r="G95" s="154"/>
      <c r="H95" s="154"/>
      <c r="I95" s="154"/>
      <c r="J95" s="154"/>
    </row>
    <row r="96" ht="15" customHeight="1" spans="1:10">
      <c r="A96" s="142" t="s">
        <v>231</v>
      </c>
      <c r="B96" s="163" t="s">
        <v>232</v>
      </c>
      <c r="C96" s="149">
        <f>C97+C101+C103+C107</f>
        <v>480.68</v>
      </c>
      <c r="D96" s="149">
        <v>480.68</v>
      </c>
      <c r="E96" s="154"/>
      <c r="F96" s="154"/>
      <c r="G96" s="154"/>
      <c r="H96" s="154"/>
      <c r="I96" s="154"/>
      <c r="J96" s="154"/>
    </row>
    <row r="97" ht="15" customHeight="1" spans="1:10">
      <c r="A97" s="142" t="s">
        <v>233</v>
      </c>
      <c r="B97" s="163" t="s">
        <v>234</v>
      </c>
      <c r="C97" s="149">
        <f>C98+C99+C100</f>
        <v>52.52</v>
      </c>
      <c r="D97" s="149">
        <v>52.52</v>
      </c>
      <c r="E97" s="154"/>
      <c r="F97" s="154"/>
      <c r="G97" s="154"/>
      <c r="H97" s="154"/>
      <c r="I97" s="154"/>
      <c r="J97" s="154"/>
    </row>
    <row r="98" ht="15" customHeight="1" spans="1:10">
      <c r="A98" s="145" t="s">
        <v>235</v>
      </c>
      <c r="B98" s="94" t="s">
        <v>236</v>
      </c>
      <c r="C98" s="151">
        <v>1.9</v>
      </c>
      <c r="D98" s="151">
        <v>1.9</v>
      </c>
      <c r="E98" s="154"/>
      <c r="F98" s="154"/>
      <c r="G98" s="154"/>
      <c r="H98" s="154"/>
      <c r="I98" s="154"/>
      <c r="J98" s="154"/>
    </row>
    <row r="99" ht="15" customHeight="1" spans="1:10">
      <c r="A99" s="145" t="s">
        <v>237</v>
      </c>
      <c r="B99" s="94" t="s">
        <v>238</v>
      </c>
      <c r="C99" s="151">
        <v>50</v>
      </c>
      <c r="D99" s="151">
        <v>50</v>
      </c>
      <c r="E99" s="154"/>
      <c r="F99" s="154"/>
      <c r="G99" s="154"/>
      <c r="H99" s="154"/>
      <c r="I99" s="154"/>
      <c r="J99" s="154"/>
    </row>
    <row r="100" ht="15" customHeight="1" spans="1:10">
      <c r="A100" s="145" t="s">
        <v>239</v>
      </c>
      <c r="B100" s="94" t="s">
        <v>240</v>
      </c>
      <c r="C100" s="151">
        <v>0.62</v>
      </c>
      <c r="D100" s="151">
        <v>0.62</v>
      </c>
      <c r="E100" s="154"/>
      <c r="F100" s="154"/>
      <c r="G100" s="154"/>
      <c r="H100" s="154"/>
      <c r="I100" s="154"/>
      <c r="J100" s="154"/>
    </row>
    <row r="101" ht="15" customHeight="1" spans="1:10">
      <c r="A101" s="142" t="s">
        <v>241</v>
      </c>
      <c r="B101" s="163" t="s">
        <v>242</v>
      </c>
      <c r="C101" s="149">
        <f>C102</f>
        <v>10</v>
      </c>
      <c r="D101" s="149">
        <v>10</v>
      </c>
      <c r="E101" s="154"/>
      <c r="F101" s="154"/>
      <c r="G101" s="154"/>
      <c r="H101" s="154"/>
      <c r="I101" s="154"/>
      <c r="J101" s="154"/>
    </row>
    <row r="102" ht="15" customHeight="1" spans="1:10">
      <c r="A102" s="145" t="s">
        <v>243</v>
      </c>
      <c r="B102" s="94" t="s">
        <v>244</v>
      </c>
      <c r="C102" s="151">
        <v>10</v>
      </c>
      <c r="D102" s="151">
        <v>10</v>
      </c>
      <c r="E102" s="154"/>
      <c r="F102" s="154"/>
      <c r="G102" s="154"/>
      <c r="H102" s="154"/>
      <c r="I102" s="154"/>
      <c r="J102" s="154"/>
    </row>
    <row r="103" ht="15" customHeight="1" spans="1:10">
      <c r="A103" s="142" t="s">
        <v>245</v>
      </c>
      <c r="B103" s="163" t="s">
        <v>246</v>
      </c>
      <c r="C103" s="149">
        <f>C104+C105+C106</f>
        <v>415.96</v>
      </c>
      <c r="D103" s="149">
        <v>415.96</v>
      </c>
      <c r="E103" s="154"/>
      <c r="F103" s="154"/>
      <c r="G103" s="154"/>
      <c r="H103" s="154"/>
      <c r="I103" s="154"/>
      <c r="J103" s="154"/>
    </row>
    <row r="104" ht="15" customHeight="1" spans="1:10">
      <c r="A104" s="145" t="s">
        <v>247</v>
      </c>
      <c r="B104" s="94" t="s">
        <v>248</v>
      </c>
      <c r="C104" s="151">
        <v>101.07</v>
      </c>
      <c r="D104" s="151">
        <v>101.07</v>
      </c>
      <c r="E104" s="154"/>
      <c r="F104" s="154"/>
      <c r="G104" s="154"/>
      <c r="H104" s="154"/>
      <c r="I104" s="154"/>
      <c r="J104" s="154"/>
    </row>
    <row r="105" ht="15" customHeight="1" spans="1:10">
      <c r="A105" s="145" t="s">
        <v>249</v>
      </c>
      <c r="B105" s="94" t="s">
        <v>250</v>
      </c>
      <c r="C105" s="151">
        <v>302.89</v>
      </c>
      <c r="D105" s="151">
        <v>302.89</v>
      </c>
      <c r="E105" s="154"/>
      <c r="F105" s="154"/>
      <c r="G105" s="154"/>
      <c r="H105" s="154"/>
      <c r="I105" s="154"/>
      <c r="J105" s="154"/>
    </row>
    <row r="106" ht="15" customHeight="1" spans="1:10">
      <c r="A106" s="145" t="s">
        <v>251</v>
      </c>
      <c r="B106" s="94" t="s">
        <v>252</v>
      </c>
      <c r="C106" s="151">
        <v>12</v>
      </c>
      <c r="D106" s="151">
        <v>12</v>
      </c>
      <c r="E106" s="154"/>
      <c r="F106" s="154"/>
      <c r="G106" s="154"/>
      <c r="H106" s="154"/>
      <c r="I106" s="154"/>
      <c r="J106" s="154"/>
    </row>
    <row r="107" ht="15" customHeight="1" spans="1:10">
      <c r="A107" s="142" t="s">
        <v>253</v>
      </c>
      <c r="B107" s="163" t="s">
        <v>254</v>
      </c>
      <c r="C107" s="149">
        <f>C108</f>
        <v>2.2</v>
      </c>
      <c r="D107" s="149">
        <v>2.2</v>
      </c>
      <c r="E107" s="154"/>
      <c r="F107" s="154"/>
      <c r="G107" s="154"/>
      <c r="H107" s="154"/>
      <c r="I107" s="154"/>
      <c r="J107" s="154"/>
    </row>
    <row r="108" ht="15" customHeight="1" spans="1:10">
      <c r="A108" s="145" t="s">
        <v>255</v>
      </c>
      <c r="B108" s="94" t="s">
        <v>256</v>
      </c>
      <c r="C108" s="151">
        <v>2.2</v>
      </c>
      <c r="D108" s="151">
        <v>2.2</v>
      </c>
      <c r="E108" s="154"/>
      <c r="F108" s="154"/>
      <c r="G108" s="154"/>
      <c r="H108" s="154"/>
      <c r="I108" s="154"/>
      <c r="J108" s="154"/>
    </row>
    <row r="109" ht="15" customHeight="1" spans="1:10">
      <c r="A109" s="142" t="s">
        <v>257</v>
      </c>
      <c r="B109" s="163" t="s">
        <v>258</v>
      </c>
      <c r="C109" s="149">
        <f>C110+C112</f>
        <v>553.28</v>
      </c>
      <c r="D109" s="149">
        <v>553.28</v>
      </c>
      <c r="E109" s="154"/>
      <c r="F109" s="154"/>
      <c r="G109" s="154"/>
      <c r="H109" s="154"/>
      <c r="I109" s="154"/>
      <c r="J109" s="154"/>
    </row>
    <row r="110" ht="15" customHeight="1" spans="1:10">
      <c r="A110" s="142" t="s">
        <v>259</v>
      </c>
      <c r="B110" s="163" t="s">
        <v>260</v>
      </c>
      <c r="C110" s="149">
        <f>C111</f>
        <v>10.12</v>
      </c>
      <c r="D110" s="149">
        <v>10.12</v>
      </c>
      <c r="E110" s="154"/>
      <c r="F110" s="154"/>
      <c r="G110" s="154"/>
      <c r="H110" s="154"/>
      <c r="I110" s="154"/>
      <c r="J110" s="154"/>
    </row>
    <row r="111" ht="15" customHeight="1" spans="1:10">
      <c r="A111" s="145" t="s">
        <v>261</v>
      </c>
      <c r="B111" s="94" t="s">
        <v>262</v>
      </c>
      <c r="C111" s="151">
        <v>10.12</v>
      </c>
      <c r="D111" s="151">
        <v>10.12</v>
      </c>
      <c r="E111" s="154"/>
      <c r="F111" s="154"/>
      <c r="G111" s="154"/>
      <c r="H111" s="154"/>
      <c r="I111" s="154"/>
      <c r="J111" s="154"/>
    </row>
    <row r="112" ht="15" customHeight="1" spans="1:10">
      <c r="A112" s="142" t="s">
        <v>263</v>
      </c>
      <c r="B112" s="163" t="s">
        <v>264</v>
      </c>
      <c r="C112" s="149">
        <f>C113</f>
        <v>543.16</v>
      </c>
      <c r="D112" s="149">
        <v>543.16</v>
      </c>
      <c r="E112" s="154"/>
      <c r="F112" s="154"/>
      <c r="G112" s="154"/>
      <c r="H112" s="154"/>
      <c r="I112" s="154"/>
      <c r="J112" s="154"/>
    </row>
    <row r="113" ht="15" customHeight="1" spans="1:10">
      <c r="A113" s="145" t="s">
        <v>265</v>
      </c>
      <c r="B113" s="94" t="s">
        <v>266</v>
      </c>
      <c r="C113" s="151">
        <v>543.16</v>
      </c>
      <c r="D113" s="151">
        <v>543.16</v>
      </c>
      <c r="E113" s="154"/>
      <c r="F113" s="154"/>
      <c r="G113" s="154"/>
      <c r="H113" s="154"/>
      <c r="I113" s="154"/>
      <c r="J113" s="154"/>
    </row>
    <row r="114" ht="15" customHeight="1" spans="1:10">
      <c r="A114" s="142" t="s">
        <v>267</v>
      </c>
      <c r="B114" s="163" t="s">
        <v>268</v>
      </c>
      <c r="C114" s="149">
        <f>C115+C118</f>
        <v>504.42</v>
      </c>
      <c r="D114" s="149">
        <v>504.42</v>
      </c>
      <c r="E114" s="154"/>
      <c r="F114" s="154"/>
      <c r="G114" s="154"/>
      <c r="H114" s="154"/>
      <c r="I114" s="154"/>
      <c r="J114" s="154"/>
    </row>
    <row r="115" ht="15" customHeight="1" spans="1:10">
      <c r="A115" s="142" t="s">
        <v>269</v>
      </c>
      <c r="B115" s="163" t="s">
        <v>270</v>
      </c>
      <c r="C115" s="149">
        <f>C116+C117</f>
        <v>320.36</v>
      </c>
      <c r="D115" s="149">
        <v>320.36</v>
      </c>
      <c r="E115" s="154"/>
      <c r="F115" s="154"/>
      <c r="G115" s="154"/>
      <c r="H115" s="154"/>
      <c r="I115" s="154"/>
      <c r="J115" s="154"/>
    </row>
    <row r="116" ht="15" customHeight="1" spans="1:10">
      <c r="A116" s="145" t="s">
        <v>271</v>
      </c>
      <c r="B116" s="94" t="s">
        <v>272</v>
      </c>
      <c r="C116" s="151">
        <v>171.61</v>
      </c>
      <c r="D116" s="151">
        <v>171.61</v>
      </c>
      <c r="E116" s="154"/>
      <c r="F116" s="154"/>
      <c r="G116" s="154"/>
      <c r="H116" s="154"/>
      <c r="I116" s="154"/>
      <c r="J116" s="154"/>
    </row>
    <row r="117" ht="15" customHeight="1" spans="1:10">
      <c r="A117" s="145" t="s">
        <v>273</v>
      </c>
      <c r="B117" s="94" t="s">
        <v>274</v>
      </c>
      <c r="C117" s="151">
        <v>148.75</v>
      </c>
      <c r="D117" s="151">
        <v>148.75</v>
      </c>
      <c r="E117" s="154"/>
      <c r="F117" s="154"/>
      <c r="G117" s="154"/>
      <c r="H117" s="154"/>
      <c r="I117" s="154"/>
      <c r="J117" s="154"/>
    </row>
    <row r="118" ht="15" customHeight="1" spans="1:10">
      <c r="A118" s="142" t="s">
        <v>275</v>
      </c>
      <c r="B118" s="163" t="s">
        <v>276</v>
      </c>
      <c r="C118" s="149">
        <f>C119</f>
        <v>184.06</v>
      </c>
      <c r="D118" s="149">
        <v>184.06</v>
      </c>
      <c r="E118" s="154"/>
      <c r="F118" s="154"/>
      <c r="G118" s="154"/>
      <c r="H118" s="154"/>
      <c r="I118" s="154"/>
      <c r="J118" s="154"/>
    </row>
    <row r="119" ht="15" customHeight="1" spans="1:10">
      <c r="A119" s="145" t="s">
        <v>277</v>
      </c>
      <c r="B119" s="94" t="s">
        <v>278</v>
      </c>
      <c r="C119" s="151">
        <v>184.06</v>
      </c>
      <c r="D119" s="151">
        <v>184.06</v>
      </c>
      <c r="E119" s="154"/>
      <c r="F119" s="154"/>
      <c r="G119" s="154"/>
      <c r="H119" s="154"/>
      <c r="I119" s="154"/>
      <c r="J119" s="154"/>
    </row>
    <row r="120" ht="15" customHeight="1" spans="1:10">
      <c r="A120" s="142" t="s">
        <v>279</v>
      </c>
      <c r="B120" s="163" t="s">
        <v>280</v>
      </c>
      <c r="C120" s="149">
        <f>C121+C123</f>
        <v>89.92</v>
      </c>
      <c r="D120" s="149">
        <v>89.92</v>
      </c>
      <c r="E120" s="154"/>
      <c r="F120" s="154"/>
      <c r="G120" s="154"/>
      <c r="H120" s="154"/>
      <c r="I120" s="154"/>
      <c r="J120" s="154"/>
    </row>
    <row r="121" ht="15" customHeight="1" spans="1:10">
      <c r="A121" s="142" t="s">
        <v>281</v>
      </c>
      <c r="B121" s="163" t="s">
        <v>282</v>
      </c>
      <c r="C121" s="149">
        <f>C122</f>
        <v>16.17</v>
      </c>
      <c r="D121" s="149">
        <v>16.17</v>
      </c>
      <c r="E121" s="154"/>
      <c r="F121" s="154"/>
      <c r="G121" s="154"/>
      <c r="H121" s="154"/>
      <c r="I121" s="154"/>
      <c r="J121" s="154"/>
    </row>
    <row r="122" ht="15" customHeight="1" spans="1:10">
      <c r="A122" s="145" t="s">
        <v>283</v>
      </c>
      <c r="B122" s="94" t="s">
        <v>67</v>
      </c>
      <c r="C122" s="151">
        <v>16.17</v>
      </c>
      <c r="D122" s="151">
        <v>16.17</v>
      </c>
      <c r="E122" s="154"/>
      <c r="F122" s="154"/>
      <c r="G122" s="154"/>
      <c r="H122" s="154"/>
      <c r="I122" s="154"/>
      <c r="J122" s="154"/>
    </row>
    <row r="123" ht="15" customHeight="1" spans="1:10">
      <c r="A123" s="142" t="s">
        <v>284</v>
      </c>
      <c r="B123" s="163" t="s">
        <v>285</v>
      </c>
      <c r="C123" s="149">
        <f>C124+C125</f>
        <v>73.75</v>
      </c>
      <c r="D123" s="149">
        <v>73.75</v>
      </c>
      <c r="E123" s="154"/>
      <c r="F123" s="154"/>
      <c r="G123" s="154"/>
      <c r="H123" s="154"/>
      <c r="I123" s="154"/>
      <c r="J123" s="154"/>
    </row>
    <row r="124" ht="15" customHeight="1" spans="1:10">
      <c r="A124" s="145" t="s">
        <v>286</v>
      </c>
      <c r="B124" s="94" t="s">
        <v>287</v>
      </c>
      <c r="C124" s="151">
        <v>24</v>
      </c>
      <c r="D124" s="151">
        <v>24</v>
      </c>
      <c r="E124" s="154"/>
      <c r="F124" s="154"/>
      <c r="G124" s="154"/>
      <c r="H124" s="154"/>
      <c r="I124" s="154"/>
      <c r="J124" s="154"/>
    </row>
    <row r="125" ht="15" customHeight="1" spans="1:10">
      <c r="A125" s="145" t="s">
        <v>288</v>
      </c>
      <c r="B125" s="94" t="s">
        <v>289</v>
      </c>
      <c r="C125" s="151">
        <v>49.75</v>
      </c>
      <c r="D125" s="151">
        <v>49.75</v>
      </c>
      <c r="E125" s="154"/>
      <c r="F125" s="154"/>
      <c r="G125" s="154"/>
      <c r="H125" s="154"/>
      <c r="I125" s="154"/>
      <c r="J125" s="154"/>
    </row>
    <row r="126" ht="15" customHeight="1" spans="1:10">
      <c r="A126" s="142" t="s">
        <v>290</v>
      </c>
      <c r="B126" s="163" t="s">
        <v>291</v>
      </c>
      <c r="C126" s="149">
        <f>C127</f>
        <v>1.31</v>
      </c>
      <c r="D126" s="149">
        <v>1.31</v>
      </c>
      <c r="E126" s="154"/>
      <c r="F126" s="154"/>
      <c r="G126" s="154"/>
      <c r="H126" s="154"/>
      <c r="I126" s="154"/>
      <c r="J126" s="154"/>
    </row>
    <row r="127" ht="15" customHeight="1" spans="1:10">
      <c r="A127" s="142" t="s">
        <v>292</v>
      </c>
      <c r="B127" s="163" t="s">
        <v>293</v>
      </c>
      <c r="C127" s="149">
        <f>C128</f>
        <v>1.31</v>
      </c>
      <c r="D127" s="149">
        <v>1.31</v>
      </c>
      <c r="E127" s="154"/>
      <c r="F127" s="154"/>
      <c r="G127" s="154"/>
      <c r="H127" s="154"/>
      <c r="I127" s="154"/>
      <c r="J127" s="154"/>
    </row>
    <row r="128" ht="15" customHeight="1" spans="1:10">
      <c r="A128" s="155" t="s">
        <v>294</v>
      </c>
      <c r="B128" s="166" t="s">
        <v>295</v>
      </c>
      <c r="C128" s="151">
        <v>1.31</v>
      </c>
      <c r="D128" s="151">
        <v>1.31</v>
      </c>
      <c r="E128" s="154"/>
      <c r="F128" s="154"/>
      <c r="G128" s="154"/>
      <c r="H128" s="154"/>
      <c r="I128" s="154"/>
      <c r="J128" s="154"/>
    </row>
    <row r="129" ht="12"/>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9"/>
  <sheetViews>
    <sheetView workbookViewId="0">
      <selection activeCell="D27" sqref="D27"/>
    </sheetView>
  </sheetViews>
  <sheetFormatPr defaultColWidth="9" defaultRowHeight="11.25"/>
  <cols>
    <col min="1" max="1" width="14" style="130" customWidth="1"/>
    <col min="2" max="2" width="31.3333333333333" style="21" customWidth="1"/>
    <col min="3" max="3" width="31.3333333333333" style="21" hidden="1" customWidth="1"/>
    <col min="4" max="4" width="17.5" style="21" customWidth="1"/>
    <col min="5" max="5" width="16.5" style="21" hidden="1" customWidth="1"/>
    <col min="6" max="6" width="16.5" style="21" customWidth="1"/>
    <col min="7" max="7" width="16.5" style="21" hidden="1" customWidth="1"/>
    <col min="8" max="8" width="16.5" style="21" customWidth="1"/>
    <col min="9" max="9" width="13.8333333333333" style="21" customWidth="1"/>
    <col min="10" max="11" width="16.5" style="21" customWidth="1"/>
    <col min="12" max="13" width="9.33333333333333" style="21"/>
    <col min="14" max="14" width="9.33333333333333" style="21" hidden="1" customWidth="1"/>
    <col min="15" max="245" width="9.33333333333333" style="21"/>
    <col min="246" max="248" width="3.66666666666667" style="21" customWidth="1"/>
    <col min="249" max="249" width="43.6666666666667" style="21" customWidth="1"/>
    <col min="250" max="256" width="20" style="21" customWidth="1"/>
    <col min="257" max="257" width="11.3333333333333" style="21" customWidth="1"/>
    <col min="258" max="501" width="9.33333333333333" style="21"/>
    <col min="502" max="504" width="3.66666666666667" style="21" customWidth="1"/>
    <col min="505" max="505" width="43.6666666666667" style="21" customWidth="1"/>
    <col min="506" max="512" width="20" style="21" customWidth="1"/>
    <col min="513" max="513" width="11.3333333333333" style="21" customWidth="1"/>
    <col min="514" max="757" width="9.33333333333333" style="21"/>
    <col min="758" max="760" width="3.66666666666667" style="21" customWidth="1"/>
    <col min="761" max="761" width="43.6666666666667" style="21" customWidth="1"/>
    <col min="762" max="768" width="20" style="21" customWidth="1"/>
    <col min="769" max="769" width="11.3333333333333" style="21" customWidth="1"/>
    <col min="770" max="1013" width="9.33333333333333" style="21"/>
    <col min="1014" max="1016" width="3.66666666666667" style="21" customWidth="1"/>
    <col min="1017" max="1017" width="43.6666666666667" style="21" customWidth="1"/>
    <col min="1018" max="1024" width="20" style="21" customWidth="1"/>
    <col min="1025" max="1025" width="11.3333333333333" style="21" customWidth="1"/>
    <col min="1026" max="1269" width="9.33333333333333" style="21"/>
    <col min="1270" max="1272" width="3.66666666666667" style="21" customWidth="1"/>
    <col min="1273" max="1273" width="43.6666666666667" style="21" customWidth="1"/>
    <col min="1274" max="1280" width="20" style="21" customWidth="1"/>
    <col min="1281" max="1281" width="11.3333333333333" style="21" customWidth="1"/>
    <col min="1282" max="1525" width="9.33333333333333" style="21"/>
    <col min="1526" max="1528" width="3.66666666666667" style="21" customWidth="1"/>
    <col min="1529" max="1529" width="43.6666666666667" style="21" customWidth="1"/>
    <col min="1530" max="1536" width="20" style="21" customWidth="1"/>
    <col min="1537" max="1537" width="11.3333333333333" style="21" customWidth="1"/>
    <col min="1538" max="1781" width="9.33333333333333" style="21"/>
    <col min="1782" max="1784" width="3.66666666666667" style="21" customWidth="1"/>
    <col min="1785" max="1785" width="43.6666666666667" style="21" customWidth="1"/>
    <col min="1786" max="1792" width="20" style="21" customWidth="1"/>
    <col min="1793" max="1793" width="11.3333333333333" style="21" customWidth="1"/>
    <col min="1794" max="2037" width="9.33333333333333" style="21"/>
    <col min="2038" max="2040" width="3.66666666666667" style="21" customWidth="1"/>
    <col min="2041" max="2041" width="43.6666666666667" style="21" customWidth="1"/>
    <col min="2042" max="2048" width="20" style="21" customWidth="1"/>
    <col min="2049" max="2049" width="11.3333333333333" style="21" customWidth="1"/>
    <col min="2050" max="2293" width="9.33333333333333" style="21"/>
    <col min="2294" max="2296" width="3.66666666666667" style="21" customWidth="1"/>
    <col min="2297" max="2297" width="43.6666666666667" style="21" customWidth="1"/>
    <col min="2298" max="2304" width="20" style="21" customWidth="1"/>
    <col min="2305" max="2305" width="11.3333333333333" style="21" customWidth="1"/>
    <col min="2306" max="2549" width="9.33333333333333" style="21"/>
    <col min="2550" max="2552" width="3.66666666666667" style="21" customWidth="1"/>
    <col min="2553" max="2553" width="43.6666666666667" style="21" customWidth="1"/>
    <col min="2554" max="2560" width="20" style="21" customWidth="1"/>
    <col min="2561" max="2561" width="11.3333333333333" style="21" customWidth="1"/>
    <col min="2562" max="2805" width="9.33333333333333" style="21"/>
    <col min="2806" max="2808" width="3.66666666666667" style="21" customWidth="1"/>
    <col min="2809" max="2809" width="43.6666666666667" style="21" customWidth="1"/>
    <col min="2810" max="2816" width="20" style="21" customWidth="1"/>
    <col min="2817" max="2817" width="11.3333333333333" style="21" customWidth="1"/>
    <col min="2818" max="3061" width="9.33333333333333" style="21"/>
    <col min="3062" max="3064" width="3.66666666666667" style="21" customWidth="1"/>
    <col min="3065" max="3065" width="43.6666666666667" style="21" customWidth="1"/>
    <col min="3066" max="3072" width="20" style="21" customWidth="1"/>
    <col min="3073" max="3073" width="11.3333333333333" style="21" customWidth="1"/>
    <col min="3074" max="3317" width="9.33333333333333" style="21"/>
    <col min="3318" max="3320" width="3.66666666666667" style="21" customWidth="1"/>
    <col min="3321" max="3321" width="43.6666666666667" style="21" customWidth="1"/>
    <col min="3322" max="3328" width="20" style="21" customWidth="1"/>
    <col min="3329" max="3329" width="11.3333333333333" style="21" customWidth="1"/>
    <col min="3330" max="3573" width="9.33333333333333" style="21"/>
    <col min="3574" max="3576" width="3.66666666666667" style="21" customWidth="1"/>
    <col min="3577" max="3577" width="43.6666666666667" style="21" customWidth="1"/>
    <col min="3578" max="3584" width="20" style="21" customWidth="1"/>
    <col min="3585" max="3585" width="11.3333333333333" style="21" customWidth="1"/>
    <col min="3586" max="3829" width="9.33333333333333" style="21"/>
    <col min="3830" max="3832" width="3.66666666666667" style="21" customWidth="1"/>
    <col min="3833" max="3833" width="43.6666666666667" style="21" customWidth="1"/>
    <col min="3834" max="3840" width="20" style="21" customWidth="1"/>
    <col min="3841" max="3841" width="11.3333333333333" style="21" customWidth="1"/>
    <col min="3842" max="4085" width="9.33333333333333" style="21"/>
    <col min="4086" max="4088" width="3.66666666666667" style="21" customWidth="1"/>
    <col min="4089" max="4089" width="43.6666666666667" style="21" customWidth="1"/>
    <col min="4090" max="4096" width="20" style="21" customWidth="1"/>
    <col min="4097" max="4097" width="11.3333333333333" style="21" customWidth="1"/>
    <col min="4098" max="4341" width="9.33333333333333" style="21"/>
    <col min="4342" max="4344" width="3.66666666666667" style="21" customWidth="1"/>
    <col min="4345" max="4345" width="43.6666666666667" style="21" customWidth="1"/>
    <col min="4346" max="4352" width="20" style="21" customWidth="1"/>
    <col min="4353" max="4353" width="11.3333333333333" style="21" customWidth="1"/>
    <col min="4354" max="4597" width="9.33333333333333" style="21"/>
    <col min="4598" max="4600" width="3.66666666666667" style="21" customWidth="1"/>
    <col min="4601" max="4601" width="43.6666666666667" style="21" customWidth="1"/>
    <col min="4602" max="4608" width="20" style="21" customWidth="1"/>
    <col min="4609" max="4609" width="11.3333333333333" style="21" customWidth="1"/>
    <col min="4610" max="4853" width="9.33333333333333" style="21"/>
    <col min="4854" max="4856" width="3.66666666666667" style="21" customWidth="1"/>
    <col min="4857" max="4857" width="43.6666666666667" style="21" customWidth="1"/>
    <col min="4858" max="4864" width="20" style="21" customWidth="1"/>
    <col min="4865" max="4865" width="11.3333333333333" style="21" customWidth="1"/>
    <col min="4866" max="5109" width="9.33333333333333" style="21"/>
    <col min="5110" max="5112" width="3.66666666666667" style="21" customWidth="1"/>
    <col min="5113" max="5113" width="43.6666666666667" style="21" customWidth="1"/>
    <col min="5114" max="5120" width="20" style="21" customWidth="1"/>
    <col min="5121" max="5121" width="11.3333333333333" style="21" customWidth="1"/>
    <col min="5122" max="5365" width="9.33333333333333" style="21"/>
    <col min="5366" max="5368" width="3.66666666666667" style="21" customWidth="1"/>
    <col min="5369" max="5369" width="43.6666666666667" style="21" customWidth="1"/>
    <col min="5370" max="5376" width="20" style="21" customWidth="1"/>
    <col min="5377" max="5377" width="11.3333333333333" style="21" customWidth="1"/>
    <col min="5378" max="5621" width="9.33333333333333" style="21"/>
    <col min="5622" max="5624" width="3.66666666666667" style="21" customWidth="1"/>
    <col min="5625" max="5625" width="43.6666666666667" style="21" customWidth="1"/>
    <col min="5626" max="5632" width="20" style="21" customWidth="1"/>
    <col min="5633" max="5633" width="11.3333333333333" style="21" customWidth="1"/>
    <col min="5634" max="5877" width="9.33333333333333" style="21"/>
    <col min="5878" max="5880" width="3.66666666666667" style="21" customWidth="1"/>
    <col min="5881" max="5881" width="43.6666666666667" style="21" customWidth="1"/>
    <col min="5882" max="5888" width="20" style="21" customWidth="1"/>
    <col min="5889" max="5889" width="11.3333333333333" style="21" customWidth="1"/>
    <col min="5890" max="6133" width="9.33333333333333" style="21"/>
    <col min="6134" max="6136" width="3.66666666666667" style="21" customWidth="1"/>
    <col min="6137" max="6137" width="43.6666666666667" style="21" customWidth="1"/>
    <col min="6138" max="6144" width="20" style="21" customWidth="1"/>
    <col min="6145" max="6145" width="11.3333333333333" style="21" customWidth="1"/>
    <col min="6146" max="6389" width="9.33333333333333" style="21"/>
    <col min="6390" max="6392" width="3.66666666666667" style="21" customWidth="1"/>
    <col min="6393" max="6393" width="43.6666666666667" style="21" customWidth="1"/>
    <col min="6394" max="6400" width="20" style="21" customWidth="1"/>
    <col min="6401" max="6401" width="11.3333333333333" style="21" customWidth="1"/>
    <col min="6402" max="6645" width="9.33333333333333" style="21"/>
    <col min="6646" max="6648" width="3.66666666666667" style="21" customWidth="1"/>
    <col min="6649" max="6649" width="43.6666666666667" style="21" customWidth="1"/>
    <col min="6650" max="6656" width="20" style="21" customWidth="1"/>
    <col min="6657" max="6657" width="11.3333333333333" style="21" customWidth="1"/>
    <col min="6658" max="6901" width="9.33333333333333" style="21"/>
    <col min="6902" max="6904" width="3.66666666666667" style="21" customWidth="1"/>
    <col min="6905" max="6905" width="43.6666666666667" style="21" customWidth="1"/>
    <col min="6906" max="6912" width="20" style="21" customWidth="1"/>
    <col min="6913" max="6913" width="11.3333333333333" style="21" customWidth="1"/>
    <col min="6914" max="7157" width="9.33333333333333" style="21"/>
    <col min="7158" max="7160" width="3.66666666666667" style="21" customWidth="1"/>
    <col min="7161" max="7161" width="43.6666666666667" style="21" customWidth="1"/>
    <col min="7162" max="7168" width="20" style="21" customWidth="1"/>
    <col min="7169" max="7169" width="11.3333333333333" style="21" customWidth="1"/>
    <col min="7170" max="7413" width="9.33333333333333" style="21"/>
    <col min="7414" max="7416" width="3.66666666666667" style="21" customWidth="1"/>
    <col min="7417" max="7417" width="43.6666666666667" style="21" customWidth="1"/>
    <col min="7418" max="7424" width="20" style="21" customWidth="1"/>
    <col min="7425" max="7425" width="11.3333333333333" style="21" customWidth="1"/>
    <col min="7426" max="7669" width="9.33333333333333" style="21"/>
    <col min="7670" max="7672" width="3.66666666666667" style="21" customWidth="1"/>
    <col min="7673" max="7673" width="43.6666666666667" style="21" customWidth="1"/>
    <col min="7674" max="7680" width="20" style="21" customWidth="1"/>
    <col min="7681" max="7681" width="11.3333333333333" style="21" customWidth="1"/>
    <col min="7682" max="7925" width="9.33333333333333" style="21"/>
    <col min="7926" max="7928" width="3.66666666666667" style="21" customWidth="1"/>
    <col min="7929" max="7929" width="43.6666666666667" style="21" customWidth="1"/>
    <col min="7930" max="7936" width="20" style="21" customWidth="1"/>
    <col min="7937" max="7937" width="11.3333333333333" style="21" customWidth="1"/>
    <col min="7938" max="8181" width="9.33333333333333" style="21"/>
    <col min="8182" max="8184" width="3.66666666666667" style="21" customWidth="1"/>
    <col min="8185" max="8185" width="43.6666666666667" style="21" customWidth="1"/>
    <col min="8186" max="8192" width="20" style="21" customWidth="1"/>
    <col min="8193" max="8193" width="11.3333333333333" style="21" customWidth="1"/>
    <col min="8194" max="8437" width="9.33333333333333" style="21"/>
    <col min="8438" max="8440" width="3.66666666666667" style="21" customWidth="1"/>
    <col min="8441" max="8441" width="43.6666666666667" style="21" customWidth="1"/>
    <col min="8442" max="8448" width="20" style="21" customWidth="1"/>
    <col min="8449" max="8449" width="11.3333333333333" style="21" customWidth="1"/>
    <col min="8450" max="8693" width="9.33333333333333" style="21"/>
    <col min="8694" max="8696" width="3.66666666666667" style="21" customWidth="1"/>
    <col min="8697" max="8697" width="43.6666666666667" style="21" customWidth="1"/>
    <col min="8698" max="8704" width="20" style="21" customWidth="1"/>
    <col min="8705" max="8705" width="11.3333333333333" style="21" customWidth="1"/>
    <col min="8706" max="8949" width="9.33333333333333" style="21"/>
    <col min="8950" max="8952" width="3.66666666666667" style="21" customWidth="1"/>
    <col min="8953" max="8953" width="43.6666666666667" style="21" customWidth="1"/>
    <col min="8954" max="8960" width="20" style="21" customWidth="1"/>
    <col min="8961" max="8961" width="11.3333333333333" style="21" customWidth="1"/>
    <col min="8962" max="9205" width="9.33333333333333" style="21"/>
    <col min="9206" max="9208" width="3.66666666666667" style="21" customWidth="1"/>
    <col min="9209" max="9209" width="43.6666666666667" style="21" customWidth="1"/>
    <col min="9210" max="9216" width="20" style="21" customWidth="1"/>
    <col min="9217" max="9217" width="11.3333333333333" style="21" customWidth="1"/>
    <col min="9218" max="9461" width="9.33333333333333" style="21"/>
    <col min="9462" max="9464" width="3.66666666666667" style="21" customWidth="1"/>
    <col min="9465" max="9465" width="43.6666666666667" style="21" customWidth="1"/>
    <col min="9466" max="9472" width="20" style="21" customWidth="1"/>
    <col min="9473" max="9473" width="11.3333333333333" style="21" customWidth="1"/>
    <col min="9474" max="9717" width="9.33333333333333" style="21"/>
    <col min="9718" max="9720" width="3.66666666666667" style="21" customWidth="1"/>
    <col min="9721" max="9721" width="43.6666666666667" style="21" customWidth="1"/>
    <col min="9722" max="9728" width="20" style="21" customWidth="1"/>
    <col min="9729" max="9729" width="11.3333333333333" style="21" customWidth="1"/>
    <col min="9730" max="9973" width="9.33333333333333" style="21"/>
    <col min="9974" max="9976" width="3.66666666666667" style="21" customWidth="1"/>
    <col min="9977" max="9977" width="43.6666666666667" style="21" customWidth="1"/>
    <col min="9978" max="9984" width="20" style="21" customWidth="1"/>
    <col min="9985" max="9985" width="11.3333333333333" style="21" customWidth="1"/>
    <col min="9986" max="10229" width="9.33333333333333" style="21"/>
    <col min="10230" max="10232" width="3.66666666666667" style="21" customWidth="1"/>
    <col min="10233" max="10233" width="43.6666666666667" style="21" customWidth="1"/>
    <col min="10234" max="10240" width="20" style="21" customWidth="1"/>
    <col min="10241" max="10241" width="11.3333333333333" style="21" customWidth="1"/>
    <col min="10242" max="10485" width="9.33333333333333" style="21"/>
    <col min="10486" max="10488" width="3.66666666666667" style="21" customWidth="1"/>
    <col min="10489" max="10489" width="43.6666666666667" style="21" customWidth="1"/>
    <col min="10490" max="10496" width="20" style="21" customWidth="1"/>
    <col min="10497" max="10497" width="11.3333333333333" style="21" customWidth="1"/>
    <col min="10498" max="10741" width="9.33333333333333" style="21"/>
    <col min="10742" max="10744" width="3.66666666666667" style="21" customWidth="1"/>
    <col min="10745" max="10745" width="43.6666666666667" style="21" customWidth="1"/>
    <col min="10746" max="10752" width="20" style="21" customWidth="1"/>
    <col min="10753" max="10753" width="11.3333333333333" style="21" customWidth="1"/>
    <col min="10754" max="10997" width="9.33333333333333" style="21"/>
    <col min="10998" max="11000" width="3.66666666666667" style="21" customWidth="1"/>
    <col min="11001" max="11001" width="43.6666666666667" style="21" customWidth="1"/>
    <col min="11002" max="11008" width="20" style="21" customWidth="1"/>
    <col min="11009" max="11009" width="11.3333333333333" style="21" customWidth="1"/>
    <col min="11010" max="11253" width="9.33333333333333" style="21"/>
    <col min="11254" max="11256" width="3.66666666666667" style="21" customWidth="1"/>
    <col min="11257" max="11257" width="43.6666666666667" style="21" customWidth="1"/>
    <col min="11258" max="11264" width="20" style="21" customWidth="1"/>
    <col min="11265" max="11265" width="11.3333333333333" style="21" customWidth="1"/>
    <col min="11266" max="11509" width="9.33333333333333" style="21"/>
    <col min="11510" max="11512" width="3.66666666666667" style="21" customWidth="1"/>
    <col min="11513" max="11513" width="43.6666666666667" style="21" customWidth="1"/>
    <col min="11514" max="11520" width="20" style="21" customWidth="1"/>
    <col min="11521" max="11521" width="11.3333333333333" style="21" customWidth="1"/>
    <col min="11522" max="11765" width="9.33333333333333" style="21"/>
    <col min="11766" max="11768" width="3.66666666666667" style="21" customWidth="1"/>
    <col min="11769" max="11769" width="43.6666666666667" style="21" customWidth="1"/>
    <col min="11770" max="11776" width="20" style="21" customWidth="1"/>
    <col min="11777" max="11777" width="11.3333333333333" style="21" customWidth="1"/>
    <col min="11778" max="12021" width="9.33333333333333" style="21"/>
    <col min="12022" max="12024" width="3.66666666666667" style="21" customWidth="1"/>
    <col min="12025" max="12025" width="43.6666666666667" style="21" customWidth="1"/>
    <col min="12026" max="12032" width="20" style="21" customWidth="1"/>
    <col min="12033" max="12033" width="11.3333333333333" style="21" customWidth="1"/>
    <col min="12034" max="12277" width="9.33333333333333" style="21"/>
    <col min="12278" max="12280" width="3.66666666666667" style="21" customWidth="1"/>
    <col min="12281" max="12281" width="43.6666666666667" style="21" customWidth="1"/>
    <col min="12282" max="12288" width="20" style="21" customWidth="1"/>
    <col min="12289" max="12289" width="11.3333333333333" style="21" customWidth="1"/>
    <col min="12290" max="12533" width="9.33333333333333" style="21"/>
    <col min="12534" max="12536" width="3.66666666666667" style="21" customWidth="1"/>
    <col min="12537" max="12537" width="43.6666666666667" style="21" customWidth="1"/>
    <col min="12538" max="12544" width="20" style="21" customWidth="1"/>
    <col min="12545" max="12545" width="11.3333333333333" style="21" customWidth="1"/>
    <col min="12546" max="12789" width="9.33333333333333" style="21"/>
    <col min="12790" max="12792" width="3.66666666666667" style="21" customWidth="1"/>
    <col min="12793" max="12793" width="43.6666666666667" style="21" customWidth="1"/>
    <col min="12794" max="12800" width="20" style="21" customWidth="1"/>
    <col min="12801" max="12801" width="11.3333333333333" style="21" customWidth="1"/>
    <col min="12802" max="13045" width="9.33333333333333" style="21"/>
    <col min="13046" max="13048" width="3.66666666666667" style="21" customWidth="1"/>
    <col min="13049" max="13049" width="43.6666666666667" style="21" customWidth="1"/>
    <col min="13050" max="13056" width="20" style="21" customWidth="1"/>
    <col min="13057" max="13057" width="11.3333333333333" style="21" customWidth="1"/>
    <col min="13058" max="13301" width="9.33333333333333" style="21"/>
    <col min="13302" max="13304" width="3.66666666666667" style="21" customWidth="1"/>
    <col min="13305" max="13305" width="43.6666666666667" style="21" customWidth="1"/>
    <col min="13306" max="13312" width="20" style="21" customWidth="1"/>
    <col min="13313" max="13313" width="11.3333333333333" style="21" customWidth="1"/>
    <col min="13314" max="13557" width="9.33333333333333" style="21"/>
    <col min="13558" max="13560" width="3.66666666666667" style="21" customWidth="1"/>
    <col min="13561" max="13561" width="43.6666666666667" style="21" customWidth="1"/>
    <col min="13562" max="13568" width="20" style="21" customWidth="1"/>
    <col min="13569" max="13569" width="11.3333333333333" style="21" customWidth="1"/>
    <col min="13570" max="13813" width="9.33333333333333" style="21"/>
    <col min="13814" max="13816" width="3.66666666666667" style="21" customWidth="1"/>
    <col min="13817" max="13817" width="43.6666666666667" style="21" customWidth="1"/>
    <col min="13818" max="13824" width="20" style="21" customWidth="1"/>
    <col min="13825" max="13825" width="11.3333333333333" style="21" customWidth="1"/>
    <col min="13826" max="14069" width="9.33333333333333" style="21"/>
    <col min="14070" max="14072" width="3.66666666666667" style="21" customWidth="1"/>
    <col min="14073" max="14073" width="43.6666666666667" style="21" customWidth="1"/>
    <col min="14074" max="14080" width="20" style="21" customWidth="1"/>
    <col min="14081" max="14081" width="11.3333333333333" style="21" customWidth="1"/>
    <col min="14082" max="14325" width="9.33333333333333" style="21"/>
    <col min="14326" max="14328" width="3.66666666666667" style="21" customWidth="1"/>
    <col min="14329" max="14329" width="43.6666666666667" style="21" customWidth="1"/>
    <col min="14330" max="14336" width="20" style="21" customWidth="1"/>
    <col min="14337" max="14337" width="11.3333333333333" style="21" customWidth="1"/>
    <col min="14338" max="14581" width="9.33333333333333" style="21"/>
    <col min="14582" max="14584" width="3.66666666666667" style="21" customWidth="1"/>
    <col min="14585" max="14585" width="43.6666666666667" style="21" customWidth="1"/>
    <col min="14586" max="14592" width="20" style="21" customWidth="1"/>
    <col min="14593" max="14593" width="11.3333333333333" style="21" customWidth="1"/>
    <col min="14594" max="14837" width="9.33333333333333" style="21"/>
    <col min="14838" max="14840" width="3.66666666666667" style="21" customWidth="1"/>
    <col min="14841" max="14841" width="43.6666666666667" style="21" customWidth="1"/>
    <col min="14842" max="14848" width="20" style="21" customWidth="1"/>
    <col min="14849" max="14849" width="11.3333333333333" style="21" customWidth="1"/>
    <col min="14850" max="15093" width="9.33333333333333" style="21"/>
    <col min="15094" max="15096" width="3.66666666666667" style="21" customWidth="1"/>
    <col min="15097" max="15097" width="43.6666666666667" style="21" customWidth="1"/>
    <col min="15098" max="15104" width="20" style="21" customWidth="1"/>
    <col min="15105" max="15105" width="11.3333333333333" style="21" customWidth="1"/>
    <col min="15106" max="15349" width="9.33333333333333" style="21"/>
    <col min="15350" max="15352" width="3.66666666666667" style="21" customWidth="1"/>
    <col min="15353" max="15353" width="43.6666666666667" style="21" customWidth="1"/>
    <col min="15354" max="15360" width="20" style="21" customWidth="1"/>
    <col min="15361" max="15361" width="11.3333333333333" style="21" customWidth="1"/>
    <col min="15362" max="15605" width="9.33333333333333" style="21"/>
    <col min="15606" max="15608" width="3.66666666666667" style="21" customWidth="1"/>
    <col min="15609" max="15609" width="43.6666666666667" style="21" customWidth="1"/>
    <col min="15610" max="15616" width="20" style="21" customWidth="1"/>
    <col min="15617" max="15617" width="11.3333333333333" style="21" customWidth="1"/>
    <col min="15618" max="15861" width="9.33333333333333" style="21"/>
    <col min="15862" max="15864" width="3.66666666666667" style="21" customWidth="1"/>
    <col min="15865" max="15865" width="43.6666666666667" style="21" customWidth="1"/>
    <col min="15866" max="15872" width="20" style="21" customWidth="1"/>
    <col min="15873" max="15873" width="11.3333333333333" style="21" customWidth="1"/>
    <col min="15874" max="16117" width="9.33333333333333" style="21"/>
    <col min="16118" max="16120" width="3.66666666666667" style="21" customWidth="1"/>
    <col min="16121" max="16121" width="43.6666666666667" style="21" customWidth="1"/>
    <col min="16122" max="16128" width="20" style="21" customWidth="1"/>
    <col min="16129" max="16129" width="11.3333333333333" style="21" customWidth="1"/>
    <col min="16130" max="16384" width="9.33333333333333" style="21"/>
  </cols>
  <sheetData>
    <row r="1" ht="35.25" customHeight="1" spans="1:11">
      <c r="A1" s="198" t="s">
        <v>296</v>
      </c>
      <c r="B1" s="39"/>
      <c r="C1" s="39"/>
      <c r="D1" s="39"/>
      <c r="E1" s="39"/>
      <c r="F1" s="39"/>
      <c r="G1" s="39"/>
      <c r="H1" s="39"/>
      <c r="I1" s="39"/>
      <c r="J1" s="39"/>
      <c r="K1" s="39"/>
    </row>
    <row r="2" ht="13.5" spans="1:11">
      <c r="A2" s="40"/>
      <c r="B2" s="131"/>
      <c r="C2" s="131"/>
      <c r="D2" s="131"/>
      <c r="E2" s="131"/>
      <c r="F2" s="131"/>
      <c r="G2" s="131"/>
      <c r="H2" s="131"/>
      <c r="I2" s="131"/>
      <c r="J2" s="131"/>
      <c r="K2" s="77" t="s">
        <v>297</v>
      </c>
    </row>
    <row r="3" ht="14.25" spans="1:11">
      <c r="A3" s="44" t="s">
        <v>3</v>
      </c>
      <c r="B3" s="44"/>
      <c r="C3" s="103"/>
      <c r="D3" s="131"/>
      <c r="E3" s="131"/>
      <c r="F3" s="131"/>
      <c r="G3" s="132"/>
      <c r="H3" s="132"/>
      <c r="I3" s="131"/>
      <c r="J3" s="131"/>
      <c r="K3" s="77" t="s">
        <v>4</v>
      </c>
    </row>
    <row r="4" ht="21.75" customHeight="1" spans="1:11">
      <c r="A4" s="133" t="s">
        <v>7</v>
      </c>
      <c r="B4" s="134" t="s">
        <v>50</v>
      </c>
      <c r="C4" s="135" t="s">
        <v>40</v>
      </c>
      <c r="D4" s="135" t="s">
        <v>40</v>
      </c>
      <c r="E4" s="135" t="s">
        <v>298</v>
      </c>
      <c r="F4" s="135" t="s">
        <v>298</v>
      </c>
      <c r="G4" s="135" t="s">
        <v>299</v>
      </c>
      <c r="H4" s="135" t="s">
        <v>299</v>
      </c>
      <c r="I4" s="135" t="s">
        <v>300</v>
      </c>
      <c r="J4" s="135" t="s">
        <v>301</v>
      </c>
      <c r="K4" s="135" t="s">
        <v>302</v>
      </c>
    </row>
    <row r="5" ht="17.25" customHeight="1" spans="1:11">
      <c r="A5" s="135" t="s">
        <v>57</v>
      </c>
      <c r="B5" s="135" t="s">
        <v>58</v>
      </c>
      <c r="C5" s="136"/>
      <c r="D5" s="136"/>
      <c r="E5" s="136"/>
      <c r="F5" s="136"/>
      <c r="G5" s="136"/>
      <c r="H5" s="136"/>
      <c r="I5" s="136"/>
      <c r="J5" s="136"/>
      <c r="K5" s="136"/>
    </row>
    <row r="6" ht="21" customHeight="1" spans="1:11">
      <c r="A6" s="136"/>
      <c r="B6" s="136" t="s">
        <v>50</v>
      </c>
      <c r="C6" s="136"/>
      <c r="D6" s="136"/>
      <c r="E6" s="136"/>
      <c r="F6" s="136"/>
      <c r="G6" s="136"/>
      <c r="H6" s="136"/>
      <c r="I6" s="136"/>
      <c r="J6" s="136"/>
      <c r="K6" s="136"/>
    </row>
    <row r="7" ht="21" customHeight="1" spans="1:11">
      <c r="A7" s="137"/>
      <c r="B7" s="137" t="s">
        <v>50</v>
      </c>
      <c r="C7" s="137"/>
      <c r="D7" s="137"/>
      <c r="E7" s="137"/>
      <c r="F7" s="137"/>
      <c r="G7" s="137"/>
      <c r="H7" s="137"/>
      <c r="I7" s="137"/>
      <c r="J7" s="137"/>
      <c r="K7" s="137"/>
    </row>
    <row r="8" ht="14" customHeight="1" spans="1:11">
      <c r="A8" s="138" t="s">
        <v>61</v>
      </c>
      <c r="B8" s="139"/>
      <c r="C8" s="140">
        <v>48709479.06</v>
      </c>
      <c r="D8" s="140">
        <f>F8+H8</f>
        <v>4870.947906</v>
      </c>
      <c r="E8" s="140">
        <v>16920345.52</v>
      </c>
      <c r="F8" s="140">
        <f>E8/10000</f>
        <v>1692.034552</v>
      </c>
      <c r="G8" s="140">
        <v>31789133.54</v>
      </c>
      <c r="H8" s="141">
        <f>G8/10000</f>
        <v>3178.913354</v>
      </c>
      <c r="I8" s="127"/>
      <c r="J8" s="127"/>
      <c r="K8" s="127"/>
    </row>
    <row r="9" ht="14" customHeight="1" spans="1:11">
      <c r="A9" s="142" t="s">
        <v>62</v>
      </c>
      <c r="B9" s="143" t="s">
        <v>63</v>
      </c>
      <c r="C9" s="144">
        <v>10621405.86</v>
      </c>
      <c r="D9" s="140">
        <f t="shared" ref="D9:D40" si="0">F9+H9</f>
        <v>1062.140586</v>
      </c>
      <c r="E9" s="144">
        <v>9950839.95</v>
      </c>
      <c r="F9" s="140">
        <f t="shared" ref="F9:F40" si="1">E9/10000</f>
        <v>995.083995</v>
      </c>
      <c r="G9" s="144">
        <v>670565.91</v>
      </c>
      <c r="H9" s="141">
        <f t="shared" ref="H9:H40" si="2">G9/10000</f>
        <v>67.056591</v>
      </c>
      <c r="I9" s="127"/>
      <c r="J9" s="127"/>
      <c r="K9" s="127"/>
    </row>
    <row r="10" ht="14" customHeight="1" spans="1:11">
      <c r="A10" s="142" t="s">
        <v>64</v>
      </c>
      <c r="B10" s="143" t="s">
        <v>65</v>
      </c>
      <c r="C10" s="144">
        <v>162692</v>
      </c>
      <c r="D10" s="140">
        <f t="shared" si="0"/>
        <v>16.2692</v>
      </c>
      <c r="E10" s="144">
        <v>162692</v>
      </c>
      <c r="F10" s="140">
        <f t="shared" si="1"/>
        <v>16.2692</v>
      </c>
      <c r="G10" s="144"/>
      <c r="H10" s="141">
        <f t="shared" si="2"/>
        <v>0</v>
      </c>
      <c r="I10" s="127"/>
      <c r="J10" s="127"/>
      <c r="K10" s="127"/>
    </row>
    <row r="11" ht="14" customHeight="1" spans="1:11">
      <c r="A11" s="145" t="s">
        <v>66</v>
      </c>
      <c r="B11" s="146" t="s">
        <v>67</v>
      </c>
      <c r="C11" s="140">
        <v>162692</v>
      </c>
      <c r="D11" s="140">
        <f t="shared" si="0"/>
        <v>16.2692</v>
      </c>
      <c r="E11" s="140">
        <v>162692</v>
      </c>
      <c r="F11" s="140">
        <f t="shared" si="1"/>
        <v>16.2692</v>
      </c>
      <c r="G11" s="140"/>
      <c r="H11" s="141">
        <f t="shared" si="2"/>
        <v>0</v>
      </c>
      <c r="I11" s="127"/>
      <c r="J11" s="127"/>
      <c r="K11" s="127"/>
    </row>
    <row r="12" ht="14" customHeight="1" spans="1:11">
      <c r="A12" s="142" t="s">
        <v>68</v>
      </c>
      <c r="B12" s="143" t="s">
        <v>69</v>
      </c>
      <c r="C12" s="144">
        <v>8699505.06</v>
      </c>
      <c r="D12" s="140">
        <f t="shared" si="0"/>
        <v>869.950506</v>
      </c>
      <c r="E12" s="144">
        <v>8108339.15</v>
      </c>
      <c r="F12" s="140">
        <f t="shared" si="1"/>
        <v>810.833915</v>
      </c>
      <c r="G12" s="144">
        <v>591165.91</v>
      </c>
      <c r="H12" s="141">
        <f t="shared" si="2"/>
        <v>59.116591</v>
      </c>
      <c r="I12" s="127"/>
      <c r="J12" s="127"/>
      <c r="K12" s="127"/>
    </row>
    <row r="13" ht="14" customHeight="1" spans="1:11">
      <c r="A13" s="145" t="s">
        <v>70</v>
      </c>
      <c r="B13" s="146" t="s">
        <v>67</v>
      </c>
      <c r="C13" s="140">
        <v>7928705.15</v>
      </c>
      <c r="D13" s="140">
        <f t="shared" si="0"/>
        <v>792.870515</v>
      </c>
      <c r="E13" s="140">
        <v>7928705.15</v>
      </c>
      <c r="F13" s="140">
        <f t="shared" si="1"/>
        <v>792.870515</v>
      </c>
      <c r="G13" s="140"/>
      <c r="H13" s="141">
        <f t="shared" si="2"/>
        <v>0</v>
      </c>
      <c r="I13" s="127"/>
      <c r="J13" s="127"/>
      <c r="K13" s="127"/>
    </row>
    <row r="14" ht="14" customHeight="1" spans="1:11">
      <c r="A14" s="145" t="s">
        <v>71</v>
      </c>
      <c r="B14" s="146" t="s">
        <v>72</v>
      </c>
      <c r="C14" s="140">
        <v>591165.91</v>
      </c>
      <c r="D14" s="140">
        <f t="shared" si="0"/>
        <v>59.116591</v>
      </c>
      <c r="E14" s="140"/>
      <c r="F14" s="140">
        <f t="shared" si="1"/>
        <v>0</v>
      </c>
      <c r="G14" s="140">
        <v>591165.91</v>
      </c>
      <c r="H14" s="141">
        <f t="shared" si="2"/>
        <v>59.116591</v>
      </c>
      <c r="I14" s="127"/>
      <c r="J14" s="127"/>
      <c r="K14" s="127"/>
    </row>
    <row r="15" ht="14" customHeight="1" spans="1:14">
      <c r="A15" s="145" t="s">
        <v>73</v>
      </c>
      <c r="B15" s="146" t="s">
        <v>74</v>
      </c>
      <c r="C15" s="140">
        <v>179634</v>
      </c>
      <c r="D15" s="140">
        <f t="shared" si="0"/>
        <v>17.9634</v>
      </c>
      <c r="E15" s="140">
        <v>179634</v>
      </c>
      <c r="F15" s="140">
        <f t="shared" si="1"/>
        <v>17.9634</v>
      </c>
      <c r="G15" s="147"/>
      <c r="H15" s="141">
        <f t="shared" si="2"/>
        <v>0</v>
      </c>
      <c r="I15" s="152"/>
      <c r="J15" s="152"/>
      <c r="K15" s="152"/>
      <c r="N15" s="21">
        <v>10000</v>
      </c>
    </row>
    <row r="16" ht="14" customHeight="1" spans="1:11">
      <c r="A16" s="142" t="s">
        <v>75</v>
      </c>
      <c r="B16" s="143" t="s">
        <v>76</v>
      </c>
      <c r="C16" s="144">
        <v>693605</v>
      </c>
      <c r="D16" s="140">
        <f t="shared" si="0"/>
        <v>69.3605</v>
      </c>
      <c r="E16" s="148">
        <v>693605</v>
      </c>
      <c r="F16" s="140">
        <f t="shared" si="1"/>
        <v>69.3605</v>
      </c>
      <c r="G16" s="149"/>
      <c r="H16" s="141">
        <f t="shared" si="2"/>
        <v>0</v>
      </c>
      <c r="I16" s="127"/>
      <c r="J16" s="127"/>
      <c r="K16" s="127"/>
    </row>
    <row r="17" ht="14" customHeight="1" spans="1:11">
      <c r="A17" s="145" t="s">
        <v>77</v>
      </c>
      <c r="B17" s="146" t="s">
        <v>67</v>
      </c>
      <c r="C17" s="140">
        <v>693605</v>
      </c>
      <c r="D17" s="140">
        <f t="shared" si="0"/>
        <v>69.3605</v>
      </c>
      <c r="E17" s="150">
        <v>693605</v>
      </c>
      <c r="F17" s="140">
        <f t="shared" si="1"/>
        <v>69.3605</v>
      </c>
      <c r="G17" s="151"/>
      <c r="H17" s="141">
        <f t="shared" si="2"/>
        <v>0</v>
      </c>
      <c r="I17" s="153"/>
      <c r="J17" s="153"/>
      <c r="K17" s="153"/>
    </row>
    <row r="18" ht="14" customHeight="1" spans="1:11">
      <c r="A18" s="142" t="s">
        <v>78</v>
      </c>
      <c r="B18" s="143" t="s">
        <v>79</v>
      </c>
      <c r="C18" s="144">
        <v>88470</v>
      </c>
      <c r="D18" s="140">
        <f t="shared" si="0"/>
        <v>8.847</v>
      </c>
      <c r="E18" s="148">
        <v>88470</v>
      </c>
      <c r="F18" s="140">
        <f t="shared" si="1"/>
        <v>8.847</v>
      </c>
      <c r="G18" s="149"/>
      <c r="H18" s="141">
        <f t="shared" si="2"/>
        <v>0</v>
      </c>
      <c r="I18" s="154"/>
      <c r="J18" s="154"/>
      <c r="K18" s="154"/>
    </row>
    <row r="19" ht="14" customHeight="1" spans="1:11">
      <c r="A19" s="145" t="s">
        <v>80</v>
      </c>
      <c r="B19" s="146" t="s">
        <v>67</v>
      </c>
      <c r="C19" s="140">
        <v>88470</v>
      </c>
      <c r="D19" s="140">
        <f t="shared" si="0"/>
        <v>8.847</v>
      </c>
      <c r="E19" s="150">
        <v>88470</v>
      </c>
      <c r="F19" s="140">
        <f t="shared" si="1"/>
        <v>8.847</v>
      </c>
      <c r="G19" s="151"/>
      <c r="H19" s="141">
        <f t="shared" si="2"/>
        <v>0</v>
      </c>
      <c r="I19" s="154"/>
      <c r="J19" s="154"/>
      <c r="K19" s="154"/>
    </row>
    <row r="20" ht="14" customHeight="1" spans="1:11">
      <c r="A20" s="142" t="s">
        <v>81</v>
      </c>
      <c r="B20" s="143" t="s">
        <v>82</v>
      </c>
      <c r="C20" s="144">
        <v>615315.8</v>
      </c>
      <c r="D20" s="140">
        <f t="shared" si="0"/>
        <v>61.53158</v>
      </c>
      <c r="E20" s="148">
        <v>615315.8</v>
      </c>
      <c r="F20" s="140">
        <f t="shared" si="1"/>
        <v>61.53158</v>
      </c>
      <c r="G20" s="149"/>
      <c r="H20" s="141">
        <f t="shared" si="2"/>
        <v>0</v>
      </c>
      <c r="I20" s="154"/>
      <c r="J20" s="154"/>
      <c r="K20" s="154"/>
    </row>
    <row r="21" ht="14" customHeight="1" spans="1:11">
      <c r="A21" s="145" t="s">
        <v>83</v>
      </c>
      <c r="B21" s="146" t="s">
        <v>84</v>
      </c>
      <c r="C21" s="140">
        <v>615315.8</v>
      </c>
      <c r="D21" s="140">
        <f t="shared" si="0"/>
        <v>61.53158</v>
      </c>
      <c r="E21" s="150">
        <v>615315.8</v>
      </c>
      <c r="F21" s="140">
        <f t="shared" si="1"/>
        <v>61.53158</v>
      </c>
      <c r="G21" s="151"/>
      <c r="H21" s="141">
        <f t="shared" si="2"/>
        <v>0</v>
      </c>
      <c r="I21" s="154"/>
      <c r="J21" s="154"/>
      <c r="K21" s="154"/>
    </row>
    <row r="22" ht="14" customHeight="1" spans="1:11">
      <c r="A22" s="142" t="s">
        <v>85</v>
      </c>
      <c r="B22" s="143" t="s">
        <v>86</v>
      </c>
      <c r="C22" s="144">
        <v>282418</v>
      </c>
      <c r="D22" s="140">
        <f t="shared" si="0"/>
        <v>28.2418</v>
      </c>
      <c r="E22" s="148">
        <v>282418</v>
      </c>
      <c r="F22" s="140">
        <f t="shared" si="1"/>
        <v>28.2418</v>
      </c>
      <c r="G22" s="149"/>
      <c r="H22" s="141">
        <f t="shared" si="2"/>
        <v>0</v>
      </c>
      <c r="I22" s="154"/>
      <c r="J22" s="154"/>
      <c r="K22" s="154"/>
    </row>
    <row r="23" ht="14" customHeight="1" spans="1:11">
      <c r="A23" s="145" t="s">
        <v>87</v>
      </c>
      <c r="B23" s="146" t="s">
        <v>67</v>
      </c>
      <c r="C23" s="140">
        <v>282418</v>
      </c>
      <c r="D23" s="140">
        <f t="shared" si="0"/>
        <v>28.2418</v>
      </c>
      <c r="E23" s="150">
        <v>282418</v>
      </c>
      <c r="F23" s="140">
        <f t="shared" si="1"/>
        <v>28.2418</v>
      </c>
      <c r="G23" s="151"/>
      <c r="H23" s="141">
        <f t="shared" si="2"/>
        <v>0</v>
      </c>
      <c r="I23" s="154"/>
      <c r="J23" s="154"/>
      <c r="K23" s="154"/>
    </row>
    <row r="24" ht="14" customHeight="1" spans="1:11">
      <c r="A24" s="142" t="s">
        <v>88</v>
      </c>
      <c r="B24" s="143" t="s">
        <v>89</v>
      </c>
      <c r="C24" s="144">
        <v>79400</v>
      </c>
      <c r="D24" s="140">
        <f t="shared" si="0"/>
        <v>7.94</v>
      </c>
      <c r="E24" s="148"/>
      <c r="F24" s="140">
        <f t="shared" si="1"/>
        <v>0</v>
      </c>
      <c r="G24" s="149">
        <v>79400</v>
      </c>
      <c r="H24" s="141">
        <f t="shared" si="2"/>
        <v>7.94</v>
      </c>
      <c r="I24" s="154"/>
      <c r="J24" s="154"/>
      <c r="K24" s="154"/>
    </row>
    <row r="25" ht="14" customHeight="1" spans="1:11">
      <c r="A25" s="145" t="s">
        <v>90</v>
      </c>
      <c r="B25" s="146" t="s">
        <v>91</v>
      </c>
      <c r="C25" s="140">
        <v>79400</v>
      </c>
      <c r="D25" s="140">
        <f t="shared" si="0"/>
        <v>7.94</v>
      </c>
      <c r="E25" s="150"/>
      <c r="F25" s="140">
        <f t="shared" si="1"/>
        <v>0</v>
      </c>
      <c r="G25" s="151">
        <v>79400</v>
      </c>
      <c r="H25" s="141">
        <f t="shared" si="2"/>
        <v>7.94</v>
      </c>
      <c r="I25" s="154"/>
      <c r="J25" s="154"/>
      <c r="K25" s="154"/>
    </row>
    <row r="26" ht="14" customHeight="1" spans="1:11">
      <c r="A26" s="142" t="s">
        <v>92</v>
      </c>
      <c r="B26" s="143" t="s">
        <v>93</v>
      </c>
      <c r="C26" s="144">
        <v>50000</v>
      </c>
      <c r="D26" s="140">
        <f t="shared" si="0"/>
        <v>5</v>
      </c>
      <c r="E26" s="148"/>
      <c r="F26" s="140">
        <f t="shared" si="1"/>
        <v>0</v>
      </c>
      <c r="G26" s="149">
        <v>50000</v>
      </c>
      <c r="H26" s="141">
        <f t="shared" si="2"/>
        <v>5</v>
      </c>
      <c r="I26" s="154"/>
      <c r="J26" s="154"/>
      <c r="K26" s="154"/>
    </row>
    <row r="27" ht="14" customHeight="1" spans="1:11">
      <c r="A27" s="142" t="s">
        <v>94</v>
      </c>
      <c r="B27" s="143" t="s">
        <v>95</v>
      </c>
      <c r="C27" s="144">
        <v>50000</v>
      </c>
      <c r="D27" s="140">
        <f t="shared" si="0"/>
        <v>5</v>
      </c>
      <c r="E27" s="148"/>
      <c r="F27" s="140">
        <f t="shared" si="1"/>
        <v>0</v>
      </c>
      <c r="G27" s="149">
        <v>50000</v>
      </c>
      <c r="H27" s="141">
        <f t="shared" si="2"/>
        <v>5</v>
      </c>
      <c r="I27" s="154"/>
      <c r="J27" s="154"/>
      <c r="K27" s="154"/>
    </row>
    <row r="28" ht="14" customHeight="1" spans="1:11">
      <c r="A28" s="145" t="s">
        <v>96</v>
      </c>
      <c r="B28" s="146" t="s">
        <v>97</v>
      </c>
      <c r="C28" s="140">
        <v>50000</v>
      </c>
      <c r="D28" s="140">
        <f t="shared" si="0"/>
        <v>5</v>
      </c>
      <c r="E28" s="150"/>
      <c r="F28" s="140">
        <f t="shared" si="1"/>
        <v>0</v>
      </c>
      <c r="G28" s="151">
        <v>50000</v>
      </c>
      <c r="H28" s="141">
        <f t="shared" si="2"/>
        <v>5</v>
      </c>
      <c r="I28" s="154"/>
      <c r="J28" s="154"/>
      <c r="K28" s="154"/>
    </row>
    <row r="29" ht="14" customHeight="1" spans="1:11">
      <c r="A29" s="142" t="s">
        <v>98</v>
      </c>
      <c r="B29" s="143" t="s">
        <v>99</v>
      </c>
      <c r="C29" s="144">
        <v>155688</v>
      </c>
      <c r="D29" s="140">
        <f t="shared" si="0"/>
        <v>15.5688</v>
      </c>
      <c r="E29" s="148">
        <v>155688</v>
      </c>
      <c r="F29" s="140">
        <f t="shared" si="1"/>
        <v>15.5688</v>
      </c>
      <c r="G29" s="149"/>
      <c r="H29" s="141">
        <f t="shared" si="2"/>
        <v>0</v>
      </c>
      <c r="I29" s="154"/>
      <c r="J29" s="154"/>
      <c r="K29" s="154"/>
    </row>
    <row r="30" ht="14" customHeight="1" spans="1:11">
      <c r="A30" s="142" t="s">
        <v>100</v>
      </c>
      <c r="B30" s="143" t="s">
        <v>101</v>
      </c>
      <c r="C30" s="144">
        <v>155688</v>
      </c>
      <c r="D30" s="140">
        <f t="shared" si="0"/>
        <v>15.5688</v>
      </c>
      <c r="E30" s="148">
        <v>155688</v>
      </c>
      <c r="F30" s="140">
        <f t="shared" si="1"/>
        <v>15.5688</v>
      </c>
      <c r="G30" s="149"/>
      <c r="H30" s="141">
        <f t="shared" si="2"/>
        <v>0</v>
      </c>
      <c r="I30" s="154"/>
      <c r="J30" s="154"/>
      <c r="K30" s="154"/>
    </row>
    <row r="31" ht="14" customHeight="1" spans="1:11">
      <c r="A31" s="145" t="s">
        <v>102</v>
      </c>
      <c r="B31" s="146" t="s">
        <v>103</v>
      </c>
      <c r="C31" s="140">
        <v>155688</v>
      </c>
      <c r="D31" s="140">
        <f t="shared" si="0"/>
        <v>15.5688</v>
      </c>
      <c r="E31" s="150">
        <v>155688</v>
      </c>
      <c r="F31" s="140">
        <f t="shared" si="1"/>
        <v>15.5688</v>
      </c>
      <c r="G31" s="151"/>
      <c r="H31" s="141">
        <f t="shared" si="2"/>
        <v>0</v>
      </c>
      <c r="I31" s="154"/>
      <c r="J31" s="154"/>
      <c r="K31" s="154"/>
    </row>
    <row r="32" ht="14" customHeight="1" spans="1:11">
      <c r="A32" s="142" t="s">
        <v>104</v>
      </c>
      <c r="B32" s="143" t="s">
        <v>105</v>
      </c>
      <c r="C32" s="144">
        <v>9632654.03</v>
      </c>
      <c r="D32" s="140">
        <f t="shared" si="0"/>
        <v>963.265403</v>
      </c>
      <c r="E32" s="148">
        <v>3197252.12</v>
      </c>
      <c r="F32" s="140">
        <f t="shared" si="1"/>
        <v>319.725212</v>
      </c>
      <c r="G32" s="149">
        <v>6435401.91</v>
      </c>
      <c r="H32" s="141">
        <f t="shared" si="2"/>
        <v>643.540191</v>
      </c>
      <c r="I32" s="154"/>
      <c r="J32" s="154"/>
      <c r="K32" s="154"/>
    </row>
    <row r="33" ht="14" customHeight="1" spans="1:11">
      <c r="A33" s="142" t="s">
        <v>106</v>
      </c>
      <c r="B33" s="143" t="s">
        <v>107</v>
      </c>
      <c r="C33" s="144">
        <v>590074</v>
      </c>
      <c r="D33" s="140">
        <f t="shared" si="0"/>
        <v>59.0074</v>
      </c>
      <c r="E33" s="148">
        <v>590074</v>
      </c>
      <c r="F33" s="140">
        <f t="shared" si="1"/>
        <v>59.0074</v>
      </c>
      <c r="G33" s="149"/>
      <c r="H33" s="141">
        <f t="shared" si="2"/>
        <v>0</v>
      </c>
      <c r="I33" s="154"/>
      <c r="J33" s="154"/>
      <c r="K33" s="154"/>
    </row>
    <row r="34" ht="14" customHeight="1" spans="1:11">
      <c r="A34" s="145" t="s">
        <v>108</v>
      </c>
      <c r="B34" s="146" t="s">
        <v>109</v>
      </c>
      <c r="C34" s="140">
        <v>10000</v>
      </c>
      <c r="D34" s="140">
        <f t="shared" si="0"/>
        <v>1</v>
      </c>
      <c r="E34" s="150">
        <v>10000</v>
      </c>
      <c r="F34" s="140">
        <f t="shared" si="1"/>
        <v>1</v>
      </c>
      <c r="G34" s="151"/>
      <c r="H34" s="141">
        <f t="shared" si="2"/>
        <v>0</v>
      </c>
      <c r="I34" s="154"/>
      <c r="J34" s="154"/>
      <c r="K34" s="154"/>
    </row>
    <row r="35" ht="14" customHeight="1" spans="1:11">
      <c r="A35" s="145" t="s">
        <v>110</v>
      </c>
      <c r="B35" s="146" t="s">
        <v>111</v>
      </c>
      <c r="C35" s="140">
        <v>580074</v>
      </c>
      <c r="D35" s="140">
        <f t="shared" si="0"/>
        <v>58.0074</v>
      </c>
      <c r="E35" s="150">
        <v>580074</v>
      </c>
      <c r="F35" s="140">
        <f t="shared" si="1"/>
        <v>58.0074</v>
      </c>
      <c r="G35" s="151"/>
      <c r="H35" s="141">
        <f t="shared" si="2"/>
        <v>0</v>
      </c>
      <c r="I35" s="154"/>
      <c r="J35" s="154"/>
      <c r="K35" s="154"/>
    </row>
    <row r="36" ht="14" customHeight="1" spans="1:11">
      <c r="A36" s="142" t="s">
        <v>112</v>
      </c>
      <c r="B36" s="143" t="s">
        <v>113</v>
      </c>
      <c r="C36" s="144">
        <v>85618</v>
      </c>
      <c r="D36" s="140">
        <f t="shared" si="0"/>
        <v>8.5618</v>
      </c>
      <c r="E36" s="148">
        <v>72494</v>
      </c>
      <c r="F36" s="140">
        <f t="shared" si="1"/>
        <v>7.2494</v>
      </c>
      <c r="G36" s="149">
        <v>13124</v>
      </c>
      <c r="H36" s="141">
        <f t="shared" si="2"/>
        <v>1.3124</v>
      </c>
      <c r="I36" s="154"/>
      <c r="J36" s="154"/>
      <c r="K36" s="154"/>
    </row>
    <row r="37" ht="14" customHeight="1" spans="1:11">
      <c r="A37" s="145" t="s">
        <v>114</v>
      </c>
      <c r="B37" s="146" t="s">
        <v>115</v>
      </c>
      <c r="C37" s="140">
        <v>85618</v>
      </c>
      <c r="D37" s="140">
        <f t="shared" si="0"/>
        <v>8.5618</v>
      </c>
      <c r="E37" s="150">
        <v>72494</v>
      </c>
      <c r="F37" s="140">
        <f t="shared" si="1"/>
        <v>7.2494</v>
      </c>
      <c r="G37" s="151">
        <v>13124</v>
      </c>
      <c r="H37" s="141">
        <f t="shared" si="2"/>
        <v>1.3124</v>
      </c>
      <c r="I37" s="154"/>
      <c r="J37" s="154"/>
      <c r="K37" s="154"/>
    </row>
    <row r="38" ht="14" customHeight="1" spans="1:11">
      <c r="A38" s="142" t="s">
        <v>116</v>
      </c>
      <c r="B38" s="143" t="s">
        <v>117</v>
      </c>
      <c r="C38" s="144">
        <v>1946192.72</v>
      </c>
      <c r="D38" s="140">
        <f t="shared" si="0"/>
        <v>194.619272</v>
      </c>
      <c r="E38" s="148">
        <v>1946192.72</v>
      </c>
      <c r="F38" s="140">
        <f t="shared" si="1"/>
        <v>194.619272</v>
      </c>
      <c r="G38" s="149"/>
      <c r="H38" s="141">
        <f t="shared" si="2"/>
        <v>0</v>
      </c>
      <c r="I38" s="154"/>
      <c r="J38" s="154"/>
      <c r="K38" s="154"/>
    </row>
    <row r="39" ht="14" customHeight="1" spans="1:11">
      <c r="A39" s="145" t="s">
        <v>118</v>
      </c>
      <c r="B39" s="146" t="s">
        <v>119</v>
      </c>
      <c r="C39" s="140">
        <v>1258854.54</v>
      </c>
      <c r="D39" s="140">
        <f t="shared" si="0"/>
        <v>125.885454</v>
      </c>
      <c r="E39" s="150">
        <v>1258854.54</v>
      </c>
      <c r="F39" s="140">
        <f t="shared" si="1"/>
        <v>125.885454</v>
      </c>
      <c r="G39" s="151"/>
      <c r="H39" s="141">
        <f t="shared" si="2"/>
        <v>0</v>
      </c>
      <c r="I39" s="154"/>
      <c r="J39" s="154"/>
      <c r="K39" s="154"/>
    </row>
    <row r="40" ht="14" customHeight="1" spans="1:11">
      <c r="A40" s="145" t="s">
        <v>120</v>
      </c>
      <c r="B40" s="146" t="s">
        <v>121</v>
      </c>
      <c r="C40" s="140">
        <v>105452.18</v>
      </c>
      <c r="D40" s="140">
        <f t="shared" si="0"/>
        <v>10.545218</v>
      </c>
      <c r="E40" s="150">
        <v>105452.18</v>
      </c>
      <c r="F40" s="140">
        <f t="shared" si="1"/>
        <v>10.545218</v>
      </c>
      <c r="G40" s="151"/>
      <c r="H40" s="141">
        <f t="shared" si="2"/>
        <v>0</v>
      </c>
      <c r="I40" s="154"/>
      <c r="J40" s="154"/>
      <c r="K40" s="154"/>
    </row>
    <row r="41" ht="14" customHeight="1" spans="1:11">
      <c r="A41" s="145" t="s">
        <v>122</v>
      </c>
      <c r="B41" s="146" t="s">
        <v>123</v>
      </c>
      <c r="C41" s="140">
        <v>581886</v>
      </c>
      <c r="D41" s="140">
        <f t="shared" ref="D41:D72" si="3">F41+H41</f>
        <v>58.1886</v>
      </c>
      <c r="E41" s="150">
        <v>581886</v>
      </c>
      <c r="F41" s="140">
        <f t="shared" ref="F41:F72" si="4">E41/10000</f>
        <v>58.1886</v>
      </c>
      <c r="G41" s="151"/>
      <c r="H41" s="141">
        <f t="shared" ref="H41:H72" si="5">G41/10000</f>
        <v>0</v>
      </c>
      <c r="I41" s="154"/>
      <c r="J41" s="154"/>
      <c r="K41" s="154"/>
    </row>
    <row r="42" ht="14" customHeight="1" spans="1:11">
      <c r="A42" s="142" t="s">
        <v>124</v>
      </c>
      <c r="B42" s="143" t="s">
        <v>125</v>
      </c>
      <c r="C42" s="144">
        <v>2836604</v>
      </c>
      <c r="D42" s="140">
        <f t="shared" si="3"/>
        <v>283.6604</v>
      </c>
      <c r="E42" s="148"/>
      <c r="F42" s="140">
        <f t="shared" si="4"/>
        <v>0</v>
      </c>
      <c r="G42" s="149">
        <v>2836604</v>
      </c>
      <c r="H42" s="141">
        <f t="shared" si="5"/>
        <v>283.6604</v>
      </c>
      <c r="I42" s="154"/>
      <c r="J42" s="154"/>
      <c r="K42" s="154"/>
    </row>
    <row r="43" ht="14" customHeight="1" spans="1:11">
      <c r="A43" s="145" t="s">
        <v>126</v>
      </c>
      <c r="B43" s="146" t="s">
        <v>127</v>
      </c>
      <c r="C43" s="140">
        <v>380000</v>
      </c>
      <c r="D43" s="140">
        <f t="shared" si="3"/>
        <v>38</v>
      </c>
      <c r="E43" s="150"/>
      <c r="F43" s="140">
        <f t="shared" si="4"/>
        <v>0</v>
      </c>
      <c r="G43" s="151">
        <v>380000</v>
      </c>
      <c r="H43" s="141">
        <f t="shared" si="5"/>
        <v>38</v>
      </c>
      <c r="I43" s="154"/>
      <c r="J43" s="154"/>
      <c r="K43" s="154"/>
    </row>
    <row r="44" ht="14" customHeight="1" spans="1:11">
      <c r="A44" s="145" t="s">
        <v>128</v>
      </c>
      <c r="B44" s="146" t="s">
        <v>129</v>
      </c>
      <c r="C44" s="140">
        <v>380000</v>
      </c>
      <c r="D44" s="140">
        <f t="shared" si="3"/>
        <v>38</v>
      </c>
      <c r="E44" s="150"/>
      <c r="F44" s="140">
        <f t="shared" si="4"/>
        <v>0</v>
      </c>
      <c r="G44" s="151">
        <v>380000</v>
      </c>
      <c r="H44" s="141">
        <f t="shared" si="5"/>
        <v>38</v>
      </c>
      <c r="I44" s="154"/>
      <c r="J44" s="154"/>
      <c r="K44" s="154"/>
    </row>
    <row r="45" ht="14" customHeight="1" spans="1:11">
      <c r="A45" s="145" t="s">
        <v>130</v>
      </c>
      <c r="B45" s="146" t="s">
        <v>131</v>
      </c>
      <c r="C45" s="140">
        <v>1536500</v>
      </c>
      <c r="D45" s="140">
        <f t="shared" si="3"/>
        <v>153.65</v>
      </c>
      <c r="E45" s="150"/>
      <c r="F45" s="140">
        <f t="shared" si="4"/>
        <v>0</v>
      </c>
      <c r="G45" s="151">
        <v>1536500</v>
      </c>
      <c r="H45" s="141">
        <f t="shared" si="5"/>
        <v>153.65</v>
      </c>
      <c r="I45" s="154"/>
      <c r="J45" s="154"/>
      <c r="K45" s="154"/>
    </row>
    <row r="46" ht="14" customHeight="1" spans="1:11">
      <c r="A46" s="145" t="s">
        <v>132</v>
      </c>
      <c r="B46" s="146" t="s">
        <v>133</v>
      </c>
      <c r="C46" s="140">
        <v>130000</v>
      </c>
      <c r="D46" s="140">
        <f t="shared" si="3"/>
        <v>13</v>
      </c>
      <c r="E46" s="150"/>
      <c r="F46" s="140">
        <f t="shared" si="4"/>
        <v>0</v>
      </c>
      <c r="G46" s="151">
        <v>130000</v>
      </c>
      <c r="H46" s="141">
        <f t="shared" si="5"/>
        <v>13</v>
      </c>
      <c r="I46" s="154"/>
      <c r="J46" s="154"/>
      <c r="K46" s="154"/>
    </row>
    <row r="47" ht="14" customHeight="1" spans="1:11">
      <c r="A47" s="145" t="s">
        <v>134</v>
      </c>
      <c r="B47" s="146" t="s">
        <v>135</v>
      </c>
      <c r="C47" s="140">
        <v>410104</v>
      </c>
      <c r="D47" s="140">
        <f t="shared" si="3"/>
        <v>41.0104</v>
      </c>
      <c r="E47" s="150"/>
      <c r="F47" s="140">
        <f t="shared" si="4"/>
        <v>0</v>
      </c>
      <c r="G47" s="151">
        <v>410104</v>
      </c>
      <c r="H47" s="141">
        <f t="shared" si="5"/>
        <v>41.0104</v>
      </c>
      <c r="I47" s="154"/>
      <c r="J47" s="154"/>
      <c r="K47" s="154"/>
    </row>
    <row r="48" ht="14" customHeight="1" spans="1:11">
      <c r="A48" s="142" t="s">
        <v>136</v>
      </c>
      <c r="B48" s="143" t="s">
        <v>137</v>
      </c>
      <c r="C48" s="144">
        <v>600</v>
      </c>
      <c r="D48" s="140">
        <f t="shared" si="3"/>
        <v>0.06</v>
      </c>
      <c r="E48" s="148"/>
      <c r="F48" s="140">
        <f t="shared" si="4"/>
        <v>0</v>
      </c>
      <c r="G48" s="149">
        <v>600</v>
      </c>
      <c r="H48" s="141">
        <f t="shared" si="5"/>
        <v>0.06</v>
      </c>
      <c r="I48" s="154"/>
      <c r="J48" s="154"/>
      <c r="K48" s="154"/>
    </row>
    <row r="49" ht="14" customHeight="1" spans="1:11">
      <c r="A49" s="145" t="s">
        <v>138</v>
      </c>
      <c r="B49" s="146" t="s">
        <v>139</v>
      </c>
      <c r="C49" s="140">
        <v>600</v>
      </c>
      <c r="D49" s="140">
        <f t="shared" si="3"/>
        <v>0.06</v>
      </c>
      <c r="E49" s="150"/>
      <c r="F49" s="140">
        <f t="shared" si="4"/>
        <v>0</v>
      </c>
      <c r="G49" s="151">
        <v>600</v>
      </c>
      <c r="H49" s="141">
        <f t="shared" si="5"/>
        <v>0.06</v>
      </c>
      <c r="I49" s="154"/>
      <c r="J49" s="154"/>
      <c r="K49" s="154"/>
    </row>
    <row r="50" ht="14" customHeight="1" spans="1:11">
      <c r="A50" s="142" t="s">
        <v>140</v>
      </c>
      <c r="B50" s="143" t="s">
        <v>141</v>
      </c>
      <c r="C50" s="144">
        <v>84850</v>
      </c>
      <c r="D50" s="140">
        <f t="shared" si="3"/>
        <v>8.485</v>
      </c>
      <c r="E50" s="148"/>
      <c r="F50" s="140">
        <f t="shared" si="4"/>
        <v>0</v>
      </c>
      <c r="G50" s="149">
        <v>84850</v>
      </c>
      <c r="H50" s="141">
        <f t="shared" si="5"/>
        <v>8.485</v>
      </c>
      <c r="I50" s="154"/>
      <c r="J50" s="154"/>
      <c r="K50" s="154"/>
    </row>
    <row r="51" ht="14" customHeight="1" spans="1:11">
      <c r="A51" s="145" t="s">
        <v>142</v>
      </c>
      <c r="B51" s="146" t="s">
        <v>143</v>
      </c>
      <c r="C51" s="140">
        <v>4850</v>
      </c>
      <c r="D51" s="140">
        <f t="shared" si="3"/>
        <v>0.485</v>
      </c>
      <c r="E51" s="150"/>
      <c r="F51" s="140">
        <f t="shared" si="4"/>
        <v>0</v>
      </c>
      <c r="G51" s="151">
        <v>4850</v>
      </c>
      <c r="H51" s="141">
        <f t="shared" si="5"/>
        <v>0.485</v>
      </c>
      <c r="I51" s="154"/>
      <c r="J51" s="154"/>
      <c r="K51" s="154"/>
    </row>
    <row r="52" ht="14" customHeight="1" spans="1:11">
      <c r="A52" s="145" t="s">
        <v>144</v>
      </c>
      <c r="B52" s="146" t="s">
        <v>145</v>
      </c>
      <c r="C52" s="140">
        <v>60000</v>
      </c>
      <c r="D52" s="140">
        <f t="shared" si="3"/>
        <v>6</v>
      </c>
      <c r="E52" s="150"/>
      <c r="F52" s="140">
        <f t="shared" si="4"/>
        <v>0</v>
      </c>
      <c r="G52" s="151">
        <v>60000</v>
      </c>
      <c r="H52" s="141">
        <f t="shared" si="5"/>
        <v>6</v>
      </c>
      <c r="I52" s="154"/>
      <c r="J52" s="154"/>
      <c r="K52" s="154"/>
    </row>
    <row r="53" ht="14" customHeight="1" spans="1:11">
      <c r="A53" s="145" t="s">
        <v>146</v>
      </c>
      <c r="B53" s="146" t="s">
        <v>147</v>
      </c>
      <c r="C53" s="140">
        <v>20000</v>
      </c>
      <c r="D53" s="140">
        <f t="shared" si="3"/>
        <v>2</v>
      </c>
      <c r="E53" s="150"/>
      <c r="F53" s="140">
        <f t="shared" si="4"/>
        <v>0</v>
      </c>
      <c r="G53" s="151">
        <v>20000</v>
      </c>
      <c r="H53" s="141">
        <f t="shared" si="5"/>
        <v>2</v>
      </c>
      <c r="I53" s="154"/>
      <c r="J53" s="154"/>
      <c r="K53" s="154"/>
    </row>
    <row r="54" ht="14" customHeight="1" spans="1:11">
      <c r="A54" s="142" t="s">
        <v>148</v>
      </c>
      <c r="B54" s="143" t="s">
        <v>149</v>
      </c>
      <c r="C54" s="144">
        <v>654305.71</v>
      </c>
      <c r="D54" s="140">
        <f t="shared" si="3"/>
        <v>65.430571</v>
      </c>
      <c r="E54" s="148"/>
      <c r="F54" s="140">
        <f t="shared" si="4"/>
        <v>0</v>
      </c>
      <c r="G54" s="149">
        <v>654305.71</v>
      </c>
      <c r="H54" s="141">
        <f t="shared" si="5"/>
        <v>65.430571</v>
      </c>
      <c r="I54" s="154"/>
      <c r="J54" s="154"/>
      <c r="K54" s="154"/>
    </row>
    <row r="55" ht="14" customHeight="1" spans="1:11">
      <c r="A55" s="145" t="s">
        <v>150</v>
      </c>
      <c r="B55" s="146" t="s">
        <v>151</v>
      </c>
      <c r="C55" s="140">
        <v>654305.71</v>
      </c>
      <c r="D55" s="140">
        <f t="shared" si="3"/>
        <v>65.430571</v>
      </c>
      <c r="E55" s="150"/>
      <c r="F55" s="140">
        <f t="shared" si="4"/>
        <v>0</v>
      </c>
      <c r="G55" s="151">
        <v>654305.71</v>
      </c>
      <c r="H55" s="141">
        <f t="shared" si="5"/>
        <v>65.430571</v>
      </c>
      <c r="I55" s="154"/>
      <c r="J55" s="154"/>
      <c r="K55" s="154"/>
    </row>
    <row r="56" ht="14" customHeight="1" spans="1:11">
      <c r="A56" s="142" t="s">
        <v>152</v>
      </c>
      <c r="B56" s="143" t="s">
        <v>153</v>
      </c>
      <c r="C56" s="144">
        <v>2780598</v>
      </c>
      <c r="D56" s="140">
        <f t="shared" si="3"/>
        <v>278.0598</v>
      </c>
      <c r="E56" s="148"/>
      <c r="F56" s="140">
        <f t="shared" si="4"/>
        <v>0</v>
      </c>
      <c r="G56" s="149">
        <v>2780598</v>
      </c>
      <c r="H56" s="141">
        <f t="shared" si="5"/>
        <v>278.0598</v>
      </c>
      <c r="I56" s="154"/>
      <c r="J56" s="154"/>
      <c r="K56" s="154"/>
    </row>
    <row r="57" ht="14" customHeight="1" spans="1:11">
      <c r="A57" s="145" t="s">
        <v>154</v>
      </c>
      <c r="B57" s="146" t="s">
        <v>155</v>
      </c>
      <c r="C57" s="140">
        <v>918891</v>
      </c>
      <c r="D57" s="140">
        <f t="shared" si="3"/>
        <v>91.8891</v>
      </c>
      <c r="E57" s="150"/>
      <c r="F57" s="140">
        <f t="shared" si="4"/>
        <v>0</v>
      </c>
      <c r="G57" s="151">
        <v>918891</v>
      </c>
      <c r="H57" s="141">
        <f t="shared" si="5"/>
        <v>91.8891</v>
      </c>
      <c r="I57" s="154"/>
      <c r="J57" s="154"/>
      <c r="K57" s="154"/>
    </row>
    <row r="58" ht="14" customHeight="1" spans="1:11">
      <c r="A58" s="145" t="s">
        <v>156</v>
      </c>
      <c r="B58" s="146" t="s">
        <v>157</v>
      </c>
      <c r="C58" s="140">
        <v>1861707</v>
      </c>
      <c r="D58" s="140">
        <f t="shared" si="3"/>
        <v>186.1707</v>
      </c>
      <c r="E58" s="150"/>
      <c r="F58" s="140">
        <f t="shared" si="4"/>
        <v>0</v>
      </c>
      <c r="G58" s="151">
        <v>1861707</v>
      </c>
      <c r="H58" s="141">
        <f t="shared" si="5"/>
        <v>186.1707</v>
      </c>
      <c r="I58" s="154"/>
      <c r="J58" s="154"/>
      <c r="K58" s="154"/>
    </row>
    <row r="59" ht="14" customHeight="1" spans="1:11">
      <c r="A59" s="142" t="s">
        <v>158</v>
      </c>
      <c r="B59" s="143" t="s">
        <v>159</v>
      </c>
      <c r="C59" s="144">
        <v>79706.2</v>
      </c>
      <c r="D59" s="140">
        <f t="shared" si="3"/>
        <v>7.97062</v>
      </c>
      <c r="E59" s="148">
        <v>14386</v>
      </c>
      <c r="F59" s="140">
        <f t="shared" si="4"/>
        <v>1.4386</v>
      </c>
      <c r="G59" s="149">
        <v>65320.2</v>
      </c>
      <c r="H59" s="141">
        <f t="shared" si="5"/>
        <v>6.53202</v>
      </c>
      <c r="I59" s="154"/>
      <c r="J59" s="154"/>
      <c r="K59" s="154"/>
    </row>
    <row r="60" ht="14" customHeight="1" spans="1:11">
      <c r="A60" s="145" t="s">
        <v>160</v>
      </c>
      <c r="B60" s="146" t="s">
        <v>161</v>
      </c>
      <c r="C60" s="140">
        <v>65320.2</v>
      </c>
      <c r="D60" s="140">
        <f t="shared" si="3"/>
        <v>6.53202</v>
      </c>
      <c r="E60" s="150"/>
      <c r="F60" s="140">
        <f t="shared" si="4"/>
        <v>0</v>
      </c>
      <c r="G60" s="151">
        <v>65320.2</v>
      </c>
      <c r="H60" s="141">
        <f t="shared" si="5"/>
        <v>6.53202</v>
      </c>
      <c r="I60" s="154"/>
      <c r="J60" s="154"/>
      <c r="K60" s="154"/>
    </row>
    <row r="61" ht="14" customHeight="1" spans="1:11">
      <c r="A61" s="145" t="s">
        <v>162</v>
      </c>
      <c r="B61" s="146" t="s">
        <v>163</v>
      </c>
      <c r="C61" s="140">
        <v>14386</v>
      </c>
      <c r="D61" s="140">
        <f t="shared" si="3"/>
        <v>1.4386</v>
      </c>
      <c r="E61" s="150">
        <v>14386</v>
      </c>
      <c r="F61" s="140">
        <f t="shared" si="4"/>
        <v>1.4386</v>
      </c>
      <c r="G61" s="151"/>
      <c r="H61" s="141">
        <f t="shared" si="5"/>
        <v>0</v>
      </c>
      <c r="I61" s="154"/>
      <c r="J61" s="154"/>
      <c r="K61" s="154"/>
    </row>
    <row r="62" ht="14" customHeight="1" spans="1:11">
      <c r="A62" s="142" t="s">
        <v>164</v>
      </c>
      <c r="B62" s="143" t="s">
        <v>165</v>
      </c>
      <c r="C62" s="144">
        <v>574105.4</v>
      </c>
      <c r="D62" s="140">
        <f t="shared" si="3"/>
        <v>57.41054</v>
      </c>
      <c r="E62" s="148">
        <v>574105.4</v>
      </c>
      <c r="F62" s="140">
        <f t="shared" si="4"/>
        <v>57.41054</v>
      </c>
      <c r="G62" s="149"/>
      <c r="H62" s="141">
        <f t="shared" si="5"/>
        <v>0</v>
      </c>
      <c r="I62" s="154"/>
      <c r="J62" s="154"/>
      <c r="K62" s="154"/>
    </row>
    <row r="63" ht="14" customHeight="1" spans="1:11">
      <c r="A63" s="145" t="s">
        <v>166</v>
      </c>
      <c r="B63" s="146" t="s">
        <v>167</v>
      </c>
      <c r="C63" s="140">
        <v>574105.4</v>
      </c>
      <c r="D63" s="140">
        <f t="shared" si="3"/>
        <v>57.41054</v>
      </c>
      <c r="E63" s="150">
        <v>574105.4</v>
      </c>
      <c r="F63" s="140">
        <f t="shared" si="4"/>
        <v>57.41054</v>
      </c>
      <c r="G63" s="151"/>
      <c r="H63" s="141">
        <f t="shared" si="5"/>
        <v>0</v>
      </c>
      <c r="I63" s="154"/>
      <c r="J63" s="154"/>
      <c r="K63" s="154"/>
    </row>
    <row r="64" ht="14" customHeight="1" spans="1:11">
      <c r="A64" s="142" t="s">
        <v>168</v>
      </c>
      <c r="B64" s="143" t="s">
        <v>169</v>
      </c>
      <c r="C64" s="144">
        <v>1761919.01</v>
      </c>
      <c r="D64" s="140">
        <f t="shared" si="3"/>
        <v>176.191901</v>
      </c>
      <c r="E64" s="148">
        <v>1157403.01</v>
      </c>
      <c r="F64" s="140">
        <f t="shared" si="4"/>
        <v>115.740301</v>
      </c>
      <c r="G64" s="149">
        <v>604516</v>
      </c>
      <c r="H64" s="141">
        <f t="shared" si="5"/>
        <v>60.4516</v>
      </c>
      <c r="I64" s="154"/>
      <c r="J64" s="154"/>
      <c r="K64" s="154"/>
    </row>
    <row r="65" ht="14" customHeight="1" spans="1:11">
      <c r="A65" s="142" t="s">
        <v>170</v>
      </c>
      <c r="B65" s="143" t="s">
        <v>171</v>
      </c>
      <c r="C65" s="144">
        <v>165128</v>
      </c>
      <c r="D65" s="140">
        <f t="shared" si="3"/>
        <v>16.5128</v>
      </c>
      <c r="E65" s="148">
        <v>165128</v>
      </c>
      <c r="F65" s="140">
        <f t="shared" si="4"/>
        <v>16.5128</v>
      </c>
      <c r="G65" s="149"/>
      <c r="H65" s="141">
        <f t="shared" si="5"/>
        <v>0</v>
      </c>
      <c r="I65" s="154"/>
      <c r="J65" s="154"/>
      <c r="K65" s="154"/>
    </row>
    <row r="66" ht="14" customHeight="1" spans="1:11">
      <c r="A66" s="145" t="s">
        <v>172</v>
      </c>
      <c r="B66" s="146" t="s">
        <v>67</v>
      </c>
      <c r="C66" s="140">
        <v>165128</v>
      </c>
      <c r="D66" s="140">
        <f t="shared" si="3"/>
        <v>16.5128</v>
      </c>
      <c r="E66" s="150">
        <v>165128</v>
      </c>
      <c r="F66" s="140">
        <f t="shared" si="4"/>
        <v>16.5128</v>
      </c>
      <c r="G66" s="151"/>
      <c r="H66" s="141">
        <f t="shared" si="5"/>
        <v>0</v>
      </c>
      <c r="I66" s="154"/>
      <c r="J66" s="154"/>
      <c r="K66" s="154"/>
    </row>
    <row r="67" ht="14" customHeight="1" spans="1:11">
      <c r="A67" s="142" t="s">
        <v>173</v>
      </c>
      <c r="B67" s="143" t="s">
        <v>174</v>
      </c>
      <c r="C67" s="144">
        <v>578890</v>
      </c>
      <c r="D67" s="140">
        <f t="shared" si="3"/>
        <v>57.889</v>
      </c>
      <c r="E67" s="148">
        <v>123046</v>
      </c>
      <c r="F67" s="140">
        <f t="shared" si="4"/>
        <v>12.3046</v>
      </c>
      <c r="G67" s="149">
        <v>455844</v>
      </c>
      <c r="H67" s="141">
        <f t="shared" si="5"/>
        <v>45.5844</v>
      </c>
      <c r="I67" s="154"/>
      <c r="J67" s="154"/>
      <c r="K67" s="154"/>
    </row>
    <row r="68" ht="14" customHeight="1" spans="1:11">
      <c r="A68" s="145" t="s">
        <v>175</v>
      </c>
      <c r="B68" s="146" t="s">
        <v>176</v>
      </c>
      <c r="C68" s="140">
        <v>578890</v>
      </c>
      <c r="D68" s="140">
        <f t="shared" si="3"/>
        <v>57.889</v>
      </c>
      <c r="E68" s="150">
        <v>123046</v>
      </c>
      <c r="F68" s="140">
        <f t="shared" si="4"/>
        <v>12.3046</v>
      </c>
      <c r="G68" s="151">
        <v>455844</v>
      </c>
      <c r="H68" s="141">
        <f t="shared" si="5"/>
        <v>45.5844</v>
      </c>
      <c r="I68" s="154"/>
      <c r="J68" s="154"/>
      <c r="K68" s="154"/>
    </row>
    <row r="69" ht="14" customHeight="1" spans="1:11">
      <c r="A69" s="142" t="s">
        <v>177</v>
      </c>
      <c r="B69" s="143" t="s">
        <v>178</v>
      </c>
      <c r="C69" s="144">
        <v>869229.01</v>
      </c>
      <c r="D69" s="140">
        <f t="shared" si="3"/>
        <v>86.922901</v>
      </c>
      <c r="E69" s="148">
        <v>869229.01</v>
      </c>
      <c r="F69" s="140">
        <f t="shared" si="4"/>
        <v>86.922901</v>
      </c>
      <c r="G69" s="149"/>
      <c r="H69" s="141">
        <f t="shared" si="5"/>
        <v>0</v>
      </c>
      <c r="I69" s="154"/>
      <c r="J69" s="154"/>
      <c r="K69" s="154"/>
    </row>
    <row r="70" ht="14" customHeight="1" spans="1:11">
      <c r="A70" s="145" t="s">
        <v>179</v>
      </c>
      <c r="B70" s="146" t="s">
        <v>180</v>
      </c>
      <c r="C70" s="140">
        <v>462332.77</v>
      </c>
      <c r="D70" s="140">
        <f t="shared" si="3"/>
        <v>46.233277</v>
      </c>
      <c r="E70" s="150">
        <v>462332.77</v>
      </c>
      <c r="F70" s="140">
        <f t="shared" si="4"/>
        <v>46.233277</v>
      </c>
      <c r="G70" s="151"/>
      <c r="H70" s="141">
        <f t="shared" si="5"/>
        <v>0</v>
      </c>
      <c r="I70" s="154"/>
      <c r="J70" s="154"/>
      <c r="K70" s="154"/>
    </row>
    <row r="71" ht="14" customHeight="1" spans="1:11">
      <c r="A71" s="145" t="s">
        <v>181</v>
      </c>
      <c r="B71" s="146" t="s">
        <v>182</v>
      </c>
      <c r="C71" s="140">
        <v>400000</v>
      </c>
      <c r="D71" s="140">
        <f t="shared" si="3"/>
        <v>40</v>
      </c>
      <c r="E71" s="150">
        <v>400000</v>
      </c>
      <c r="F71" s="140">
        <f t="shared" si="4"/>
        <v>40</v>
      </c>
      <c r="G71" s="151"/>
      <c r="H71" s="141">
        <f t="shared" si="5"/>
        <v>0</v>
      </c>
      <c r="I71" s="154"/>
      <c r="J71" s="154"/>
      <c r="K71" s="154"/>
    </row>
    <row r="72" ht="14" customHeight="1" spans="1:11">
      <c r="A72" s="145" t="s">
        <v>183</v>
      </c>
      <c r="B72" s="146" t="s">
        <v>184</v>
      </c>
      <c r="C72" s="140">
        <v>6896.24</v>
      </c>
      <c r="D72" s="140">
        <f t="shared" si="3"/>
        <v>0.689624</v>
      </c>
      <c r="E72" s="150">
        <v>6896.24</v>
      </c>
      <c r="F72" s="140">
        <f t="shared" si="4"/>
        <v>0.689624</v>
      </c>
      <c r="G72" s="151"/>
      <c r="H72" s="141">
        <f t="shared" si="5"/>
        <v>0</v>
      </c>
      <c r="I72" s="154"/>
      <c r="J72" s="154"/>
      <c r="K72" s="154"/>
    </row>
    <row r="73" ht="14" customHeight="1" spans="1:11">
      <c r="A73" s="142" t="s">
        <v>185</v>
      </c>
      <c r="B73" s="143" t="s">
        <v>186</v>
      </c>
      <c r="C73" s="144">
        <v>34372</v>
      </c>
      <c r="D73" s="140">
        <f t="shared" ref="D73:D104" si="6">F73+H73</f>
        <v>3.4372</v>
      </c>
      <c r="E73" s="148"/>
      <c r="F73" s="140">
        <f t="shared" ref="F73:F104" si="7">E73/10000</f>
        <v>0</v>
      </c>
      <c r="G73" s="149">
        <v>34372</v>
      </c>
      <c r="H73" s="141">
        <f t="shared" ref="H73:H104" si="8">G73/10000</f>
        <v>3.4372</v>
      </c>
      <c r="I73" s="154"/>
      <c r="J73" s="154"/>
      <c r="K73" s="154"/>
    </row>
    <row r="74" ht="14" customHeight="1" spans="1:11">
      <c r="A74" s="145" t="s">
        <v>187</v>
      </c>
      <c r="B74" s="146" t="s">
        <v>188</v>
      </c>
      <c r="C74" s="140">
        <v>34372</v>
      </c>
      <c r="D74" s="140">
        <f t="shared" si="6"/>
        <v>3.4372</v>
      </c>
      <c r="E74" s="150"/>
      <c r="F74" s="140">
        <f t="shared" si="7"/>
        <v>0</v>
      </c>
      <c r="G74" s="151">
        <v>34372</v>
      </c>
      <c r="H74" s="141">
        <f t="shared" si="8"/>
        <v>3.4372</v>
      </c>
      <c r="I74" s="154"/>
      <c r="J74" s="154"/>
      <c r="K74" s="154"/>
    </row>
    <row r="75" ht="14" customHeight="1" spans="1:11">
      <c r="A75" s="142" t="s">
        <v>189</v>
      </c>
      <c r="B75" s="143" t="s">
        <v>190</v>
      </c>
      <c r="C75" s="144">
        <v>114300</v>
      </c>
      <c r="D75" s="140">
        <f t="shared" si="6"/>
        <v>11.43</v>
      </c>
      <c r="E75" s="148"/>
      <c r="F75" s="140">
        <f t="shared" si="7"/>
        <v>0</v>
      </c>
      <c r="G75" s="149">
        <v>114300</v>
      </c>
      <c r="H75" s="141">
        <f t="shared" si="8"/>
        <v>11.43</v>
      </c>
      <c r="I75" s="154"/>
      <c r="J75" s="154"/>
      <c r="K75" s="154"/>
    </row>
    <row r="76" ht="14" customHeight="1" spans="1:11">
      <c r="A76" s="145" t="s">
        <v>191</v>
      </c>
      <c r="B76" s="146" t="s">
        <v>192</v>
      </c>
      <c r="C76" s="140">
        <v>114300</v>
      </c>
      <c r="D76" s="140">
        <f t="shared" si="6"/>
        <v>11.43</v>
      </c>
      <c r="E76" s="150"/>
      <c r="F76" s="140">
        <f t="shared" si="7"/>
        <v>0</v>
      </c>
      <c r="G76" s="151">
        <v>114300</v>
      </c>
      <c r="H76" s="141">
        <f t="shared" si="8"/>
        <v>11.43</v>
      </c>
      <c r="I76" s="154"/>
      <c r="J76" s="154"/>
      <c r="K76" s="154"/>
    </row>
    <row r="77" ht="14" customHeight="1" spans="1:11">
      <c r="A77" s="142" t="s">
        <v>193</v>
      </c>
      <c r="B77" s="143" t="s">
        <v>194</v>
      </c>
      <c r="C77" s="144">
        <v>38689</v>
      </c>
      <c r="D77" s="140">
        <f t="shared" si="6"/>
        <v>3.8689</v>
      </c>
      <c r="E77" s="148">
        <v>30000</v>
      </c>
      <c r="F77" s="140">
        <f t="shared" si="7"/>
        <v>3</v>
      </c>
      <c r="G77" s="149">
        <v>8689</v>
      </c>
      <c r="H77" s="141">
        <f t="shared" si="8"/>
        <v>0.8689</v>
      </c>
      <c r="I77" s="154"/>
      <c r="J77" s="154"/>
      <c r="K77" s="154"/>
    </row>
    <row r="78" ht="14" customHeight="1" spans="1:11">
      <c r="A78" s="142" t="s">
        <v>195</v>
      </c>
      <c r="B78" s="143" t="s">
        <v>196</v>
      </c>
      <c r="C78" s="144">
        <v>8689</v>
      </c>
      <c r="D78" s="140">
        <f t="shared" si="6"/>
        <v>0.8689</v>
      </c>
      <c r="E78" s="148"/>
      <c r="F78" s="140">
        <f t="shared" si="7"/>
        <v>0</v>
      </c>
      <c r="G78" s="149">
        <v>8689</v>
      </c>
      <c r="H78" s="141">
        <f t="shared" si="8"/>
        <v>0.8689</v>
      </c>
      <c r="I78" s="154"/>
      <c r="J78" s="154"/>
      <c r="K78" s="154"/>
    </row>
    <row r="79" ht="14" customHeight="1" spans="1:11">
      <c r="A79" s="145" t="s">
        <v>197</v>
      </c>
      <c r="B79" s="146" t="s">
        <v>198</v>
      </c>
      <c r="C79" s="140">
        <v>8689</v>
      </c>
      <c r="D79" s="140">
        <f t="shared" si="6"/>
        <v>0.8689</v>
      </c>
      <c r="E79" s="150"/>
      <c r="F79" s="140">
        <f t="shared" si="7"/>
        <v>0</v>
      </c>
      <c r="G79" s="151">
        <v>8689</v>
      </c>
      <c r="H79" s="141">
        <f t="shared" si="8"/>
        <v>0.8689</v>
      </c>
      <c r="I79" s="154"/>
      <c r="J79" s="154"/>
      <c r="K79" s="154"/>
    </row>
    <row r="80" ht="14" customHeight="1" spans="1:11">
      <c r="A80" s="142" t="s">
        <v>199</v>
      </c>
      <c r="B80" s="143" t="s">
        <v>200</v>
      </c>
      <c r="C80" s="144">
        <v>30000</v>
      </c>
      <c r="D80" s="140">
        <f t="shared" si="6"/>
        <v>3</v>
      </c>
      <c r="E80" s="148">
        <v>30000</v>
      </c>
      <c r="F80" s="140">
        <f t="shared" si="7"/>
        <v>3</v>
      </c>
      <c r="G80" s="149"/>
      <c r="H80" s="141">
        <f t="shared" si="8"/>
        <v>0</v>
      </c>
      <c r="I80" s="154"/>
      <c r="J80" s="154"/>
      <c r="K80" s="154"/>
    </row>
    <row r="81" ht="14" customHeight="1" spans="1:11">
      <c r="A81" s="145" t="s">
        <v>201</v>
      </c>
      <c r="B81" s="146" t="s">
        <v>202</v>
      </c>
      <c r="C81" s="140">
        <v>30000</v>
      </c>
      <c r="D81" s="140">
        <f t="shared" si="6"/>
        <v>3</v>
      </c>
      <c r="E81" s="150">
        <v>30000</v>
      </c>
      <c r="F81" s="140">
        <f t="shared" si="7"/>
        <v>3</v>
      </c>
      <c r="G81" s="151"/>
      <c r="H81" s="141">
        <f t="shared" si="8"/>
        <v>0</v>
      </c>
      <c r="I81" s="154"/>
      <c r="J81" s="154"/>
      <c r="K81" s="154"/>
    </row>
    <row r="82" ht="14" customHeight="1" spans="1:11">
      <c r="A82" s="142" t="s">
        <v>203</v>
      </c>
      <c r="B82" s="143" t="s">
        <v>204</v>
      </c>
      <c r="C82" s="144">
        <v>9251897.12</v>
      </c>
      <c r="D82" s="140">
        <f t="shared" si="6"/>
        <v>925.189712</v>
      </c>
      <c r="E82" s="148">
        <v>424788</v>
      </c>
      <c r="F82" s="140">
        <f t="shared" si="7"/>
        <v>42.4788</v>
      </c>
      <c r="G82" s="149">
        <v>8827109.12</v>
      </c>
      <c r="H82" s="141">
        <f t="shared" si="8"/>
        <v>882.710912</v>
      </c>
      <c r="I82" s="154"/>
      <c r="J82" s="154"/>
      <c r="K82" s="154"/>
    </row>
    <row r="83" ht="14" customHeight="1" spans="1:11">
      <c r="A83" s="142" t="s">
        <v>205</v>
      </c>
      <c r="B83" s="143" t="s">
        <v>206</v>
      </c>
      <c r="C83" s="144">
        <v>424788</v>
      </c>
      <c r="D83" s="140">
        <f t="shared" si="6"/>
        <v>42.4788</v>
      </c>
      <c r="E83" s="148">
        <v>424788</v>
      </c>
      <c r="F83" s="140">
        <f t="shared" si="7"/>
        <v>42.4788</v>
      </c>
      <c r="G83" s="149"/>
      <c r="H83" s="141">
        <f t="shared" si="8"/>
        <v>0</v>
      </c>
      <c r="I83" s="154"/>
      <c r="J83" s="154"/>
      <c r="K83" s="154"/>
    </row>
    <row r="84" ht="14" customHeight="1" spans="1:11">
      <c r="A84" s="145" t="s">
        <v>207</v>
      </c>
      <c r="B84" s="146" t="s">
        <v>208</v>
      </c>
      <c r="C84" s="140">
        <v>424788</v>
      </c>
      <c r="D84" s="140">
        <f t="shared" si="6"/>
        <v>42.4788</v>
      </c>
      <c r="E84" s="150">
        <v>424788</v>
      </c>
      <c r="F84" s="140">
        <f t="shared" si="7"/>
        <v>42.4788</v>
      </c>
      <c r="G84" s="151"/>
      <c r="H84" s="141">
        <f t="shared" si="8"/>
        <v>0</v>
      </c>
      <c r="I84" s="154"/>
      <c r="J84" s="154"/>
      <c r="K84" s="154"/>
    </row>
    <row r="85" ht="14" customHeight="1" spans="1:11">
      <c r="A85" s="142" t="s">
        <v>209</v>
      </c>
      <c r="B85" s="143" t="s">
        <v>210</v>
      </c>
      <c r="C85" s="144">
        <v>99784.7</v>
      </c>
      <c r="D85" s="140">
        <f t="shared" si="6"/>
        <v>9.97847</v>
      </c>
      <c r="E85" s="148"/>
      <c r="F85" s="140">
        <f t="shared" si="7"/>
        <v>0</v>
      </c>
      <c r="G85" s="149">
        <v>99784.7</v>
      </c>
      <c r="H85" s="141">
        <f t="shared" si="8"/>
        <v>9.97847</v>
      </c>
      <c r="I85" s="154"/>
      <c r="J85" s="154"/>
      <c r="K85" s="154"/>
    </row>
    <row r="86" ht="14" customHeight="1" spans="1:11">
      <c r="A86" s="145" t="s">
        <v>211</v>
      </c>
      <c r="B86" s="146" t="s">
        <v>212</v>
      </c>
      <c r="C86" s="140">
        <v>99784.7</v>
      </c>
      <c r="D86" s="140">
        <f t="shared" si="6"/>
        <v>9.97847</v>
      </c>
      <c r="E86" s="150"/>
      <c r="F86" s="140">
        <f t="shared" si="7"/>
        <v>0</v>
      </c>
      <c r="G86" s="151">
        <v>99784.7</v>
      </c>
      <c r="H86" s="141">
        <f t="shared" si="8"/>
        <v>9.97847</v>
      </c>
      <c r="I86" s="154"/>
      <c r="J86" s="154"/>
      <c r="K86" s="154"/>
    </row>
    <row r="87" ht="14" customHeight="1" spans="1:11">
      <c r="A87" s="142" t="s">
        <v>213</v>
      </c>
      <c r="B87" s="143" t="s">
        <v>214</v>
      </c>
      <c r="C87" s="144">
        <v>1437444.94</v>
      </c>
      <c r="D87" s="140">
        <f t="shared" si="6"/>
        <v>143.744494</v>
      </c>
      <c r="E87" s="148"/>
      <c r="F87" s="140">
        <f t="shared" si="7"/>
        <v>0</v>
      </c>
      <c r="G87" s="149">
        <v>1437444.94</v>
      </c>
      <c r="H87" s="141">
        <f t="shared" si="8"/>
        <v>143.744494</v>
      </c>
      <c r="I87" s="154"/>
      <c r="J87" s="154"/>
      <c r="K87" s="154"/>
    </row>
    <row r="88" ht="14" customHeight="1" spans="1:11">
      <c r="A88" s="145" t="s">
        <v>215</v>
      </c>
      <c r="B88" s="146" t="s">
        <v>216</v>
      </c>
      <c r="C88" s="140">
        <v>1437444.94</v>
      </c>
      <c r="D88" s="140">
        <f t="shared" si="6"/>
        <v>143.744494</v>
      </c>
      <c r="E88" s="150"/>
      <c r="F88" s="140">
        <f t="shared" si="7"/>
        <v>0</v>
      </c>
      <c r="G88" s="151">
        <v>1437444.94</v>
      </c>
      <c r="H88" s="141">
        <f t="shared" si="8"/>
        <v>143.744494</v>
      </c>
      <c r="I88" s="154"/>
      <c r="J88" s="154"/>
      <c r="K88" s="154"/>
    </row>
    <row r="89" ht="14" customHeight="1" spans="1:11">
      <c r="A89" s="142" t="s">
        <v>217</v>
      </c>
      <c r="B89" s="143" t="s">
        <v>218</v>
      </c>
      <c r="C89" s="144">
        <v>1002199.48</v>
      </c>
      <c r="D89" s="140">
        <f t="shared" si="6"/>
        <v>100.219948</v>
      </c>
      <c r="E89" s="148"/>
      <c r="F89" s="140">
        <f t="shared" si="7"/>
        <v>0</v>
      </c>
      <c r="G89" s="149">
        <v>1002199.48</v>
      </c>
      <c r="H89" s="141">
        <f t="shared" si="8"/>
        <v>100.219948</v>
      </c>
      <c r="I89" s="154"/>
      <c r="J89" s="154"/>
      <c r="K89" s="154"/>
    </row>
    <row r="90" ht="14" customHeight="1" spans="1:11">
      <c r="A90" s="145" t="s">
        <v>219</v>
      </c>
      <c r="B90" s="146" t="s">
        <v>220</v>
      </c>
      <c r="C90" s="140">
        <v>1002199.48</v>
      </c>
      <c r="D90" s="140">
        <f t="shared" si="6"/>
        <v>100.219948</v>
      </c>
      <c r="E90" s="150"/>
      <c r="F90" s="140">
        <f t="shared" si="7"/>
        <v>0</v>
      </c>
      <c r="G90" s="151">
        <v>1002199.48</v>
      </c>
      <c r="H90" s="141">
        <f t="shared" si="8"/>
        <v>100.219948</v>
      </c>
      <c r="I90" s="154"/>
      <c r="J90" s="154"/>
      <c r="K90" s="154"/>
    </row>
    <row r="91" ht="14" customHeight="1" spans="1:11">
      <c r="A91" s="142" t="s">
        <v>221</v>
      </c>
      <c r="B91" s="143" t="s">
        <v>222</v>
      </c>
      <c r="C91" s="144">
        <v>3641730</v>
      </c>
      <c r="D91" s="140">
        <f t="shared" si="6"/>
        <v>364.173</v>
      </c>
      <c r="E91" s="148"/>
      <c r="F91" s="140">
        <f t="shared" si="7"/>
        <v>0</v>
      </c>
      <c r="G91" s="149">
        <v>3641730</v>
      </c>
      <c r="H91" s="141">
        <f t="shared" si="8"/>
        <v>364.173</v>
      </c>
      <c r="I91" s="154"/>
      <c r="J91" s="154"/>
      <c r="K91" s="154"/>
    </row>
    <row r="92" ht="14" customHeight="1" spans="1:11">
      <c r="A92" s="145" t="s">
        <v>223</v>
      </c>
      <c r="B92" s="146" t="s">
        <v>224</v>
      </c>
      <c r="C92" s="140">
        <v>1394330</v>
      </c>
      <c r="D92" s="140">
        <f t="shared" si="6"/>
        <v>139.433</v>
      </c>
      <c r="E92" s="150"/>
      <c r="F92" s="140">
        <f t="shared" si="7"/>
        <v>0</v>
      </c>
      <c r="G92" s="151">
        <v>1394330</v>
      </c>
      <c r="H92" s="141">
        <f t="shared" si="8"/>
        <v>139.433</v>
      </c>
      <c r="I92" s="154"/>
      <c r="J92" s="154"/>
      <c r="K92" s="154"/>
    </row>
    <row r="93" ht="14" customHeight="1" spans="1:11">
      <c r="A93" s="145" t="s">
        <v>225</v>
      </c>
      <c r="B93" s="146" t="s">
        <v>226</v>
      </c>
      <c r="C93" s="140">
        <v>2247400</v>
      </c>
      <c r="D93" s="140">
        <f t="shared" si="6"/>
        <v>224.74</v>
      </c>
      <c r="E93" s="150"/>
      <c r="F93" s="140">
        <f t="shared" si="7"/>
        <v>0</v>
      </c>
      <c r="G93" s="151">
        <v>2247400</v>
      </c>
      <c r="H93" s="141">
        <f t="shared" si="8"/>
        <v>224.74</v>
      </c>
      <c r="I93" s="154"/>
      <c r="J93" s="154"/>
      <c r="K93" s="154"/>
    </row>
    <row r="94" ht="14" customHeight="1" spans="1:11">
      <c r="A94" s="142" t="s">
        <v>227</v>
      </c>
      <c r="B94" s="143" t="s">
        <v>228</v>
      </c>
      <c r="C94" s="144">
        <v>2645950</v>
      </c>
      <c r="D94" s="140">
        <f t="shared" si="6"/>
        <v>264.595</v>
      </c>
      <c r="E94" s="148"/>
      <c r="F94" s="140">
        <f t="shared" si="7"/>
        <v>0</v>
      </c>
      <c r="G94" s="149">
        <v>2645950</v>
      </c>
      <c r="H94" s="141">
        <f t="shared" si="8"/>
        <v>264.595</v>
      </c>
      <c r="I94" s="154"/>
      <c r="J94" s="154"/>
      <c r="K94" s="154"/>
    </row>
    <row r="95" ht="14" customHeight="1" spans="1:11">
      <c r="A95" s="145" t="s">
        <v>229</v>
      </c>
      <c r="B95" s="146" t="s">
        <v>230</v>
      </c>
      <c r="C95" s="140">
        <v>2645950</v>
      </c>
      <c r="D95" s="140">
        <f t="shared" si="6"/>
        <v>264.595</v>
      </c>
      <c r="E95" s="150"/>
      <c r="F95" s="140">
        <f t="shared" si="7"/>
        <v>0</v>
      </c>
      <c r="G95" s="151">
        <v>2645950</v>
      </c>
      <c r="H95" s="141">
        <f t="shared" si="8"/>
        <v>264.595</v>
      </c>
      <c r="I95" s="154"/>
      <c r="J95" s="154"/>
      <c r="K95" s="154"/>
    </row>
    <row r="96" ht="14" customHeight="1" spans="1:11">
      <c r="A96" s="142" t="s">
        <v>231</v>
      </c>
      <c r="B96" s="143" t="s">
        <v>232</v>
      </c>
      <c r="C96" s="144">
        <v>5707913.79</v>
      </c>
      <c r="D96" s="140">
        <f t="shared" si="6"/>
        <v>570.791379</v>
      </c>
      <c r="E96" s="148"/>
      <c r="F96" s="140">
        <f t="shared" si="7"/>
        <v>0</v>
      </c>
      <c r="G96" s="149">
        <v>5707913.79</v>
      </c>
      <c r="H96" s="141">
        <f t="shared" si="8"/>
        <v>570.791379</v>
      </c>
      <c r="I96" s="154"/>
      <c r="J96" s="154"/>
      <c r="K96" s="154"/>
    </row>
    <row r="97" ht="14" customHeight="1" spans="1:11">
      <c r="A97" s="142" t="s">
        <v>233</v>
      </c>
      <c r="B97" s="143" t="s">
        <v>234</v>
      </c>
      <c r="C97" s="144">
        <v>531400</v>
      </c>
      <c r="D97" s="140">
        <f t="shared" si="6"/>
        <v>53.14</v>
      </c>
      <c r="E97" s="148"/>
      <c r="F97" s="140">
        <f t="shared" si="7"/>
        <v>0</v>
      </c>
      <c r="G97" s="149">
        <v>531400</v>
      </c>
      <c r="H97" s="141">
        <f t="shared" si="8"/>
        <v>53.14</v>
      </c>
      <c r="I97" s="154"/>
      <c r="J97" s="154"/>
      <c r="K97" s="154"/>
    </row>
    <row r="98" ht="14" customHeight="1" spans="1:11">
      <c r="A98" s="145" t="s">
        <v>235</v>
      </c>
      <c r="B98" s="146" t="s">
        <v>236</v>
      </c>
      <c r="C98" s="140">
        <v>19000</v>
      </c>
      <c r="D98" s="140">
        <f t="shared" si="6"/>
        <v>1.9</v>
      </c>
      <c r="E98" s="150"/>
      <c r="F98" s="140">
        <f t="shared" si="7"/>
        <v>0</v>
      </c>
      <c r="G98" s="151">
        <v>19000</v>
      </c>
      <c r="H98" s="141">
        <f t="shared" si="8"/>
        <v>1.9</v>
      </c>
      <c r="I98" s="154"/>
      <c r="J98" s="154"/>
      <c r="K98" s="154"/>
    </row>
    <row r="99" ht="14" customHeight="1" spans="1:11">
      <c r="A99" s="145" t="s">
        <v>237</v>
      </c>
      <c r="B99" s="146" t="s">
        <v>238</v>
      </c>
      <c r="C99" s="140">
        <v>500000</v>
      </c>
      <c r="D99" s="140">
        <f t="shared" si="6"/>
        <v>50</v>
      </c>
      <c r="E99" s="150"/>
      <c r="F99" s="140">
        <f t="shared" si="7"/>
        <v>0</v>
      </c>
      <c r="G99" s="151">
        <v>500000</v>
      </c>
      <c r="H99" s="141">
        <f t="shared" si="8"/>
        <v>50</v>
      </c>
      <c r="I99" s="154"/>
      <c r="J99" s="154"/>
      <c r="K99" s="154"/>
    </row>
    <row r="100" ht="14" customHeight="1" spans="1:11">
      <c r="A100" s="145" t="s">
        <v>239</v>
      </c>
      <c r="B100" s="146" t="s">
        <v>240</v>
      </c>
      <c r="C100" s="140">
        <v>12400</v>
      </c>
      <c r="D100" s="140">
        <f t="shared" si="6"/>
        <v>1.24</v>
      </c>
      <c r="E100" s="150"/>
      <c r="F100" s="140">
        <f t="shared" si="7"/>
        <v>0</v>
      </c>
      <c r="G100" s="151">
        <v>12400</v>
      </c>
      <c r="H100" s="141">
        <f t="shared" si="8"/>
        <v>1.24</v>
      </c>
      <c r="I100" s="154"/>
      <c r="J100" s="154"/>
      <c r="K100" s="154"/>
    </row>
    <row r="101" ht="14" customHeight="1" spans="1:11">
      <c r="A101" s="142" t="s">
        <v>241</v>
      </c>
      <c r="B101" s="143" t="s">
        <v>242</v>
      </c>
      <c r="C101" s="144">
        <v>100000</v>
      </c>
      <c r="D101" s="140">
        <f t="shared" si="6"/>
        <v>10</v>
      </c>
      <c r="E101" s="148"/>
      <c r="F101" s="140">
        <f t="shared" si="7"/>
        <v>0</v>
      </c>
      <c r="G101" s="149">
        <v>100000</v>
      </c>
      <c r="H101" s="141">
        <f t="shared" si="8"/>
        <v>10</v>
      </c>
      <c r="I101" s="154"/>
      <c r="J101" s="154"/>
      <c r="K101" s="154"/>
    </row>
    <row r="102" ht="14" customHeight="1" spans="1:11">
      <c r="A102" s="145" t="s">
        <v>243</v>
      </c>
      <c r="B102" s="146" t="s">
        <v>244</v>
      </c>
      <c r="C102" s="140">
        <v>100000</v>
      </c>
      <c r="D102" s="140">
        <f t="shared" si="6"/>
        <v>10</v>
      </c>
      <c r="E102" s="150"/>
      <c r="F102" s="140">
        <f t="shared" si="7"/>
        <v>0</v>
      </c>
      <c r="G102" s="151">
        <v>100000</v>
      </c>
      <c r="H102" s="141">
        <f t="shared" si="8"/>
        <v>10</v>
      </c>
      <c r="I102" s="154"/>
      <c r="J102" s="154"/>
      <c r="K102" s="154"/>
    </row>
    <row r="103" ht="14" customHeight="1" spans="1:11">
      <c r="A103" s="142" t="s">
        <v>245</v>
      </c>
      <c r="B103" s="143" t="s">
        <v>246</v>
      </c>
      <c r="C103" s="144">
        <v>5054513.79</v>
      </c>
      <c r="D103" s="140">
        <f t="shared" si="6"/>
        <v>505.451379</v>
      </c>
      <c r="E103" s="148"/>
      <c r="F103" s="140">
        <f t="shared" si="7"/>
        <v>0</v>
      </c>
      <c r="G103" s="149">
        <v>5054513.79</v>
      </c>
      <c r="H103" s="141">
        <f t="shared" si="8"/>
        <v>505.451379</v>
      </c>
      <c r="I103" s="154"/>
      <c r="J103" s="154"/>
      <c r="K103" s="154"/>
    </row>
    <row r="104" ht="14" customHeight="1" spans="1:11">
      <c r="A104" s="145" t="s">
        <v>247</v>
      </c>
      <c r="B104" s="146" t="s">
        <v>248</v>
      </c>
      <c r="C104" s="140">
        <v>1905602.32</v>
      </c>
      <c r="D104" s="140">
        <f t="shared" si="6"/>
        <v>190.560232</v>
      </c>
      <c r="E104" s="150"/>
      <c r="F104" s="140">
        <f t="shared" si="7"/>
        <v>0</v>
      </c>
      <c r="G104" s="151">
        <v>1905602.32</v>
      </c>
      <c r="H104" s="141">
        <f t="shared" si="8"/>
        <v>190.560232</v>
      </c>
      <c r="I104" s="154"/>
      <c r="J104" s="154"/>
      <c r="K104" s="154"/>
    </row>
    <row r="105" ht="14" customHeight="1" spans="1:11">
      <c r="A105" s="145" t="s">
        <v>249</v>
      </c>
      <c r="B105" s="146" t="s">
        <v>250</v>
      </c>
      <c r="C105" s="140">
        <v>3028911.47</v>
      </c>
      <c r="D105" s="140">
        <f t="shared" ref="D105:D128" si="9">F105+H105</f>
        <v>302.891147</v>
      </c>
      <c r="E105" s="150"/>
      <c r="F105" s="140">
        <f t="shared" ref="F105:F128" si="10">E105/10000</f>
        <v>0</v>
      </c>
      <c r="G105" s="151">
        <v>3028911.47</v>
      </c>
      <c r="H105" s="141">
        <f t="shared" ref="H105:H128" si="11">G105/10000</f>
        <v>302.891147</v>
      </c>
      <c r="I105" s="154"/>
      <c r="J105" s="154"/>
      <c r="K105" s="154"/>
    </row>
    <row r="106" ht="14" customHeight="1" spans="1:11">
      <c r="A106" s="145" t="s">
        <v>251</v>
      </c>
      <c r="B106" s="146" t="s">
        <v>252</v>
      </c>
      <c r="C106" s="140">
        <v>120000</v>
      </c>
      <c r="D106" s="140">
        <f t="shared" si="9"/>
        <v>12</v>
      </c>
      <c r="E106" s="150"/>
      <c r="F106" s="140">
        <f t="shared" si="10"/>
        <v>0</v>
      </c>
      <c r="G106" s="151">
        <v>120000</v>
      </c>
      <c r="H106" s="141">
        <f t="shared" si="11"/>
        <v>12</v>
      </c>
      <c r="I106" s="154"/>
      <c r="J106" s="154"/>
      <c r="K106" s="154"/>
    </row>
    <row r="107" ht="14" customHeight="1" spans="1:11">
      <c r="A107" s="142" t="s">
        <v>253</v>
      </c>
      <c r="B107" s="143" t="s">
        <v>254</v>
      </c>
      <c r="C107" s="144">
        <v>22000</v>
      </c>
      <c r="D107" s="140">
        <f t="shared" si="9"/>
        <v>2.2</v>
      </c>
      <c r="E107" s="148"/>
      <c r="F107" s="140">
        <f t="shared" si="10"/>
        <v>0</v>
      </c>
      <c r="G107" s="149">
        <v>22000</v>
      </c>
      <c r="H107" s="141">
        <f t="shared" si="11"/>
        <v>2.2</v>
      </c>
      <c r="I107" s="154"/>
      <c r="J107" s="154"/>
      <c r="K107" s="154"/>
    </row>
    <row r="108" ht="14" customHeight="1" spans="1:11">
      <c r="A108" s="145" t="s">
        <v>255</v>
      </c>
      <c r="B108" s="146" t="s">
        <v>256</v>
      </c>
      <c r="C108" s="140">
        <v>22000</v>
      </c>
      <c r="D108" s="140">
        <f t="shared" si="9"/>
        <v>2.2</v>
      </c>
      <c r="E108" s="150"/>
      <c r="F108" s="140">
        <f t="shared" si="10"/>
        <v>0</v>
      </c>
      <c r="G108" s="151">
        <v>22000</v>
      </c>
      <c r="H108" s="141">
        <f t="shared" si="11"/>
        <v>2.2</v>
      </c>
      <c r="I108" s="154"/>
      <c r="J108" s="154"/>
      <c r="K108" s="154"/>
    </row>
    <row r="109" ht="14" customHeight="1" spans="1:11">
      <c r="A109" s="142" t="s">
        <v>257</v>
      </c>
      <c r="B109" s="143" t="s">
        <v>258</v>
      </c>
      <c r="C109" s="144">
        <v>5532796.81</v>
      </c>
      <c r="D109" s="140">
        <f t="shared" si="9"/>
        <v>553.279681</v>
      </c>
      <c r="E109" s="148">
        <v>2040</v>
      </c>
      <c r="F109" s="140">
        <f t="shared" si="10"/>
        <v>0.204</v>
      </c>
      <c r="G109" s="149">
        <v>5530756.81</v>
      </c>
      <c r="H109" s="141">
        <f t="shared" si="11"/>
        <v>553.075681</v>
      </c>
      <c r="I109" s="154"/>
      <c r="J109" s="154"/>
      <c r="K109" s="154"/>
    </row>
    <row r="110" ht="14" customHeight="1" spans="1:11">
      <c r="A110" s="142" t="s">
        <v>259</v>
      </c>
      <c r="B110" s="143" t="s">
        <v>260</v>
      </c>
      <c r="C110" s="144">
        <v>101200</v>
      </c>
      <c r="D110" s="140">
        <f t="shared" si="9"/>
        <v>10.12</v>
      </c>
      <c r="E110" s="148">
        <v>2040</v>
      </c>
      <c r="F110" s="140">
        <f t="shared" si="10"/>
        <v>0.204</v>
      </c>
      <c r="G110" s="149">
        <v>99160</v>
      </c>
      <c r="H110" s="141">
        <f t="shared" si="11"/>
        <v>9.916</v>
      </c>
      <c r="I110" s="154"/>
      <c r="J110" s="154"/>
      <c r="K110" s="154"/>
    </row>
    <row r="111" ht="14" customHeight="1" spans="1:11">
      <c r="A111" s="145" t="s">
        <v>261</v>
      </c>
      <c r="B111" s="146" t="s">
        <v>262</v>
      </c>
      <c r="C111" s="140">
        <v>101200</v>
      </c>
      <c r="D111" s="140">
        <f t="shared" si="9"/>
        <v>10.12</v>
      </c>
      <c r="E111" s="150">
        <v>2040</v>
      </c>
      <c r="F111" s="140">
        <f t="shared" si="10"/>
        <v>0.204</v>
      </c>
      <c r="G111" s="151">
        <v>99160</v>
      </c>
      <c r="H111" s="141">
        <f t="shared" si="11"/>
        <v>9.916</v>
      </c>
      <c r="I111" s="154"/>
      <c r="J111" s="154"/>
      <c r="K111" s="154"/>
    </row>
    <row r="112" ht="14" customHeight="1" spans="1:11">
      <c r="A112" s="142" t="s">
        <v>263</v>
      </c>
      <c r="B112" s="143" t="s">
        <v>264</v>
      </c>
      <c r="C112" s="144">
        <v>5431596.81</v>
      </c>
      <c r="D112" s="140">
        <f t="shared" si="9"/>
        <v>543.159681</v>
      </c>
      <c r="E112" s="148"/>
      <c r="F112" s="140">
        <f t="shared" si="10"/>
        <v>0</v>
      </c>
      <c r="G112" s="149">
        <v>5431596.81</v>
      </c>
      <c r="H112" s="141">
        <f t="shared" si="11"/>
        <v>543.159681</v>
      </c>
      <c r="I112" s="154"/>
      <c r="J112" s="154"/>
      <c r="K112" s="154"/>
    </row>
    <row r="113" ht="14" customHeight="1" spans="1:11">
      <c r="A113" s="145" t="s">
        <v>265</v>
      </c>
      <c r="B113" s="146" t="s">
        <v>266</v>
      </c>
      <c r="C113" s="140">
        <v>5431596.81</v>
      </c>
      <c r="D113" s="140">
        <f t="shared" si="9"/>
        <v>543.159681</v>
      </c>
      <c r="E113" s="150"/>
      <c r="F113" s="140">
        <f t="shared" si="10"/>
        <v>0</v>
      </c>
      <c r="G113" s="151">
        <v>5431596.81</v>
      </c>
      <c r="H113" s="141">
        <f t="shared" si="11"/>
        <v>543.159681</v>
      </c>
      <c r="I113" s="154"/>
      <c r="J113" s="154"/>
      <c r="K113" s="154"/>
    </row>
    <row r="114" ht="14" customHeight="1" spans="1:11">
      <c r="A114" s="142" t="s">
        <v>267</v>
      </c>
      <c r="B114" s="143" t="s">
        <v>268</v>
      </c>
      <c r="C114" s="144">
        <v>5044168.44</v>
      </c>
      <c r="D114" s="140">
        <f t="shared" si="9"/>
        <v>504.416844</v>
      </c>
      <c r="E114" s="148">
        <v>1840618.44</v>
      </c>
      <c r="F114" s="140">
        <f t="shared" si="10"/>
        <v>184.061844</v>
      </c>
      <c r="G114" s="149">
        <v>3203550</v>
      </c>
      <c r="H114" s="141">
        <f t="shared" si="11"/>
        <v>320.355</v>
      </c>
      <c r="I114" s="154"/>
      <c r="J114" s="154"/>
      <c r="K114" s="154"/>
    </row>
    <row r="115" ht="14" customHeight="1" spans="1:11">
      <c r="A115" s="142" t="s">
        <v>269</v>
      </c>
      <c r="B115" s="143" t="s">
        <v>270</v>
      </c>
      <c r="C115" s="144">
        <v>3203550</v>
      </c>
      <c r="D115" s="140">
        <f t="shared" si="9"/>
        <v>320.355</v>
      </c>
      <c r="E115" s="148"/>
      <c r="F115" s="140">
        <f t="shared" si="10"/>
        <v>0</v>
      </c>
      <c r="G115" s="149">
        <v>3203550</v>
      </c>
      <c r="H115" s="141">
        <f t="shared" si="11"/>
        <v>320.355</v>
      </c>
      <c r="I115" s="154"/>
      <c r="J115" s="154"/>
      <c r="K115" s="154"/>
    </row>
    <row r="116" ht="14" customHeight="1" spans="1:11">
      <c r="A116" s="145" t="s">
        <v>271</v>
      </c>
      <c r="B116" s="146" t="s">
        <v>272</v>
      </c>
      <c r="C116" s="140">
        <v>1716050</v>
      </c>
      <c r="D116" s="140">
        <f t="shared" si="9"/>
        <v>171.605</v>
      </c>
      <c r="E116" s="150"/>
      <c r="F116" s="140">
        <f t="shared" si="10"/>
        <v>0</v>
      </c>
      <c r="G116" s="151">
        <v>1716050</v>
      </c>
      <c r="H116" s="141">
        <f t="shared" si="11"/>
        <v>171.605</v>
      </c>
      <c r="I116" s="154"/>
      <c r="J116" s="154"/>
      <c r="K116" s="154"/>
    </row>
    <row r="117" ht="14" customHeight="1" spans="1:11">
      <c r="A117" s="145" t="s">
        <v>273</v>
      </c>
      <c r="B117" s="146" t="s">
        <v>274</v>
      </c>
      <c r="C117" s="140">
        <v>1487500</v>
      </c>
      <c r="D117" s="140">
        <f t="shared" si="9"/>
        <v>148.75</v>
      </c>
      <c r="E117" s="150"/>
      <c r="F117" s="140">
        <f t="shared" si="10"/>
        <v>0</v>
      </c>
      <c r="G117" s="151">
        <v>1487500</v>
      </c>
      <c r="H117" s="141">
        <f t="shared" si="11"/>
        <v>148.75</v>
      </c>
      <c r="I117" s="154"/>
      <c r="J117" s="154"/>
      <c r="K117" s="154"/>
    </row>
    <row r="118" ht="14" customHeight="1" spans="1:11">
      <c r="A118" s="142" t="s">
        <v>275</v>
      </c>
      <c r="B118" s="143" t="s">
        <v>276</v>
      </c>
      <c r="C118" s="144">
        <v>1840618.44</v>
      </c>
      <c r="D118" s="140">
        <f t="shared" si="9"/>
        <v>184.061844</v>
      </c>
      <c r="E118" s="148">
        <v>1840618.44</v>
      </c>
      <c r="F118" s="140">
        <f t="shared" si="10"/>
        <v>184.061844</v>
      </c>
      <c r="G118" s="149"/>
      <c r="H118" s="141">
        <f t="shared" si="11"/>
        <v>0</v>
      </c>
      <c r="I118" s="154"/>
      <c r="J118" s="154"/>
      <c r="K118" s="154"/>
    </row>
    <row r="119" ht="14" customHeight="1" spans="1:11">
      <c r="A119" s="145" t="s">
        <v>277</v>
      </c>
      <c r="B119" s="146" t="s">
        <v>278</v>
      </c>
      <c r="C119" s="140">
        <v>1840618.44</v>
      </c>
      <c r="D119" s="140">
        <f t="shared" si="9"/>
        <v>184.061844</v>
      </c>
      <c r="E119" s="150">
        <v>1840618.44</v>
      </c>
      <c r="F119" s="140">
        <f t="shared" si="10"/>
        <v>184.061844</v>
      </c>
      <c r="G119" s="151"/>
      <c r="H119" s="141">
        <f t="shared" si="11"/>
        <v>0</v>
      </c>
      <c r="I119" s="154"/>
      <c r="J119" s="154"/>
      <c r="K119" s="154"/>
    </row>
    <row r="120" ht="14" customHeight="1" spans="1:11">
      <c r="A120" s="142" t="s">
        <v>279</v>
      </c>
      <c r="B120" s="143" t="s">
        <v>280</v>
      </c>
      <c r="C120" s="144">
        <v>899216</v>
      </c>
      <c r="D120" s="140">
        <f t="shared" si="9"/>
        <v>89.9216</v>
      </c>
      <c r="E120" s="148">
        <v>161716</v>
      </c>
      <c r="F120" s="140">
        <f t="shared" si="10"/>
        <v>16.1716</v>
      </c>
      <c r="G120" s="149">
        <v>737500</v>
      </c>
      <c r="H120" s="141">
        <f t="shared" si="11"/>
        <v>73.75</v>
      </c>
      <c r="I120" s="154"/>
      <c r="J120" s="154"/>
      <c r="K120" s="154"/>
    </row>
    <row r="121" ht="14" customHeight="1" spans="1:11">
      <c r="A121" s="142" t="s">
        <v>281</v>
      </c>
      <c r="B121" s="143" t="s">
        <v>282</v>
      </c>
      <c r="C121" s="144">
        <v>161716</v>
      </c>
      <c r="D121" s="140">
        <f t="shared" si="9"/>
        <v>16.1716</v>
      </c>
      <c r="E121" s="148">
        <v>161716</v>
      </c>
      <c r="F121" s="140">
        <f t="shared" si="10"/>
        <v>16.1716</v>
      </c>
      <c r="G121" s="149"/>
      <c r="H121" s="141">
        <f t="shared" si="11"/>
        <v>0</v>
      </c>
      <c r="I121" s="154"/>
      <c r="J121" s="154"/>
      <c r="K121" s="154"/>
    </row>
    <row r="122" ht="14" customHeight="1" spans="1:11">
      <c r="A122" s="145" t="s">
        <v>283</v>
      </c>
      <c r="B122" s="146" t="s">
        <v>67</v>
      </c>
      <c r="C122" s="140">
        <v>161716</v>
      </c>
      <c r="D122" s="140">
        <f t="shared" si="9"/>
        <v>16.1716</v>
      </c>
      <c r="E122" s="150">
        <v>161716</v>
      </c>
      <c r="F122" s="140">
        <f t="shared" si="10"/>
        <v>16.1716</v>
      </c>
      <c r="G122" s="151"/>
      <c r="H122" s="141">
        <f t="shared" si="11"/>
        <v>0</v>
      </c>
      <c r="I122" s="154"/>
      <c r="J122" s="154"/>
      <c r="K122" s="154"/>
    </row>
    <row r="123" ht="14" customHeight="1" spans="1:11">
      <c r="A123" s="142" t="s">
        <v>284</v>
      </c>
      <c r="B123" s="143" t="s">
        <v>285</v>
      </c>
      <c r="C123" s="144">
        <v>737500</v>
      </c>
      <c r="D123" s="140">
        <f t="shared" si="9"/>
        <v>73.75</v>
      </c>
      <c r="E123" s="148"/>
      <c r="F123" s="140">
        <f t="shared" si="10"/>
        <v>0</v>
      </c>
      <c r="G123" s="149">
        <v>737500</v>
      </c>
      <c r="H123" s="141">
        <f t="shared" si="11"/>
        <v>73.75</v>
      </c>
      <c r="I123" s="154"/>
      <c r="J123" s="154"/>
      <c r="K123" s="154"/>
    </row>
    <row r="124" ht="14" customHeight="1" spans="1:11">
      <c r="A124" s="145" t="s">
        <v>286</v>
      </c>
      <c r="B124" s="146" t="s">
        <v>287</v>
      </c>
      <c r="C124" s="140">
        <v>240000</v>
      </c>
      <c r="D124" s="140">
        <f t="shared" si="9"/>
        <v>24</v>
      </c>
      <c r="E124" s="150"/>
      <c r="F124" s="140">
        <f t="shared" si="10"/>
        <v>0</v>
      </c>
      <c r="G124" s="151">
        <v>240000</v>
      </c>
      <c r="H124" s="141">
        <f t="shared" si="11"/>
        <v>24</v>
      </c>
      <c r="I124" s="154"/>
      <c r="J124" s="154"/>
      <c r="K124" s="154"/>
    </row>
    <row r="125" ht="14" customHeight="1" spans="1:11">
      <c r="A125" s="145" t="s">
        <v>288</v>
      </c>
      <c r="B125" s="146" t="s">
        <v>289</v>
      </c>
      <c r="C125" s="140">
        <v>497500</v>
      </c>
      <c r="D125" s="140">
        <f t="shared" si="9"/>
        <v>49.75</v>
      </c>
      <c r="E125" s="150"/>
      <c r="F125" s="140">
        <f t="shared" si="10"/>
        <v>0</v>
      </c>
      <c r="G125" s="151">
        <v>497500</v>
      </c>
      <c r="H125" s="141">
        <f t="shared" si="11"/>
        <v>49.75</v>
      </c>
      <c r="I125" s="154"/>
      <c r="J125" s="154"/>
      <c r="K125" s="154"/>
    </row>
    <row r="126" ht="14" customHeight="1" spans="1:11">
      <c r="A126" s="142" t="s">
        <v>290</v>
      </c>
      <c r="B126" s="143" t="s">
        <v>291</v>
      </c>
      <c r="C126" s="144">
        <v>13131</v>
      </c>
      <c r="D126" s="140">
        <f t="shared" si="9"/>
        <v>1.3131</v>
      </c>
      <c r="E126" s="148"/>
      <c r="F126" s="140">
        <f t="shared" si="10"/>
        <v>0</v>
      </c>
      <c r="G126" s="149">
        <v>13131</v>
      </c>
      <c r="H126" s="141">
        <f t="shared" si="11"/>
        <v>1.3131</v>
      </c>
      <c r="I126" s="154"/>
      <c r="J126" s="154"/>
      <c r="K126" s="154"/>
    </row>
    <row r="127" ht="14" customHeight="1" spans="1:11">
      <c r="A127" s="142" t="s">
        <v>292</v>
      </c>
      <c r="B127" s="143" t="s">
        <v>293</v>
      </c>
      <c r="C127" s="144">
        <v>13131</v>
      </c>
      <c r="D127" s="140">
        <f t="shared" si="9"/>
        <v>1.3131</v>
      </c>
      <c r="E127" s="148"/>
      <c r="F127" s="140">
        <f t="shared" si="10"/>
        <v>0</v>
      </c>
      <c r="G127" s="149">
        <v>13131</v>
      </c>
      <c r="H127" s="141">
        <f t="shared" si="11"/>
        <v>1.3131</v>
      </c>
      <c r="I127" s="154"/>
      <c r="J127" s="154"/>
      <c r="K127" s="154"/>
    </row>
    <row r="128" ht="14" customHeight="1" spans="1:11">
      <c r="A128" s="155" t="s">
        <v>294</v>
      </c>
      <c r="B128" s="156" t="s">
        <v>295</v>
      </c>
      <c r="C128" s="157">
        <v>13131</v>
      </c>
      <c r="D128" s="140">
        <f t="shared" si="9"/>
        <v>1.3131</v>
      </c>
      <c r="E128" s="158"/>
      <c r="F128" s="140">
        <f t="shared" si="10"/>
        <v>0</v>
      </c>
      <c r="G128" s="151">
        <v>13131</v>
      </c>
      <c r="H128" s="141">
        <f t="shared" si="11"/>
        <v>1.3131</v>
      </c>
      <c r="I128" s="154"/>
      <c r="J128" s="154"/>
      <c r="K128" s="154"/>
    </row>
    <row r="129" ht="12"/>
  </sheetData>
  <mergeCells count="15">
    <mergeCell ref="A1:K1"/>
    <mergeCell ref="A3:B3"/>
    <mergeCell ref="A4:B4"/>
    <mergeCell ref="A8:B8"/>
    <mergeCell ref="A5:A7"/>
    <mergeCell ref="B5:B7"/>
    <mergeCell ref="C4:C7"/>
    <mergeCell ref="D4:D7"/>
    <mergeCell ref="E4:E7"/>
    <mergeCell ref="F4:F7"/>
    <mergeCell ref="G4:G7"/>
    <mergeCell ref="H4:H7"/>
    <mergeCell ref="I4:I7"/>
    <mergeCell ref="J4:J7"/>
    <mergeCell ref="K4:K7"/>
  </mergeCells>
  <conditionalFormatting sqref="B3:C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
  <sheetViews>
    <sheetView tabSelected="1" topLeftCell="A22" workbookViewId="0">
      <selection activeCell="G33" sqref="G33"/>
    </sheetView>
  </sheetViews>
  <sheetFormatPr defaultColWidth="9" defaultRowHeight="11.25"/>
  <cols>
    <col min="1" max="1" width="36.3333333333333" style="21" customWidth="1"/>
    <col min="2" max="2" width="18.6666666666667" style="21" hidden="1" customWidth="1"/>
    <col min="3" max="3" width="18.6666666666667" style="21" customWidth="1"/>
    <col min="4" max="4" width="34.3333333333333" style="21" customWidth="1"/>
    <col min="5" max="5" width="18.6666666666667" style="21" customWidth="1"/>
    <col min="6" max="6" width="18.6666666666667" style="21" hidden="1" customWidth="1"/>
    <col min="7" max="8" width="18.6666666666667" style="21" customWidth="1"/>
    <col min="9" max="9" width="18.6666666666667" style="21" hidden="1" customWidth="1"/>
    <col min="10" max="10" width="11.3333333333333" style="21" customWidth="1"/>
    <col min="11" max="238" width="9.33333333333333" style="21"/>
    <col min="239" max="239" width="36.3333333333333" style="21" customWidth="1"/>
    <col min="240" max="240" width="6.33333333333333" style="21" customWidth="1"/>
    <col min="241" max="243" width="18.6666666666667" style="21" customWidth="1"/>
    <col min="244" max="244" width="34.3333333333333" style="21" customWidth="1"/>
    <col min="245" max="245" width="6.33333333333333" style="21" customWidth="1"/>
    <col min="246" max="254" width="18.6666666666667" style="21" customWidth="1"/>
    <col min="255" max="255" width="34.3333333333333" style="21" customWidth="1"/>
    <col min="256" max="256" width="7.5" style="21" customWidth="1"/>
    <col min="257" max="265" width="18.6666666666667" style="21" customWidth="1"/>
    <col min="266" max="266" width="11.3333333333333" style="21" customWidth="1"/>
    <col min="267" max="494" width="9.33333333333333" style="21"/>
    <col min="495" max="495" width="36.3333333333333" style="21" customWidth="1"/>
    <col min="496" max="496" width="6.33333333333333" style="21" customWidth="1"/>
    <col min="497" max="499" width="18.6666666666667" style="21" customWidth="1"/>
    <col min="500" max="500" width="34.3333333333333" style="21" customWidth="1"/>
    <col min="501" max="501" width="6.33333333333333" style="21" customWidth="1"/>
    <col min="502" max="510" width="18.6666666666667" style="21" customWidth="1"/>
    <col min="511" max="511" width="34.3333333333333" style="21" customWidth="1"/>
    <col min="512" max="512" width="7.5" style="21" customWidth="1"/>
    <col min="513" max="521" width="18.6666666666667" style="21" customWidth="1"/>
    <col min="522" max="522" width="11.3333333333333" style="21" customWidth="1"/>
    <col min="523" max="750" width="9.33333333333333" style="21"/>
    <col min="751" max="751" width="36.3333333333333" style="21" customWidth="1"/>
    <col min="752" max="752" width="6.33333333333333" style="21" customWidth="1"/>
    <col min="753" max="755" width="18.6666666666667" style="21" customWidth="1"/>
    <col min="756" max="756" width="34.3333333333333" style="21" customWidth="1"/>
    <col min="757" max="757" width="6.33333333333333" style="21" customWidth="1"/>
    <col min="758" max="766" width="18.6666666666667" style="21" customWidth="1"/>
    <col min="767" max="767" width="34.3333333333333" style="21" customWidth="1"/>
    <col min="768" max="768" width="7.5" style="21" customWidth="1"/>
    <col min="769" max="777" width="18.6666666666667" style="21" customWidth="1"/>
    <col min="778" max="778" width="11.3333333333333" style="21" customWidth="1"/>
    <col min="779" max="1006" width="9.33333333333333" style="21"/>
    <col min="1007" max="1007" width="36.3333333333333" style="21" customWidth="1"/>
    <col min="1008" max="1008" width="6.33333333333333" style="21" customWidth="1"/>
    <col min="1009" max="1011" width="18.6666666666667" style="21" customWidth="1"/>
    <col min="1012" max="1012" width="34.3333333333333" style="21" customWidth="1"/>
    <col min="1013" max="1013" width="6.33333333333333" style="21" customWidth="1"/>
    <col min="1014" max="1022" width="18.6666666666667" style="21" customWidth="1"/>
    <col min="1023" max="1023" width="34.3333333333333" style="21" customWidth="1"/>
    <col min="1024" max="1024" width="7.5" style="21" customWidth="1"/>
    <col min="1025" max="1033" width="18.6666666666667" style="21" customWidth="1"/>
    <col min="1034" max="1034" width="11.3333333333333" style="21" customWidth="1"/>
    <col min="1035" max="1262" width="9.33333333333333" style="21"/>
    <col min="1263" max="1263" width="36.3333333333333" style="21" customWidth="1"/>
    <col min="1264" max="1264" width="6.33333333333333" style="21" customWidth="1"/>
    <col min="1265" max="1267" width="18.6666666666667" style="21" customWidth="1"/>
    <col min="1268" max="1268" width="34.3333333333333" style="21" customWidth="1"/>
    <col min="1269" max="1269" width="6.33333333333333" style="21" customWidth="1"/>
    <col min="1270" max="1278" width="18.6666666666667" style="21" customWidth="1"/>
    <col min="1279" max="1279" width="34.3333333333333" style="21" customWidth="1"/>
    <col min="1280" max="1280" width="7.5" style="21" customWidth="1"/>
    <col min="1281" max="1289" width="18.6666666666667" style="21" customWidth="1"/>
    <col min="1290" max="1290" width="11.3333333333333" style="21" customWidth="1"/>
    <col min="1291" max="1518" width="9.33333333333333" style="21"/>
    <col min="1519" max="1519" width="36.3333333333333" style="21" customWidth="1"/>
    <col min="1520" max="1520" width="6.33333333333333" style="21" customWidth="1"/>
    <col min="1521" max="1523" width="18.6666666666667" style="21" customWidth="1"/>
    <col min="1524" max="1524" width="34.3333333333333" style="21" customWidth="1"/>
    <col min="1525" max="1525" width="6.33333333333333" style="21" customWidth="1"/>
    <col min="1526" max="1534" width="18.6666666666667" style="21" customWidth="1"/>
    <col min="1535" max="1535" width="34.3333333333333" style="21" customWidth="1"/>
    <col min="1536" max="1536" width="7.5" style="21" customWidth="1"/>
    <col min="1537" max="1545" width="18.6666666666667" style="21" customWidth="1"/>
    <col min="1546" max="1546" width="11.3333333333333" style="21" customWidth="1"/>
    <col min="1547" max="1774" width="9.33333333333333" style="21"/>
    <col min="1775" max="1775" width="36.3333333333333" style="21" customWidth="1"/>
    <col min="1776" max="1776" width="6.33333333333333" style="21" customWidth="1"/>
    <col min="1777" max="1779" width="18.6666666666667" style="21" customWidth="1"/>
    <col min="1780" max="1780" width="34.3333333333333" style="21" customWidth="1"/>
    <col min="1781" max="1781" width="6.33333333333333" style="21" customWidth="1"/>
    <col min="1782" max="1790" width="18.6666666666667" style="21" customWidth="1"/>
    <col min="1791" max="1791" width="34.3333333333333" style="21" customWidth="1"/>
    <col min="1792" max="1792" width="7.5" style="21" customWidth="1"/>
    <col min="1793" max="1801" width="18.6666666666667" style="21" customWidth="1"/>
    <col min="1802" max="1802" width="11.3333333333333" style="21" customWidth="1"/>
    <col min="1803" max="2030" width="9.33333333333333" style="21"/>
    <col min="2031" max="2031" width="36.3333333333333" style="21" customWidth="1"/>
    <col min="2032" max="2032" width="6.33333333333333" style="21" customWidth="1"/>
    <col min="2033" max="2035" width="18.6666666666667" style="21" customWidth="1"/>
    <col min="2036" max="2036" width="34.3333333333333" style="21" customWidth="1"/>
    <col min="2037" max="2037" width="6.33333333333333" style="21" customWidth="1"/>
    <col min="2038" max="2046" width="18.6666666666667" style="21" customWidth="1"/>
    <col min="2047" max="2047" width="34.3333333333333" style="21" customWidth="1"/>
    <col min="2048" max="2048" width="7.5" style="21" customWidth="1"/>
    <col min="2049" max="2057" width="18.6666666666667" style="21" customWidth="1"/>
    <col min="2058" max="2058" width="11.3333333333333" style="21" customWidth="1"/>
    <col min="2059" max="2286" width="9.33333333333333" style="21"/>
    <col min="2287" max="2287" width="36.3333333333333" style="21" customWidth="1"/>
    <col min="2288" max="2288" width="6.33333333333333" style="21" customWidth="1"/>
    <col min="2289" max="2291" width="18.6666666666667" style="21" customWidth="1"/>
    <col min="2292" max="2292" width="34.3333333333333" style="21" customWidth="1"/>
    <col min="2293" max="2293" width="6.33333333333333" style="21" customWidth="1"/>
    <col min="2294" max="2302" width="18.6666666666667" style="21" customWidth="1"/>
    <col min="2303" max="2303" width="34.3333333333333" style="21" customWidth="1"/>
    <col min="2304" max="2304" width="7.5" style="21" customWidth="1"/>
    <col min="2305" max="2313" width="18.6666666666667" style="21" customWidth="1"/>
    <col min="2314" max="2314" width="11.3333333333333" style="21" customWidth="1"/>
    <col min="2315" max="2542" width="9.33333333333333" style="21"/>
    <col min="2543" max="2543" width="36.3333333333333" style="21" customWidth="1"/>
    <col min="2544" max="2544" width="6.33333333333333" style="21" customWidth="1"/>
    <col min="2545" max="2547" width="18.6666666666667" style="21" customWidth="1"/>
    <col min="2548" max="2548" width="34.3333333333333" style="21" customWidth="1"/>
    <col min="2549" max="2549" width="6.33333333333333" style="21" customWidth="1"/>
    <col min="2550" max="2558" width="18.6666666666667" style="21" customWidth="1"/>
    <col min="2559" max="2559" width="34.3333333333333" style="21" customWidth="1"/>
    <col min="2560" max="2560" width="7.5" style="21" customWidth="1"/>
    <col min="2561" max="2569" width="18.6666666666667" style="21" customWidth="1"/>
    <col min="2570" max="2570" width="11.3333333333333" style="21" customWidth="1"/>
    <col min="2571" max="2798" width="9.33333333333333" style="21"/>
    <col min="2799" max="2799" width="36.3333333333333" style="21" customWidth="1"/>
    <col min="2800" max="2800" width="6.33333333333333" style="21" customWidth="1"/>
    <col min="2801" max="2803" width="18.6666666666667" style="21" customWidth="1"/>
    <col min="2804" max="2804" width="34.3333333333333" style="21" customWidth="1"/>
    <col min="2805" max="2805" width="6.33333333333333" style="21" customWidth="1"/>
    <col min="2806" max="2814" width="18.6666666666667" style="21" customWidth="1"/>
    <col min="2815" max="2815" width="34.3333333333333" style="21" customWidth="1"/>
    <col min="2816" max="2816" width="7.5" style="21" customWidth="1"/>
    <col min="2817" max="2825" width="18.6666666666667" style="21" customWidth="1"/>
    <col min="2826" max="2826" width="11.3333333333333" style="21" customWidth="1"/>
    <col min="2827" max="3054" width="9.33333333333333" style="21"/>
    <col min="3055" max="3055" width="36.3333333333333" style="21" customWidth="1"/>
    <col min="3056" max="3056" width="6.33333333333333" style="21" customWidth="1"/>
    <col min="3057" max="3059" width="18.6666666666667" style="21" customWidth="1"/>
    <col min="3060" max="3060" width="34.3333333333333" style="21" customWidth="1"/>
    <col min="3061" max="3061" width="6.33333333333333" style="21" customWidth="1"/>
    <col min="3062" max="3070" width="18.6666666666667" style="21" customWidth="1"/>
    <col min="3071" max="3071" width="34.3333333333333" style="21" customWidth="1"/>
    <col min="3072" max="3072" width="7.5" style="21" customWidth="1"/>
    <col min="3073" max="3081" width="18.6666666666667" style="21" customWidth="1"/>
    <col min="3082" max="3082" width="11.3333333333333" style="21" customWidth="1"/>
    <col min="3083" max="3310" width="9.33333333333333" style="21"/>
    <col min="3311" max="3311" width="36.3333333333333" style="21" customWidth="1"/>
    <col min="3312" max="3312" width="6.33333333333333" style="21" customWidth="1"/>
    <col min="3313" max="3315" width="18.6666666666667" style="21" customWidth="1"/>
    <col min="3316" max="3316" width="34.3333333333333" style="21" customWidth="1"/>
    <col min="3317" max="3317" width="6.33333333333333" style="21" customWidth="1"/>
    <col min="3318" max="3326" width="18.6666666666667" style="21" customWidth="1"/>
    <col min="3327" max="3327" width="34.3333333333333" style="21" customWidth="1"/>
    <col min="3328" max="3328" width="7.5" style="21" customWidth="1"/>
    <col min="3329" max="3337" width="18.6666666666667" style="21" customWidth="1"/>
    <col min="3338" max="3338" width="11.3333333333333" style="21" customWidth="1"/>
    <col min="3339" max="3566" width="9.33333333333333" style="21"/>
    <col min="3567" max="3567" width="36.3333333333333" style="21" customWidth="1"/>
    <col min="3568" max="3568" width="6.33333333333333" style="21" customWidth="1"/>
    <col min="3569" max="3571" width="18.6666666666667" style="21" customWidth="1"/>
    <col min="3572" max="3572" width="34.3333333333333" style="21" customWidth="1"/>
    <col min="3573" max="3573" width="6.33333333333333" style="21" customWidth="1"/>
    <col min="3574" max="3582" width="18.6666666666667" style="21" customWidth="1"/>
    <col min="3583" max="3583" width="34.3333333333333" style="21" customWidth="1"/>
    <col min="3584" max="3584" width="7.5" style="21" customWidth="1"/>
    <col min="3585" max="3593" width="18.6666666666667" style="21" customWidth="1"/>
    <col min="3594" max="3594" width="11.3333333333333" style="21" customWidth="1"/>
    <col min="3595" max="3822" width="9.33333333333333" style="21"/>
    <col min="3823" max="3823" width="36.3333333333333" style="21" customWidth="1"/>
    <col min="3824" max="3824" width="6.33333333333333" style="21" customWidth="1"/>
    <col min="3825" max="3827" width="18.6666666666667" style="21" customWidth="1"/>
    <col min="3828" max="3828" width="34.3333333333333" style="21" customWidth="1"/>
    <col min="3829" max="3829" width="6.33333333333333" style="21" customWidth="1"/>
    <col min="3830" max="3838" width="18.6666666666667" style="21" customWidth="1"/>
    <col min="3839" max="3839" width="34.3333333333333" style="21" customWidth="1"/>
    <col min="3840" max="3840" width="7.5" style="21" customWidth="1"/>
    <col min="3841" max="3849" width="18.6666666666667" style="21" customWidth="1"/>
    <col min="3850" max="3850" width="11.3333333333333" style="21" customWidth="1"/>
    <col min="3851" max="4078" width="9.33333333333333" style="21"/>
    <col min="4079" max="4079" width="36.3333333333333" style="21" customWidth="1"/>
    <col min="4080" max="4080" width="6.33333333333333" style="21" customWidth="1"/>
    <col min="4081" max="4083" width="18.6666666666667" style="21" customWidth="1"/>
    <col min="4084" max="4084" width="34.3333333333333" style="21" customWidth="1"/>
    <col min="4085" max="4085" width="6.33333333333333" style="21" customWidth="1"/>
    <col min="4086" max="4094" width="18.6666666666667" style="21" customWidth="1"/>
    <col min="4095" max="4095" width="34.3333333333333" style="21" customWidth="1"/>
    <col min="4096" max="4096" width="7.5" style="21" customWidth="1"/>
    <col min="4097" max="4105" width="18.6666666666667" style="21" customWidth="1"/>
    <col min="4106" max="4106" width="11.3333333333333" style="21" customWidth="1"/>
    <col min="4107" max="4334" width="9.33333333333333" style="21"/>
    <col min="4335" max="4335" width="36.3333333333333" style="21" customWidth="1"/>
    <col min="4336" max="4336" width="6.33333333333333" style="21" customWidth="1"/>
    <col min="4337" max="4339" width="18.6666666666667" style="21" customWidth="1"/>
    <col min="4340" max="4340" width="34.3333333333333" style="21" customWidth="1"/>
    <col min="4341" max="4341" width="6.33333333333333" style="21" customWidth="1"/>
    <col min="4342" max="4350" width="18.6666666666667" style="21" customWidth="1"/>
    <col min="4351" max="4351" width="34.3333333333333" style="21" customWidth="1"/>
    <col min="4352" max="4352" width="7.5" style="21" customWidth="1"/>
    <col min="4353" max="4361" width="18.6666666666667" style="21" customWidth="1"/>
    <col min="4362" max="4362" width="11.3333333333333" style="21" customWidth="1"/>
    <col min="4363" max="4590" width="9.33333333333333" style="21"/>
    <col min="4591" max="4591" width="36.3333333333333" style="21" customWidth="1"/>
    <col min="4592" max="4592" width="6.33333333333333" style="21" customWidth="1"/>
    <col min="4593" max="4595" width="18.6666666666667" style="21" customWidth="1"/>
    <col min="4596" max="4596" width="34.3333333333333" style="21" customWidth="1"/>
    <col min="4597" max="4597" width="6.33333333333333" style="21" customWidth="1"/>
    <col min="4598" max="4606" width="18.6666666666667" style="21" customWidth="1"/>
    <col min="4607" max="4607" width="34.3333333333333" style="21" customWidth="1"/>
    <col min="4608" max="4608" width="7.5" style="21" customWidth="1"/>
    <col min="4609" max="4617" width="18.6666666666667" style="21" customWidth="1"/>
    <col min="4618" max="4618" width="11.3333333333333" style="21" customWidth="1"/>
    <col min="4619" max="4846" width="9.33333333333333" style="21"/>
    <col min="4847" max="4847" width="36.3333333333333" style="21" customWidth="1"/>
    <col min="4848" max="4848" width="6.33333333333333" style="21" customWidth="1"/>
    <col min="4849" max="4851" width="18.6666666666667" style="21" customWidth="1"/>
    <col min="4852" max="4852" width="34.3333333333333" style="21" customWidth="1"/>
    <col min="4853" max="4853" width="6.33333333333333" style="21" customWidth="1"/>
    <col min="4854" max="4862" width="18.6666666666667" style="21" customWidth="1"/>
    <col min="4863" max="4863" width="34.3333333333333" style="21" customWidth="1"/>
    <col min="4864" max="4864" width="7.5" style="21" customWidth="1"/>
    <col min="4865" max="4873" width="18.6666666666667" style="21" customWidth="1"/>
    <col min="4874" max="4874" width="11.3333333333333" style="21" customWidth="1"/>
    <col min="4875" max="5102" width="9.33333333333333" style="21"/>
    <col min="5103" max="5103" width="36.3333333333333" style="21" customWidth="1"/>
    <col min="5104" max="5104" width="6.33333333333333" style="21" customWidth="1"/>
    <col min="5105" max="5107" width="18.6666666666667" style="21" customWidth="1"/>
    <col min="5108" max="5108" width="34.3333333333333" style="21" customWidth="1"/>
    <col min="5109" max="5109" width="6.33333333333333" style="21" customWidth="1"/>
    <col min="5110" max="5118" width="18.6666666666667" style="21" customWidth="1"/>
    <col min="5119" max="5119" width="34.3333333333333" style="21" customWidth="1"/>
    <col min="5120" max="5120" width="7.5" style="21" customWidth="1"/>
    <col min="5121" max="5129" width="18.6666666666667" style="21" customWidth="1"/>
    <col min="5130" max="5130" width="11.3333333333333" style="21" customWidth="1"/>
    <col min="5131" max="5358" width="9.33333333333333" style="21"/>
    <col min="5359" max="5359" width="36.3333333333333" style="21" customWidth="1"/>
    <col min="5360" max="5360" width="6.33333333333333" style="21" customWidth="1"/>
    <col min="5361" max="5363" width="18.6666666666667" style="21" customWidth="1"/>
    <col min="5364" max="5364" width="34.3333333333333" style="21" customWidth="1"/>
    <col min="5365" max="5365" width="6.33333333333333" style="21" customWidth="1"/>
    <col min="5366" max="5374" width="18.6666666666667" style="21" customWidth="1"/>
    <col min="5375" max="5375" width="34.3333333333333" style="21" customWidth="1"/>
    <col min="5376" max="5376" width="7.5" style="21" customWidth="1"/>
    <col min="5377" max="5385" width="18.6666666666667" style="21" customWidth="1"/>
    <col min="5386" max="5386" width="11.3333333333333" style="21" customWidth="1"/>
    <col min="5387" max="5614" width="9.33333333333333" style="21"/>
    <col min="5615" max="5615" width="36.3333333333333" style="21" customWidth="1"/>
    <col min="5616" max="5616" width="6.33333333333333" style="21" customWidth="1"/>
    <col min="5617" max="5619" width="18.6666666666667" style="21" customWidth="1"/>
    <col min="5620" max="5620" width="34.3333333333333" style="21" customWidth="1"/>
    <col min="5621" max="5621" width="6.33333333333333" style="21" customWidth="1"/>
    <col min="5622" max="5630" width="18.6666666666667" style="21" customWidth="1"/>
    <col min="5631" max="5631" width="34.3333333333333" style="21" customWidth="1"/>
    <col min="5632" max="5632" width="7.5" style="21" customWidth="1"/>
    <col min="5633" max="5641" width="18.6666666666667" style="21" customWidth="1"/>
    <col min="5642" max="5642" width="11.3333333333333" style="21" customWidth="1"/>
    <col min="5643" max="5870" width="9.33333333333333" style="21"/>
    <col min="5871" max="5871" width="36.3333333333333" style="21" customWidth="1"/>
    <col min="5872" max="5872" width="6.33333333333333" style="21" customWidth="1"/>
    <col min="5873" max="5875" width="18.6666666666667" style="21" customWidth="1"/>
    <col min="5876" max="5876" width="34.3333333333333" style="21" customWidth="1"/>
    <col min="5877" max="5877" width="6.33333333333333" style="21" customWidth="1"/>
    <col min="5878" max="5886" width="18.6666666666667" style="21" customWidth="1"/>
    <col min="5887" max="5887" width="34.3333333333333" style="21" customWidth="1"/>
    <col min="5888" max="5888" width="7.5" style="21" customWidth="1"/>
    <col min="5889" max="5897" width="18.6666666666667" style="21" customWidth="1"/>
    <col min="5898" max="5898" width="11.3333333333333" style="21" customWidth="1"/>
    <col min="5899" max="6126" width="9.33333333333333" style="21"/>
    <col min="6127" max="6127" width="36.3333333333333" style="21" customWidth="1"/>
    <col min="6128" max="6128" width="6.33333333333333" style="21" customWidth="1"/>
    <col min="6129" max="6131" width="18.6666666666667" style="21" customWidth="1"/>
    <col min="6132" max="6132" width="34.3333333333333" style="21" customWidth="1"/>
    <col min="6133" max="6133" width="6.33333333333333" style="21" customWidth="1"/>
    <col min="6134" max="6142" width="18.6666666666667" style="21" customWidth="1"/>
    <col min="6143" max="6143" width="34.3333333333333" style="21" customWidth="1"/>
    <col min="6144" max="6144" width="7.5" style="21" customWidth="1"/>
    <col min="6145" max="6153" width="18.6666666666667" style="21" customWidth="1"/>
    <col min="6154" max="6154" width="11.3333333333333" style="21" customWidth="1"/>
    <col min="6155" max="6382" width="9.33333333333333" style="21"/>
    <col min="6383" max="6383" width="36.3333333333333" style="21" customWidth="1"/>
    <col min="6384" max="6384" width="6.33333333333333" style="21" customWidth="1"/>
    <col min="6385" max="6387" width="18.6666666666667" style="21" customWidth="1"/>
    <col min="6388" max="6388" width="34.3333333333333" style="21" customWidth="1"/>
    <col min="6389" max="6389" width="6.33333333333333" style="21" customWidth="1"/>
    <col min="6390" max="6398" width="18.6666666666667" style="21" customWidth="1"/>
    <col min="6399" max="6399" width="34.3333333333333" style="21" customWidth="1"/>
    <col min="6400" max="6400" width="7.5" style="21" customWidth="1"/>
    <col min="6401" max="6409" width="18.6666666666667" style="21" customWidth="1"/>
    <col min="6410" max="6410" width="11.3333333333333" style="21" customWidth="1"/>
    <col min="6411" max="6638" width="9.33333333333333" style="21"/>
    <col min="6639" max="6639" width="36.3333333333333" style="21" customWidth="1"/>
    <col min="6640" max="6640" width="6.33333333333333" style="21" customWidth="1"/>
    <col min="6641" max="6643" width="18.6666666666667" style="21" customWidth="1"/>
    <col min="6644" max="6644" width="34.3333333333333" style="21" customWidth="1"/>
    <col min="6645" max="6645" width="6.33333333333333" style="21" customWidth="1"/>
    <col min="6646" max="6654" width="18.6666666666667" style="21" customWidth="1"/>
    <col min="6655" max="6655" width="34.3333333333333" style="21" customWidth="1"/>
    <col min="6656" max="6656" width="7.5" style="21" customWidth="1"/>
    <col min="6657" max="6665" width="18.6666666666667" style="21" customWidth="1"/>
    <col min="6666" max="6666" width="11.3333333333333" style="21" customWidth="1"/>
    <col min="6667" max="6894" width="9.33333333333333" style="21"/>
    <col min="6895" max="6895" width="36.3333333333333" style="21" customWidth="1"/>
    <col min="6896" max="6896" width="6.33333333333333" style="21" customWidth="1"/>
    <col min="6897" max="6899" width="18.6666666666667" style="21" customWidth="1"/>
    <col min="6900" max="6900" width="34.3333333333333" style="21" customWidth="1"/>
    <col min="6901" max="6901" width="6.33333333333333" style="21" customWidth="1"/>
    <col min="6902" max="6910" width="18.6666666666667" style="21" customWidth="1"/>
    <col min="6911" max="6911" width="34.3333333333333" style="21" customWidth="1"/>
    <col min="6912" max="6912" width="7.5" style="21" customWidth="1"/>
    <col min="6913" max="6921" width="18.6666666666667" style="21" customWidth="1"/>
    <col min="6922" max="6922" width="11.3333333333333" style="21" customWidth="1"/>
    <col min="6923" max="7150" width="9.33333333333333" style="21"/>
    <col min="7151" max="7151" width="36.3333333333333" style="21" customWidth="1"/>
    <col min="7152" max="7152" width="6.33333333333333" style="21" customWidth="1"/>
    <col min="7153" max="7155" width="18.6666666666667" style="21" customWidth="1"/>
    <col min="7156" max="7156" width="34.3333333333333" style="21" customWidth="1"/>
    <col min="7157" max="7157" width="6.33333333333333" style="21" customWidth="1"/>
    <col min="7158" max="7166" width="18.6666666666667" style="21" customWidth="1"/>
    <col min="7167" max="7167" width="34.3333333333333" style="21" customWidth="1"/>
    <col min="7168" max="7168" width="7.5" style="21" customWidth="1"/>
    <col min="7169" max="7177" width="18.6666666666667" style="21" customWidth="1"/>
    <col min="7178" max="7178" width="11.3333333333333" style="21" customWidth="1"/>
    <col min="7179" max="7406" width="9.33333333333333" style="21"/>
    <col min="7407" max="7407" width="36.3333333333333" style="21" customWidth="1"/>
    <col min="7408" max="7408" width="6.33333333333333" style="21" customWidth="1"/>
    <col min="7409" max="7411" width="18.6666666666667" style="21" customWidth="1"/>
    <col min="7412" max="7412" width="34.3333333333333" style="21" customWidth="1"/>
    <col min="7413" max="7413" width="6.33333333333333" style="21" customWidth="1"/>
    <col min="7414" max="7422" width="18.6666666666667" style="21" customWidth="1"/>
    <col min="7423" max="7423" width="34.3333333333333" style="21" customWidth="1"/>
    <col min="7424" max="7424" width="7.5" style="21" customWidth="1"/>
    <col min="7425" max="7433" width="18.6666666666667" style="21" customWidth="1"/>
    <col min="7434" max="7434" width="11.3333333333333" style="21" customWidth="1"/>
    <col min="7435" max="7662" width="9.33333333333333" style="21"/>
    <col min="7663" max="7663" width="36.3333333333333" style="21" customWidth="1"/>
    <col min="7664" max="7664" width="6.33333333333333" style="21" customWidth="1"/>
    <col min="7665" max="7667" width="18.6666666666667" style="21" customWidth="1"/>
    <col min="7668" max="7668" width="34.3333333333333" style="21" customWidth="1"/>
    <col min="7669" max="7669" width="6.33333333333333" style="21" customWidth="1"/>
    <col min="7670" max="7678" width="18.6666666666667" style="21" customWidth="1"/>
    <col min="7679" max="7679" width="34.3333333333333" style="21" customWidth="1"/>
    <col min="7680" max="7680" width="7.5" style="21" customWidth="1"/>
    <col min="7681" max="7689" width="18.6666666666667" style="21" customWidth="1"/>
    <col min="7690" max="7690" width="11.3333333333333" style="21" customWidth="1"/>
    <col min="7691" max="7918" width="9.33333333333333" style="21"/>
    <col min="7919" max="7919" width="36.3333333333333" style="21" customWidth="1"/>
    <col min="7920" max="7920" width="6.33333333333333" style="21" customWidth="1"/>
    <col min="7921" max="7923" width="18.6666666666667" style="21" customWidth="1"/>
    <col min="7924" max="7924" width="34.3333333333333" style="21" customWidth="1"/>
    <col min="7925" max="7925" width="6.33333333333333" style="21" customWidth="1"/>
    <col min="7926" max="7934" width="18.6666666666667" style="21" customWidth="1"/>
    <col min="7935" max="7935" width="34.3333333333333" style="21" customWidth="1"/>
    <col min="7936" max="7936" width="7.5" style="21" customWidth="1"/>
    <col min="7937" max="7945" width="18.6666666666667" style="21" customWidth="1"/>
    <col min="7946" max="7946" width="11.3333333333333" style="21" customWidth="1"/>
    <col min="7947" max="8174" width="9.33333333333333" style="21"/>
    <col min="8175" max="8175" width="36.3333333333333" style="21" customWidth="1"/>
    <col min="8176" max="8176" width="6.33333333333333" style="21" customWidth="1"/>
    <col min="8177" max="8179" width="18.6666666666667" style="21" customWidth="1"/>
    <col min="8180" max="8180" width="34.3333333333333" style="21" customWidth="1"/>
    <col min="8181" max="8181" width="6.33333333333333" style="21" customWidth="1"/>
    <col min="8182" max="8190" width="18.6666666666667" style="21" customWidth="1"/>
    <col min="8191" max="8191" width="34.3333333333333" style="21" customWidth="1"/>
    <col min="8192" max="8192" width="7.5" style="21" customWidth="1"/>
    <col min="8193" max="8201" width="18.6666666666667" style="21" customWidth="1"/>
    <col min="8202" max="8202" width="11.3333333333333" style="21" customWidth="1"/>
    <col min="8203" max="8430" width="9.33333333333333" style="21"/>
    <col min="8431" max="8431" width="36.3333333333333" style="21" customWidth="1"/>
    <col min="8432" max="8432" width="6.33333333333333" style="21" customWidth="1"/>
    <col min="8433" max="8435" width="18.6666666666667" style="21" customWidth="1"/>
    <col min="8436" max="8436" width="34.3333333333333" style="21" customWidth="1"/>
    <col min="8437" max="8437" width="6.33333333333333" style="21" customWidth="1"/>
    <col min="8438" max="8446" width="18.6666666666667" style="21" customWidth="1"/>
    <col min="8447" max="8447" width="34.3333333333333" style="21" customWidth="1"/>
    <col min="8448" max="8448" width="7.5" style="21" customWidth="1"/>
    <col min="8449" max="8457" width="18.6666666666667" style="21" customWidth="1"/>
    <col min="8458" max="8458" width="11.3333333333333" style="21" customWidth="1"/>
    <col min="8459" max="8686" width="9.33333333333333" style="21"/>
    <col min="8687" max="8687" width="36.3333333333333" style="21" customWidth="1"/>
    <col min="8688" max="8688" width="6.33333333333333" style="21" customWidth="1"/>
    <col min="8689" max="8691" width="18.6666666666667" style="21" customWidth="1"/>
    <col min="8692" max="8692" width="34.3333333333333" style="21" customWidth="1"/>
    <col min="8693" max="8693" width="6.33333333333333" style="21" customWidth="1"/>
    <col min="8694" max="8702" width="18.6666666666667" style="21" customWidth="1"/>
    <col min="8703" max="8703" width="34.3333333333333" style="21" customWidth="1"/>
    <col min="8704" max="8704" width="7.5" style="21" customWidth="1"/>
    <col min="8705" max="8713" width="18.6666666666667" style="21" customWidth="1"/>
    <col min="8714" max="8714" width="11.3333333333333" style="21" customWidth="1"/>
    <col min="8715" max="8942" width="9.33333333333333" style="21"/>
    <col min="8943" max="8943" width="36.3333333333333" style="21" customWidth="1"/>
    <col min="8944" max="8944" width="6.33333333333333" style="21" customWidth="1"/>
    <col min="8945" max="8947" width="18.6666666666667" style="21" customWidth="1"/>
    <col min="8948" max="8948" width="34.3333333333333" style="21" customWidth="1"/>
    <col min="8949" max="8949" width="6.33333333333333" style="21" customWidth="1"/>
    <col min="8950" max="8958" width="18.6666666666667" style="21" customWidth="1"/>
    <col min="8959" max="8959" width="34.3333333333333" style="21" customWidth="1"/>
    <col min="8960" max="8960" width="7.5" style="21" customWidth="1"/>
    <col min="8961" max="8969" width="18.6666666666667" style="21" customWidth="1"/>
    <col min="8970" max="8970" width="11.3333333333333" style="21" customWidth="1"/>
    <col min="8971" max="9198" width="9.33333333333333" style="21"/>
    <col min="9199" max="9199" width="36.3333333333333" style="21" customWidth="1"/>
    <col min="9200" max="9200" width="6.33333333333333" style="21" customWidth="1"/>
    <col min="9201" max="9203" width="18.6666666666667" style="21" customWidth="1"/>
    <col min="9204" max="9204" width="34.3333333333333" style="21" customWidth="1"/>
    <col min="9205" max="9205" width="6.33333333333333" style="21" customWidth="1"/>
    <col min="9206" max="9214" width="18.6666666666667" style="21" customWidth="1"/>
    <col min="9215" max="9215" width="34.3333333333333" style="21" customWidth="1"/>
    <col min="9216" max="9216" width="7.5" style="21" customWidth="1"/>
    <col min="9217" max="9225" width="18.6666666666667" style="21" customWidth="1"/>
    <col min="9226" max="9226" width="11.3333333333333" style="21" customWidth="1"/>
    <col min="9227" max="9454" width="9.33333333333333" style="21"/>
    <col min="9455" max="9455" width="36.3333333333333" style="21" customWidth="1"/>
    <col min="9456" max="9456" width="6.33333333333333" style="21" customWidth="1"/>
    <col min="9457" max="9459" width="18.6666666666667" style="21" customWidth="1"/>
    <col min="9460" max="9460" width="34.3333333333333" style="21" customWidth="1"/>
    <col min="9461" max="9461" width="6.33333333333333" style="21" customWidth="1"/>
    <col min="9462" max="9470" width="18.6666666666667" style="21" customWidth="1"/>
    <col min="9471" max="9471" width="34.3333333333333" style="21" customWidth="1"/>
    <col min="9472" max="9472" width="7.5" style="21" customWidth="1"/>
    <col min="9473" max="9481" width="18.6666666666667" style="21" customWidth="1"/>
    <col min="9482" max="9482" width="11.3333333333333" style="21" customWidth="1"/>
    <col min="9483" max="9710" width="9.33333333333333" style="21"/>
    <col min="9711" max="9711" width="36.3333333333333" style="21" customWidth="1"/>
    <col min="9712" max="9712" width="6.33333333333333" style="21" customWidth="1"/>
    <col min="9713" max="9715" width="18.6666666666667" style="21" customWidth="1"/>
    <col min="9716" max="9716" width="34.3333333333333" style="21" customWidth="1"/>
    <col min="9717" max="9717" width="6.33333333333333" style="21" customWidth="1"/>
    <col min="9718" max="9726" width="18.6666666666667" style="21" customWidth="1"/>
    <col min="9727" max="9727" width="34.3333333333333" style="21" customWidth="1"/>
    <col min="9728" max="9728" width="7.5" style="21" customWidth="1"/>
    <col min="9729" max="9737" width="18.6666666666667" style="21" customWidth="1"/>
    <col min="9738" max="9738" width="11.3333333333333" style="21" customWidth="1"/>
    <col min="9739" max="9966" width="9.33333333333333" style="21"/>
    <col min="9967" max="9967" width="36.3333333333333" style="21" customWidth="1"/>
    <col min="9968" max="9968" width="6.33333333333333" style="21" customWidth="1"/>
    <col min="9969" max="9971" width="18.6666666666667" style="21" customWidth="1"/>
    <col min="9972" max="9972" width="34.3333333333333" style="21" customWidth="1"/>
    <col min="9973" max="9973" width="6.33333333333333" style="21" customWidth="1"/>
    <col min="9974" max="9982" width="18.6666666666667" style="21" customWidth="1"/>
    <col min="9983" max="9983" width="34.3333333333333" style="21" customWidth="1"/>
    <col min="9984" max="9984" width="7.5" style="21" customWidth="1"/>
    <col min="9985" max="9993" width="18.6666666666667" style="21" customWidth="1"/>
    <col min="9994" max="9994" width="11.3333333333333" style="21" customWidth="1"/>
    <col min="9995" max="10222" width="9.33333333333333" style="21"/>
    <col min="10223" max="10223" width="36.3333333333333" style="21" customWidth="1"/>
    <col min="10224" max="10224" width="6.33333333333333" style="21" customWidth="1"/>
    <col min="10225" max="10227" width="18.6666666666667" style="21" customWidth="1"/>
    <col min="10228" max="10228" width="34.3333333333333" style="21" customWidth="1"/>
    <col min="10229" max="10229" width="6.33333333333333" style="21" customWidth="1"/>
    <col min="10230" max="10238" width="18.6666666666667" style="21" customWidth="1"/>
    <col min="10239" max="10239" width="34.3333333333333" style="21" customWidth="1"/>
    <col min="10240" max="10240" width="7.5" style="21" customWidth="1"/>
    <col min="10241" max="10249" width="18.6666666666667" style="21" customWidth="1"/>
    <col min="10250" max="10250" width="11.3333333333333" style="21" customWidth="1"/>
    <col min="10251" max="10478" width="9.33333333333333" style="21"/>
    <col min="10479" max="10479" width="36.3333333333333" style="21" customWidth="1"/>
    <col min="10480" max="10480" width="6.33333333333333" style="21" customWidth="1"/>
    <col min="10481" max="10483" width="18.6666666666667" style="21" customWidth="1"/>
    <col min="10484" max="10484" width="34.3333333333333" style="21" customWidth="1"/>
    <col min="10485" max="10485" width="6.33333333333333" style="21" customWidth="1"/>
    <col min="10486" max="10494" width="18.6666666666667" style="21" customWidth="1"/>
    <col min="10495" max="10495" width="34.3333333333333" style="21" customWidth="1"/>
    <col min="10496" max="10496" width="7.5" style="21" customWidth="1"/>
    <col min="10497" max="10505" width="18.6666666666667" style="21" customWidth="1"/>
    <col min="10506" max="10506" width="11.3333333333333" style="21" customWidth="1"/>
    <col min="10507" max="10734" width="9.33333333333333" style="21"/>
    <col min="10735" max="10735" width="36.3333333333333" style="21" customWidth="1"/>
    <col min="10736" max="10736" width="6.33333333333333" style="21" customWidth="1"/>
    <col min="10737" max="10739" width="18.6666666666667" style="21" customWidth="1"/>
    <col min="10740" max="10740" width="34.3333333333333" style="21" customWidth="1"/>
    <col min="10741" max="10741" width="6.33333333333333" style="21" customWidth="1"/>
    <col min="10742" max="10750" width="18.6666666666667" style="21" customWidth="1"/>
    <col min="10751" max="10751" width="34.3333333333333" style="21" customWidth="1"/>
    <col min="10752" max="10752" width="7.5" style="21" customWidth="1"/>
    <col min="10753" max="10761" width="18.6666666666667" style="21" customWidth="1"/>
    <col min="10762" max="10762" width="11.3333333333333" style="21" customWidth="1"/>
    <col min="10763" max="10990" width="9.33333333333333" style="21"/>
    <col min="10991" max="10991" width="36.3333333333333" style="21" customWidth="1"/>
    <col min="10992" max="10992" width="6.33333333333333" style="21" customWidth="1"/>
    <col min="10993" max="10995" width="18.6666666666667" style="21" customWidth="1"/>
    <col min="10996" max="10996" width="34.3333333333333" style="21" customWidth="1"/>
    <col min="10997" max="10997" width="6.33333333333333" style="21" customWidth="1"/>
    <col min="10998" max="11006" width="18.6666666666667" style="21" customWidth="1"/>
    <col min="11007" max="11007" width="34.3333333333333" style="21" customWidth="1"/>
    <col min="11008" max="11008" width="7.5" style="21" customWidth="1"/>
    <col min="11009" max="11017" width="18.6666666666667" style="21" customWidth="1"/>
    <col min="11018" max="11018" width="11.3333333333333" style="21" customWidth="1"/>
    <col min="11019" max="11246" width="9.33333333333333" style="21"/>
    <col min="11247" max="11247" width="36.3333333333333" style="21" customWidth="1"/>
    <col min="11248" max="11248" width="6.33333333333333" style="21" customWidth="1"/>
    <col min="11249" max="11251" width="18.6666666666667" style="21" customWidth="1"/>
    <col min="11252" max="11252" width="34.3333333333333" style="21" customWidth="1"/>
    <col min="11253" max="11253" width="6.33333333333333" style="21" customWidth="1"/>
    <col min="11254" max="11262" width="18.6666666666667" style="21" customWidth="1"/>
    <col min="11263" max="11263" width="34.3333333333333" style="21" customWidth="1"/>
    <col min="11264" max="11264" width="7.5" style="21" customWidth="1"/>
    <col min="11265" max="11273" width="18.6666666666667" style="21" customWidth="1"/>
    <col min="11274" max="11274" width="11.3333333333333" style="21" customWidth="1"/>
    <col min="11275" max="11502" width="9.33333333333333" style="21"/>
    <col min="11503" max="11503" width="36.3333333333333" style="21" customWidth="1"/>
    <col min="11504" max="11504" width="6.33333333333333" style="21" customWidth="1"/>
    <col min="11505" max="11507" width="18.6666666666667" style="21" customWidth="1"/>
    <col min="11508" max="11508" width="34.3333333333333" style="21" customWidth="1"/>
    <col min="11509" max="11509" width="6.33333333333333" style="21" customWidth="1"/>
    <col min="11510" max="11518" width="18.6666666666667" style="21" customWidth="1"/>
    <col min="11519" max="11519" width="34.3333333333333" style="21" customWidth="1"/>
    <col min="11520" max="11520" width="7.5" style="21" customWidth="1"/>
    <col min="11521" max="11529" width="18.6666666666667" style="21" customWidth="1"/>
    <col min="11530" max="11530" width="11.3333333333333" style="21" customWidth="1"/>
    <col min="11531" max="11758" width="9.33333333333333" style="21"/>
    <col min="11759" max="11759" width="36.3333333333333" style="21" customWidth="1"/>
    <col min="11760" max="11760" width="6.33333333333333" style="21" customWidth="1"/>
    <col min="11761" max="11763" width="18.6666666666667" style="21" customWidth="1"/>
    <col min="11764" max="11764" width="34.3333333333333" style="21" customWidth="1"/>
    <col min="11765" max="11765" width="6.33333333333333" style="21" customWidth="1"/>
    <col min="11766" max="11774" width="18.6666666666667" style="21" customWidth="1"/>
    <col min="11775" max="11775" width="34.3333333333333" style="21" customWidth="1"/>
    <col min="11776" max="11776" width="7.5" style="21" customWidth="1"/>
    <col min="11777" max="11785" width="18.6666666666667" style="21" customWidth="1"/>
    <col min="11786" max="11786" width="11.3333333333333" style="21" customWidth="1"/>
    <col min="11787" max="12014" width="9.33333333333333" style="21"/>
    <col min="12015" max="12015" width="36.3333333333333" style="21" customWidth="1"/>
    <col min="12016" max="12016" width="6.33333333333333" style="21" customWidth="1"/>
    <col min="12017" max="12019" width="18.6666666666667" style="21" customWidth="1"/>
    <col min="12020" max="12020" width="34.3333333333333" style="21" customWidth="1"/>
    <col min="12021" max="12021" width="6.33333333333333" style="21" customWidth="1"/>
    <col min="12022" max="12030" width="18.6666666666667" style="21" customWidth="1"/>
    <col min="12031" max="12031" width="34.3333333333333" style="21" customWidth="1"/>
    <col min="12032" max="12032" width="7.5" style="21" customWidth="1"/>
    <col min="12033" max="12041" width="18.6666666666667" style="21" customWidth="1"/>
    <col min="12042" max="12042" width="11.3333333333333" style="21" customWidth="1"/>
    <col min="12043" max="12270" width="9.33333333333333" style="21"/>
    <col min="12271" max="12271" width="36.3333333333333" style="21" customWidth="1"/>
    <col min="12272" max="12272" width="6.33333333333333" style="21" customWidth="1"/>
    <col min="12273" max="12275" width="18.6666666666667" style="21" customWidth="1"/>
    <col min="12276" max="12276" width="34.3333333333333" style="21" customWidth="1"/>
    <col min="12277" max="12277" width="6.33333333333333" style="21" customWidth="1"/>
    <col min="12278" max="12286" width="18.6666666666667" style="21" customWidth="1"/>
    <col min="12287" max="12287" width="34.3333333333333" style="21" customWidth="1"/>
    <col min="12288" max="12288" width="7.5" style="21" customWidth="1"/>
    <col min="12289" max="12297" width="18.6666666666667" style="21" customWidth="1"/>
    <col min="12298" max="12298" width="11.3333333333333" style="21" customWidth="1"/>
    <col min="12299" max="12526" width="9.33333333333333" style="21"/>
    <col min="12527" max="12527" width="36.3333333333333" style="21" customWidth="1"/>
    <col min="12528" max="12528" width="6.33333333333333" style="21" customWidth="1"/>
    <col min="12529" max="12531" width="18.6666666666667" style="21" customWidth="1"/>
    <col min="12532" max="12532" width="34.3333333333333" style="21" customWidth="1"/>
    <col min="12533" max="12533" width="6.33333333333333" style="21" customWidth="1"/>
    <col min="12534" max="12542" width="18.6666666666667" style="21" customWidth="1"/>
    <col min="12543" max="12543" width="34.3333333333333" style="21" customWidth="1"/>
    <col min="12544" max="12544" width="7.5" style="21" customWidth="1"/>
    <col min="12545" max="12553" width="18.6666666666667" style="21" customWidth="1"/>
    <col min="12554" max="12554" width="11.3333333333333" style="21" customWidth="1"/>
    <col min="12555" max="12782" width="9.33333333333333" style="21"/>
    <col min="12783" max="12783" width="36.3333333333333" style="21" customWidth="1"/>
    <col min="12784" max="12784" width="6.33333333333333" style="21" customWidth="1"/>
    <col min="12785" max="12787" width="18.6666666666667" style="21" customWidth="1"/>
    <col min="12788" max="12788" width="34.3333333333333" style="21" customWidth="1"/>
    <col min="12789" max="12789" width="6.33333333333333" style="21" customWidth="1"/>
    <col min="12790" max="12798" width="18.6666666666667" style="21" customWidth="1"/>
    <col min="12799" max="12799" width="34.3333333333333" style="21" customWidth="1"/>
    <col min="12800" max="12800" width="7.5" style="21" customWidth="1"/>
    <col min="12801" max="12809" width="18.6666666666667" style="21" customWidth="1"/>
    <col min="12810" max="12810" width="11.3333333333333" style="21" customWidth="1"/>
    <col min="12811" max="13038" width="9.33333333333333" style="21"/>
    <col min="13039" max="13039" width="36.3333333333333" style="21" customWidth="1"/>
    <col min="13040" max="13040" width="6.33333333333333" style="21" customWidth="1"/>
    <col min="13041" max="13043" width="18.6666666666667" style="21" customWidth="1"/>
    <col min="13044" max="13044" width="34.3333333333333" style="21" customWidth="1"/>
    <col min="13045" max="13045" width="6.33333333333333" style="21" customWidth="1"/>
    <col min="13046" max="13054" width="18.6666666666667" style="21" customWidth="1"/>
    <col min="13055" max="13055" width="34.3333333333333" style="21" customWidth="1"/>
    <col min="13056" max="13056" width="7.5" style="21" customWidth="1"/>
    <col min="13057" max="13065" width="18.6666666666667" style="21" customWidth="1"/>
    <col min="13066" max="13066" width="11.3333333333333" style="21" customWidth="1"/>
    <col min="13067" max="13294" width="9.33333333333333" style="21"/>
    <col min="13295" max="13295" width="36.3333333333333" style="21" customWidth="1"/>
    <col min="13296" max="13296" width="6.33333333333333" style="21" customWidth="1"/>
    <col min="13297" max="13299" width="18.6666666666667" style="21" customWidth="1"/>
    <col min="13300" max="13300" width="34.3333333333333" style="21" customWidth="1"/>
    <col min="13301" max="13301" width="6.33333333333333" style="21" customWidth="1"/>
    <col min="13302" max="13310" width="18.6666666666667" style="21" customWidth="1"/>
    <col min="13311" max="13311" width="34.3333333333333" style="21" customWidth="1"/>
    <col min="13312" max="13312" width="7.5" style="21" customWidth="1"/>
    <col min="13313" max="13321" width="18.6666666666667" style="21" customWidth="1"/>
    <col min="13322" max="13322" width="11.3333333333333" style="21" customWidth="1"/>
    <col min="13323" max="13550" width="9.33333333333333" style="21"/>
    <col min="13551" max="13551" width="36.3333333333333" style="21" customWidth="1"/>
    <col min="13552" max="13552" width="6.33333333333333" style="21" customWidth="1"/>
    <col min="13553" max="13555" width="18.6666666666667" style="21" customWidth="1"/>
    <col min="13556" max="13556" width="34.3333333333333" style="21" customWidth="1"/>
    <col min="13557" max="13557" width="6.33333333333333" style="21" customWidth="1"/>
    <col min="13558" max="13566" width="18.6666666666667" style="21" customWidth="1"/>
    <col min="13567" max="13567" width="34.3333333333333" style="21" customWidth="1"/>
    <col min="13568" max="13568" width="7.5" style="21" customWidth="1"/>
    <col min="13569" max="13577" width="18.6666666666667" style="21" customWidth="1"/>
    <col min="13578" max="13578" width="11.3333333333333" style="21" customWidth="1"/>
    <col min="13579" max="13806" width="9.33333333333333" style="21"/>
    <col min="13807" max="13807" width="36.3333333333333" style="21" customWidth="1"/>
    <col min="13808" max="13808" width="6.33333333333333" style="21" customWidth="1"/>
    <col min="13809" max="13811" width="18.6666666666667" style="21" customWidth="1"/>
    <col min="13812" max="13812" width="34.3333333333333" style="21" customWidth="1"/>
    <col min="13813" max="13813" width="6.33333333333333" style="21" customWidth="1"/>
    <col min="13814" max="13822" width="18.6666666666667" style="21" customWidth="1"/>
    <col min="13823" max="13823" width="34.3333333333333" style="21" customWidth="1"/>
    <col min="13824" max="13824" width="7.5" style="21" customWidth="1"/>
    <col min="13825" max="13833" width="18.6666666666667" style="21" customWidth="1"/>
    <col min="13834" max="13834" width="11.3333333333333" style="21" customWidth="1"/>
    <col min="13835" max="14062" width="9.33333333333333" style="21"/>
    <col min="14063" max="14063" width="36.3333333333333" style="21" customWidth="1"/>
    <col min="14064" max="14064" width="6.33333333333333" style="21" customWidth="1"/>
    <col min="14065" max="14067" width="18.6666666666667" style="21" customWidth="1"/>
    <col min="14068" max="14068" width="34.3333333333333" style="21" customWidth="1"/>
    <col min="14069" max="14069" width="6.33333333333333" style="21" customWidth="1"/>
    <col min="14070" max="14078" width="18.6666666666667" style="21" customWidth="1"/>
    <col min="14079" max="14079" width="34.3333333333333" style="21" customWidth="1"/>
    <col min="14080" max="14080" width="7.5" style="21" customWidth="1"/>
    <col min="14081" max="14089" width="18.6666666666667" style="21" customWidth="1"/>
    <col min="14090" max="14090" width="11.3333333333333" style="21" customWidth="1"/>
    <col min="14091" max="14318" width="9.33333333333333" style="21"/>
    <col min="14319" max="14319" width="36.3333333333333" style="21" customWidth="1"/>
    <col min="14320" max="14320" width="6.33333333333333" style="21" customWidth="1"/>
    <col min="14321" max="14323" width="18.6666666666667" style="21" customWidth="1"/>
    <col min="14324" max="14324" width="34.3333333333333" style="21" customWidth="1"/>
    <col min="14325" max="14325" width="6.33333333333333" style="21" customWidth="1"/>
    <col min="14326" max="14334" width="18.6666666666667" style="21" customWidth="1"/>
    <col min="14335" max="14335" width="34.3333333333333" style="21" customWidth="1"/>
    <col min="14336" max="14336" width="7.5" style="21" customWidth="1"/>
    <col min="14337" max="14345" width="18.6666666666667" style="21" customWidth="1"/>
    <col min="14346" max="14346" width="11.3333333333333" style="21" customWidth="1"/>
    <col min="14347" max="14574" width="9.33333333333333" style="21"/>
    <col min="14575" max="14575" width="36.3333333333333" style="21" customWidth="1"/>
    <col min="14576" max="14576" width="6.33333333333333" style="21" customWidth="1"/>
    <col min="14577" max="14579" width="18.6666666666667" style="21" customWidth="1"/>
    <col min="14580" max="14580" width="34.3333333333333" style="21" customWidth="1"/>
    <col min="14581" max="14581" width="6.33333333333333" style="21" customWidth="1"/>
    <col min="14582" max="14590" width="18.6666666666667" style="21" customWidth="1"/>
    <col min="14591" max="14591" width="34.3333333333333" style="21" customWidth="1"/>
    <col min="14592" max="14592" width="7.5" style="21" customWidth="1"/>
    <col min="14593" max="14601" width="18.6666666666667" style="21" customWidth="1"/>
    <col min="14602" max="14602" width="11.3333333333333" style="21" customWidth="1"/>
    <col min="14603" max="14830" width="9.33333333333333" style="21"/>
    <col min="14831" max="14831" width="36.3333333333333" style="21" customWidth="1"/>
    <col min="14832" max="14832" width="6.33333333333333" style="21" customWidth="1"/>
    <col min="14833" max="14835" width="18.6666666666667" style="21" customWidth="1"/>
    <col min="14836" max="14836" width="34.3333333333333" style="21" customWidth="1"/>
    <col min="14837" max="14837" width="6.33333333333333" style="21" customWidth="1"/>
    <col min="14838" max="14846" width="18.6666666666667" style="21" customWidth="1"/>
    <col min="14847" max="14847" width="34.3333333333333" style="21" customWidth="1"/>
    <col min="14848" max="14848" width="7.5" style="21" customWidth="1"/>
    <col min="14849" max="14857" width="18.6666666666667" style="21" customWidth="1"/>
    <col min="14858" max="14858" width="11.3333333333333" style="21" customWidth="1"/>
    <col min="14859" max="15086" width="9.33333333333333" style="21"/>
    <col min="15087" max="15087" width="36.3333333333333" style="21" customWidth="1"/>
    <col min="15088" max="15088" width="6.33333333333333" style="21" customWidth="1"/>
    <col min="15089" max="15091" width="18.6666666666667" style="21" customWidth="1"/>
    <col min="15092" max="15092" width="34.3333333333333" style="21" customWidth="1"/>
    <col min="15093" max="15093" width="6.33333333333333" style="21" customWidth="1"/>
    <col min="15094" max="15102" width="18.6666666666667" style="21" customWidth="1"/>
    <col min="15103" max="15103" width="34.3333333333333" style="21" customWidth="1"/>
    <col min="15104" max="15104" width="7.5" style="21" customWidth="1"/>
    <col min="15105" max="15113" width="18.6666666666667" style="21" customWidth="1"/>
    <col min="15114" max="15114" width="11.3333333333333" style="21" customWidth="1"/>
    <col min="15115" max="15342" width="9.33333333333333" style="21"/>
    <col min="15343" max="15343" width="36.3333333333333" style="21" customWidth="1"/>
    <col min="15344" max="15344" width="6.33333333333333" style="21" customWidth="1"/>
    <col min="15345" max="15347" width="18.6666666666667" style="21" customWidth="1"/>
    <col min="15348" max="15348" width="34.3333333333333" style="21" customWidth="1"/>
    <col min="15349" max="15349" width="6.33333333333333" style="21" customWidth="1"/>
    <col min="15350" max="15358" width="18.6666666666667" style="21" customWidth="1"/>
    <col min="15359" max="15359" width="34.3333333333333" style="21" customWidth="1"/>
    <col min="15360" max="15360" width="7.5" style="21" customWidth="1"/>
    <col min="15361" max="15369" width="18.6666666666667" style="21" customWidth="1"/>
    <col min="15370" max="15370" width="11.3333333333333" style="21" customWidth="1"/>
    <col min="15371" max="15598" width="9.33333333333333" style="21"/>
    <col min="15599" max="15599" width="36.3333333333333" style="21" customWidth="1"/>
    <col min="15600" max="15600" width="6.33333333333333" style="21" customWidth="1"/>
    <col min="15601" max="15603" width="18.6666666666667" style="21" customWidth="1"/>
    <col min="15604" max="15604" width="34.3333333333333" style="21" customWidth="1"/>
    <col min="15605" max="15605" width="6.33333333333333" style="21" customWidth="1"/>
    <col min="15606" max="15614" width="18.6666666666667" style="21" customWidth="1"/>
    <col min="15615" max="15615" width="34.3333333333333" style="21" customWidth="1"/>
    <col min="15616" max="15616" width="7.5" style="21" customWidth="1"/>
    <col min="15617" max="15625" width="18.6666666666667" style="21" customWidth="1"/>
    <col min="15626" max="15626" width="11.3333333333333" style="21" customWidth="1"/>
    <col min="15627" max="15854" width="9.33333333333333" style="21"/>
    <col min="15855" max="15855" width="36.3333333333333" style="21" customWidth="1"/>
    <col min="15856" max="15856" width="6.33333333333333" style="21" customWidth="1"/>
    <col min="15857" max="15859" width="18.6666666666667" style="21" customWidth="1"/>
    <col min="15860" max="15860" width="34.3333333333333" style="21" customWidth="1"/>
    <col min="15861" max="15861" width="6.33333333333333" style="21" customWidth="1"/>
    <col min="15862" max="15870" width="18.6666666666667" style="21" customWidth="1"/>
    <col min="15871" max="15871" width="34.3333333333333" style="21" customWidth="1"/>
    <col min="15872" max="15872" width="7.5" style="21" customWidth="1"/>
    <col min="15873" max="15881" width="18.6666666666667" style="21" customWidth="1"/>
    <col min="15882" max="15882" width="11.3333333333333" style="21" customWidth="1"/>
    <col min="15883" max="16110" width="9.33333333333333" style="21"/>
    <col min="16111" max="16111" width="36.3333333333333" style="21" customWidth="1"/>
    <col min="16112" max="16112" width="6.33333333333333" style="21" customWidth="1"/>
    <col min="16113" max="16115" width="18.6666666666667" style="21" customWidth="1"/>
    <col min="16116" max="16116" width="34.3333333333333" style="21" customWidth="1"/>
    <col min="16117" max="16117" width="6.33333333333333" style="21" customWidth="1"/>
    <col min="16118" max="16126" width="18.6666666666667" style="21" customWidth="1"/>
    <col min="16127" max="16127" width="34.3333333333333" style="21" customWidth="1"/>
    <col min="16128" max="16128" width="7.5" style="21" customWidth="1"/>
    <col min="16129" max="16137" width="18.6666666666667" style="21" customWidth="1"/>
    <col min="16138" max="16138" width="11.3333333333333" style="21" customWidth="1"/>
    <col min="16139" max="16384" width="9.33333333333333" style="21"/>
  </cols>
  <sheetData>
    <row r="1" ht="35.25" customHeight="1" spans="1:9">
      <c r="A1" s="198" t="s">
        <v>303</v>
      </c>
      <c r="B1" s="39"/>
      <c r="C1" s="39"/>
      <c r="D1" s="39"/>
      <c r="E1" s="39"/>
      <c r="F1" s="39"/>
      <c r="G1" s="39"/>
      <c r="H1" s="39"/>
      <c r="I1" s="39"/>
    </row>
    <row r="2" ht="14.25" customHeight="1" spans="1:9">
      <c r="A2" s="40"/>
      <c r="B2" s="78"/>
      <c r="C2" s="78"/>
      <c r="D2" s="78"/>
      <c r="E2" s="78"/>
      <c r="F2" s="78"/>
      <c r="G2" s="78"/>
      <c r="H2" s="78"/>
      <c r="I2" s="77" t="s">
        <v>304</v>
      </c>
    </row>
    <row r="3" ht="14.25" customHeight="1" spans="1:9">
      <c r="A3" s="44" t="s">
        <v>3</v>
      </c>
      <c r="B3" s="44"/>
      <c r="C3" s="104"/>
      <c r="D3" s="78"/>
      <c r="E3" s="123"/>
      <c r="F3" s="78"/>
      <c r="G3" s="78"/>
      <c r="H3" s="78"/>
      <c r="I3" s="77" t="s">
        <v>4</v>
      </c>
    </row>
    <row r="4" ht="18.75" customHeight="1" spans="1:9">
      <c r="A4" s="84" t="s">
        <v>5</v>
      </c>
      <c r="B4" s="84" t="s">
        <v>50</v>
      </c>
      <c r="C4" s="84"/>
      <c r="D4" s="84" t="s">
        <v>6</v>
      </c>
      <c r="E4" s="84" t="s">
        <v>50</v>
      </c>
      <c r="F4" s="84" t="s">
        <v>50</v>
      </c>
      <c r="G4" s="84"/>
      <c r="H4" s="84"/>
      <c r="I4" s="84" t="s">
        <v>50</v>
      </c>
    </row>
    <row r="5" ht="18.75" customHeight="1" spans="1:9">
      <c r="A5" s="124" t="s">
        <v>305</v>
      </c>
      <c r="B5" s="124" t="s">
        <v>8</v>
      </c>
      <c r="C5" s="124" t="s">
        <v>8</v>
      </c>
      <c r="D5" s="124" t="s">
        <v>306</v>
      </c>
      <c r="E5" s="84" t="s">
        <v>8</v>
      </c>
      <c r="F5" s="84" t="s">
        <v>50</v>
      </c>
      <c r="G5" s="84"/>
      <c r="H5" s="84"/>
      <c r="I5" s="84" t="s">
        <v>50</v>
      </c>
    </row>
    <row r="6" ht="31.5" customHeight="1" spans="1:9">
      <c r="A6" s="124" t="s">
        <v>50</v>
      </c>
      <c r="B6" s="124" t="s">
        <v>50</v>
      </c>
      <c r="C6" s="124"/>
      <c r="D6" s="124" t="s">
        <v>50</v>
      </c>
      <c r="E6" s="84" t="s">
        <v>59</v>
      </c>
      <c r="F6" s="124" t="s">
        <v>307</v>
      </c>
      <c r="G6" s="124" t="s">
        <v>307</v>
      </c>
      <c r="H6" s="124" t="s">
        <v>308</v>
      </c>
      <c r="I6" s="124" t="s">
        <v>308</v>
      </c>
    </row>
    <row r="7" ht="21" customHeight="1" spans="1:9">
      <c r="A7" s="125" t="s">
        <v>309</v>
      </c>
      <c r="B7" s="59">
        <v>43181248.14</v>
      </c>
      <c r="C7" s="126">
        <f>B7/10000</f>
        <v>4318.124814</v>
      </c>
      <c r="D7" s="126" t="s">
        <v>10</v>
      </c>
      <c r="E7" s="126">
        <f>G7+H7</f>
        <v>1062.140586</v>
      </c>
      <c r="F7" s="126">
        <v>10621405.86</v>
      </c>
      <c r="G7" s="126">
        <f>F7/10000</f>
        <v>1062.140586</v>
      </c>
      <c r="H7" s="126">
        <f>I7/10000</f>
        <v>0</v>
      </c>
      <c r="I7" s="59"/>
    </row>
    <row r="8" ht="21" customHeight="1" spans="1:9">
      <c r="A8" s="125" t="s">
        <v>310</v>
      </c>
      <c r="B8" s="59">
        <v>3654861</v>
      </c>
      <c r="C8" s="126">
        <f t="shared" ref="C8:C32" si="0">B8/10000</f>
        <v>365.4861</v>
      </c>
      <c r="D8" s="126" t="s">
        <v>12</v>
      </c>
      <c r="E8" s="126">
        <f t="shared" ref="E8:E32" si="1">G8+H8</f>
        <v>0</v>
      </c>
      <c r="F8" s="126"/>
      <c r="G8" s="126">
        <f t="shared" ref="G8:G32" si="2">F8/10000</f>
        <v>0</v>
      </c>
      <c r="H8" s="126">
        <f t="shared" ref="H8:H32" si="3">I8/10000</f>
        <v>0</v>
      </c>
      <c r="I8" s="59"/>
    </row>
    <row r="9" ht="21" customHeight="1" spans="1:9">
      <c r="A9" s="125" t="s">
        <v>50</v>
      </c>
      <c r="B9" s="127"/>
      <c r="C9" s="126">
        <f t="shared" si="0"/>
        <v>0</v>
      </c>
      <c r="D9" s="126" t="s">
        <v>14</v>
      </c>
      <c r="E9" s="126">
        <f t="shared" si="1"/>
        <v>5</v>
      </c>
      <c r="F9" s="126">
        <v>50000</v>
      </c>
      <c r="G9" s="126">
        <f t="shared" si="2"/>
        <v>5</v>
      </c>
      <c r="H9" s="126">
        <f t="shared" si="3"/>
        <v>0</v>
      </c>
      <c r="I9" s="59"/>
    </row>
    <row r="10" ht="21" customHeight="1" spans="1:9">
      <c r="A10" s="125" t="s">
        <v>50</v>
      </c>
      <c r="B10" s="127"/>
      <c r="C10" s="126">
        <f t="shared" si="0"/>
        <v>0</v>
      </c>
      <c r="D10" s="126" t="s">
        <v>16</v>
      </c>
      <c r="E10" s="126">
        <f t="shared" si="1"/>
        <v>0</v>
      </c>
      <c r="F10" s="126"/>
      <c r="G10" s="126">
        <f t="shared" si="2"/>
        <v>0</v>
      </c>
      <c r="H10" s="126">
        <f t="shared" si="3"/>
        <v>0</v>
      </c>
      <c r="I10" s="59"/>
    </row>
    <row r="11" ht="21" customHeight="1" spans="1:9">
      <c r="A11" s="125" t="s">
        <v>50</v>
      </c>
      <c r="B11" s="127"/>
      <c r="C11" s="126">
        <f t="shared" si="0"/>
        <v>0</v>
      </c>
      <c r="D11" s="126" t="s">
        <v>18</v>
      </c>
      <c r="E11" s="126">
        <f t="shared" si="1"/>
        <v>0</v>
      </c>
      <c r="F11" s="126"/>
      <c r="G11" s="126">
        <f t="shared" si="2"/>
        <v>0</v>
      </c>
      <c r="H11" s="126">
        <f t="shared" si="3"/>
        <v>0</v>
      </c>
      <c r="I11" s="59"/>
    </row>
    <row r="12" ht="21" customHeight="1" spans="1:9">
      <c r="A12" s="125" t="s">
        <v>50</v>
      </c>
      <c r="B12" s="127"/>
      <c r="C12" s="126">
        <f t="shared" si="0"/>
        <v>0</v>
      </c>
      <c r="D12" s="126" t="s">
        <v>20</v>
      </c>
      <c r="E12" s="126">
        <f t="shared" si="1"/>
        <v>0</v>
      </c>
      <c r="F12" s="126"/>
      <c r="G12" s="126">
        <f t="shared" si="2"/>
        <v>0</v>
      </c>
      <c r="H12" s="126">
        <f t="shared" si="3"/>
        <v>0</v>
      </c>
      <c r="I12" s="59"/>
    </row>
    <row r="13" ht="21" customHeight="1" spans="1:9">
      <c r="A13" s="125"/>
      <c r="B13" s="127"/>
      <c r="C13" s="126">
        <f t="shared" si="0"/>
        <v>0</v>
      </c>
      <c r="D13" s="126" t="s">
        <v>21</v>
      </c>
      <c r="E13" s="126">
        <f t="shared" si="1"/>
        <v>15.5688</v>
      </c>
      <c r="F13" s="126">
        <v>155688</v>
      </c>
      <c r="G13" s="126">
        <f t="shared" si="2"/>
        <v>15.5688</v>
      </c>
      <c r="H13" s="126">
        <f t="shared" si="3"/>
        <v>0</v>
      </c>
      <c r="I13" s="59"/>
    </row>
    <row r="14" ht="21" customHeight="1" spans="1:9">
      <c r="A14" s="125"/>
      <c r="B14" s="127"/>
      <c r="C14" s="126">
        <f t="shared" si="0"/>
        <v>0</v>
      </c>
      <c r="D14" s="126" t="s">
        <v>22</v>
      </c>
      <c r="E14" s="126">
        <f t="shared" si="1"/>
        <v>963.265403</v>
      </c>
      <c r="F14" s="126">
        <v>9632654.03</v>
      </c>
      <c r="G14" s="126">
        <f t="shared" si="2"/>
        <v>963.265403</v>
      </c>
      <c r="H14" s="126">
        <f t="shared" si="3"/>
        <v>0</v>
      </c>
      <c r="I14" s="59"/>
    </row>
    <row r="15" ht="21" customHeight="1" spans="1:9">
      <c r="A15" s="125"/>
      <c r="B15" s="127"/>
      <c r="C15" s="126">
        <f t="shared" si="0"/>
        <v>0</v>
      </c>
      <c r="D15" s="126" t="s">
        <v>23</v>
      </c>
      <c r="E15" s="126">
        <f t="shared" si="1"/>
        <v>176.191901</v>
      </c>
      <c r="F15" s="126">
        <v>1761919.01</v>
      </c>
      <c r="G15" s="126">
        <f t="shared" si="2"/>
        <v>176.191901</v>
      </c>
      <c r="H15" s="126">
        <f t="shared" si="3"/>
        <v>0</v>
      </c>
      <c r="I15" s="59"/>
    </row>
    <row r="16" ht="21" customHeight="1" spans="1:9">
      <c r="A16" s="125"/>
      <c r="B16" s="127"/>
      <c r="C16" s="126">
        <f t="shared" si="0"/>
        <v>0</v>
      </c>
      <c r="D16" s="126" t="s">
        <v>24</v>
      </c>
      <c r="E16" s="126">
        <f t="shared" si="1"/>
        <v>3.8689</v>
      </c>
      <c r="F16" s="126">
        <v>38689</v>
      </c>
      <c r="G16" s="126">
        <f t="shared" si="2"/>
        <v>3.8689</v>
      </c>
      <c r="H16" s="126">
        <f t="shared" si="3"/>
        <v>0</v>
      </c>
      <c r="I16" s="59"/>
    </row>
    <row r="17" ht="21" customHeight="1" spans="1:9">
      <c r="A17" s="125"/>
      <c r="B17" s="127"/>
      <c r="C17" s="126">
        <f t="shared" si="0"/>
        <v>0</v>
      </c>
      <c r="D17" s="126" t="s">
        <v>25</v>
      </c>
      <c r="E17" s="126">
        <f t="shared" si="1"/>
        <v>925.189712</v>
      </c>
      <c r="F17" s="126">
        <v>5610167.12</v>
      </c>
      <c r="G17" s="126">
        <f t="shared" si="2"/>
        <v>561.016712</v>
      </c>
      <c r="H17" s="126">
        <f t="shared" si="3"/>
        <v>364.173</v>
      </c>
      <c r="I17" s="59">
        <v>3641730</v>
      </c>
    </row>
    <row r="18" ht="21" customHeight="1" spans="1:9">
      <c r="A18" s="125"/>
      <c r="B18" s="127"/>
      <c r="C18" s="126">
        <f t="shared" si="0"/>
        <v>0</v>
      </c>
      <c r="D18" s="126" t="s">
        <v>26</v>
      </c>
      <c r="E18" s="126">
        <f t="shared" si="1"/>
        <v>570.791379</v>
      </c>
      <c r="F18" s="126">
        <v>5707913.79</v>
      </c>
      <c r="G18" s="126">
        <f t="shared" si="2"/>
        <v>570.791379</v>
      </c>
      <c r="H18" s="126">
        <f t="shared" si="3"/>
        <v>0</v>
      </c>
      <c r="I18" s="59"/>
    </row>
    <row r="19" ht="21" customHeight="1" spans="1:9">
      <c r="A19" s="125"/>
      <c r="B19" s="127"/>
      <c r="C19" s="126">
        <f t="shared" si="0"/>
        <v>0</v>
      </c>
      <c r="D19" s="126" t="s">
        <v>27</v>
      </c>
      <c r="E19" s="126">
        <f t="shared" si="1"/>
        <v>553.279681</v>
      </c>
      <c r="F19" s="126">
        <v>5532796.81</v>
      </c>
      <c r="G19" s="126">
        <f t="shared" si="2"/>
        <v>553.279681</v>
      </c>
      <c r="H19" s="126">
        <f t="shared" si="3"/>
        <v>0</v>
      </c>
      <c r="I19" s="59"/>
    </row>
    <row r="20" ht="21" customHeight="1" spans="1:9">
      <c r="A20" s="125"/>
      <c r="B20" s="127"/>
      <c r="C20" s="126">
        <f t="shared" si="0"/>
        <v>0</v>
      </c>
      <c r="D20" s="126" t="s">
        <v>28</v>
      </c>
      <c r="E20" s="126">
        <f t="shared" si="1"/>
        <v>0</v>
      </c>
      <c r="F20" s="126"/>
      <c r="G20" s="126">
        <f t="shared" si="2"/>
        <v>0</v>
      </c>
      <c r="H20" s="126">
        <f t="shared" si="3"/>
        <v>0</v>
      </c>
      <c r="I20" s="59"/>
    </row>
    <row r="21" ht="21" customHeight="1" spans="1:9">
      <c r="A21" s="125"/>
      <c r="B21" s="127"/>
      <c r="C21" s="126">
        <f t="shared" si="0"/>
        <v>0</v>
      </c>
      <c r="D21" s="126" t="s">
        <v>29</v>
      </c>
      <c r="E21" s="126">
        <f t="shared" si="1"/>
        <v>0</v>
      </c>
      <c r="F21" s="126"/>
      <c r="G21" s="126">
        <f t="shared" si="2"/>
        <v>0</v>
      </c>
      <c r="H21" s="126">
        <f t="shared" si="3"/>
        <v>0</v>
      </c>
      <c r="I21" s="59"/>
    </row>
    <row r="22" ht="21" customHeight="1" spans="1:9">
      <c r="A22" s="125"/>
      <c r="B22" s="127"/>
      <c r="C22" s="126">
        <f t="shared" si="0"/>
        <v>0</v>
      </c>
      <c r="D22" s="126" t="s">
        <v>30</v>
      </c>
      <c r="E22" s="126">
        <f t="shared" si="1"/>
        <v>0</v>
      </c>
      <c r="F22" s="126"/>
      <c r="G22" s="126">
        <f t="shared" si="2"/>
        <v>0</v>
      </c>
      <c r="H22" s="126">
        <f t="shared" si="3"/>
        <v>0</v>
      </c>
      <c r="I22" s="59"/>
    </row>
    <row r="23" ht="21" customHeight="1" spans="1:9">
      <c r="A23" s="125"/>
      <c r="B23" s="127"/>
      <c r="C23" s="126">
        <f t="shared" si="0"/>
        <v>0</v>
      </c>
      <c r="D23" s="126" t="s">
        <v>31</v>
      </c>
      <c r="E23" s="126">
        <f t="shared" si="1"/>
        <v>0</v>
      </c>
      <c r="F23" s="126"/>
      <c r="G23" s="126">
        <f t="shared" si="2"/>
        <v>0</v>
      </c>
      <c r="H23" s="126">
        <f t="shared" si="3"/>
        <v>0</v>
      </c>
      <c r="I23" s="59"/>
    </row>
    <row r="24" ht="21" customHeight="1" spans="1:9">
      <c r="A24" s="125"/>
      <c r="B24" s="127"/>
      <c r="C24" s="126">
        <f t="shared" si="0"/>
        <v>0</v>
      </c>
      <c r="D24" s="126" t="s">
        <v>32</v>
      </c>
      <c r="E24" s="126">
        <f t="shared" si="1"/>
        <v>0</v>
      </c>
      <c r="F24" s="126"/>
      <c r="G24" s="126">
        <f t="shared" si="2"/>
        <v>0</v>
      </c>
      <c r="H24" s="126">
        <f t="shared" si="3"/>
        <v>0</v>
      </c>
      <c r="I24" s="59"/>
    </row>
    <row r="25" ht="21" customHeight="1" spans="1:9">
      <c r="A25" s="125"/>
      <c r="B25" s="127"/>
      <c r="C25" s="126">
        <f t="shared" si="0"/>
        <v>0</v>
      </c>
      <c r="D25" s="126" t="s">
        <v>33</v>
      </c>
      <c r="E25" s="126">
        <f t="shared" si="1"/>
        <v>504.416844</v>
      </c>
      <c r="F25" s="126">
        <v>5044168.44</v>
      </c>
      <c r="G25" s="126">
        <f t="shared" si="2"/>
        <v>504.416844</v>
      </c>
      <c r="H25" s="126">
        <f t="shared" si="3"/>
        <v>0</v>
      </c>
      <c r="I25" s="59"/>
    </row>
    <row r="26" ht="21" customHeight="1" spans="1:9">
      <c r="A26" s="125"/>
      <c r="B26" s="127"/>
      <c r="C26" s="126">
        <f t="shared" si="0"/>
        <v>0</v>
      </c>
      <c r="D26" s="126" t="s">
        <v>34</v>
      </c>
      <c r="E26" s="126">
        <f t="shared" si="1"/>
        <v>0</v>
      </c>
      <c r="F26" s="126"/>
      <c r="G26" s="126">
        <f t="shared" si="2"/>
        <v>0</v>
      </c>
      <c r="H26" s="126">
        <f t="shared" si="3"/>
        <v>0</v>
      </c>
      <c r="I26" s="59"/>
    </row>
    <row r="27" ht="21" customHeight="1" spans="1:9">
      <c r="A27" s="125"/>
      <c r="B27" s="127"/>
      <c r="C27" s="126">
        <f t="shared" si="0"/>
        <v>0</v>
      </c>
      <c r="D27" s="126" t="s">
        <v>35</v>
      </c>
      <c r="E27" s="126">
        <f t="shared" si="1"/>
        <v>0</v>
      </c>
      <c r="F27" s="126"/>
      <c r="G27" s="126">
        <f t="shared" si="2"/>
        <v>0</v>
      </c>
      <c r="H27" s="126">
        <f t="shared" si="3"/>
        <v>0</v>
      </c>
      <c r="I27" s="59"/>
    </row>
    <row r="28" ht="21" customHeight="1" spans="1:9">
      <c r="A28" s="125"/>
      <c r="B28" s="127"/>
      <c r="C28" s="126">
        <f t="shared" si="0"/>
        <v>0</v>
      </c>
      <c r="D28" s="126" t="s">
        <v>36</v>
      </c>
      <c r="E28" s="126">
        <f t="shared" si="1"/>
        <v>89.9216</v>
      </c>
      <c r="F28" s="126">
        <v>899216</v>
      </c>
      <c r="G28" s="126">
        <f t="shared" si="2"/>
        <v>89.9216</v>
      </c>
      <c r="H28" s="126">
        <f t="shared" si="3"/>
        <v>0</v>
      </c>
      <c r="I28" s="59"/>
    </row>
    <row r="29" ht="21" customHeight="1" spans="1:9">
      <c r="A29" s="125"/>
      <c r="B29" s="127"/>
      <c r="C29" s="126">
        <f t="shared" si="0"/>
        <v>0</v>
      </c>
      <c r="D29" s="126" t="s">
        <v>37</v>
      </c>
      <c r="E29" s="126">
        <f t="shared" si="1"/>
        <v>0</v>
      </c>
      <c r="F29" s="126"/>
      <c r="G29" s="126">
        <f t="shared" si="2"/>
        <v>0</v>
      </c>
      <c r="H29" s="126">
        <f t="shared" si="3"/>
        <v>0</v>
      </c>
      <c r="I29" s="59"/>
    </row>
    <row r="30" ht="21" customHeight="1" spans="1:9">
      <c r="A30" s="125"/>
      <c r="B30" s="127"/>
      <c r="C30" s="126">
        <f t="shared" si="0"/>
        <v>0</v>
      </c>
      <c r="D30" s="126" t="s">
        <v>311</v>
      </c>
      <c r="E30" s="126">
        <f t="shared" si="1"/>
        <v>0</v>
      </c>
      <c r="F30" s="126"/>
      <c r="G30" s="126">
        <f t="shared" si="2"/>
        <v>0</v>
      </c>
      <c r="H30" s="126">
        <f t="shared" si="3"/>
        <v>0</v>
      </c>
      <c r="I30" s="59"/>
    </row>
    <row r="31" ht="21" customHeight="1" spans="1:9">
      <c r="A31" s="125"/>
      <c r="B31" s="127"/>
      <c r="C31" s="126">
        <f t="shared" si="0"/>
        <v>0</v>
      </c>
      <c r="D31" s="126" t="s">
        <v>312</v>
      </c>
      <c r="E31" s="126">
        <f t="shared" si="1"/>
        <v>0</v>
      </c>
      <c r="F31" s="126"/>
      <c r="G31" s="126">
        <f t="shared" si="2"/>
        <v>0</v>
      </c>
      <c r="H31" s="126">
        <f t="shared" si="3"/>
        <v>0</v>
      </c>
      <c r="I31" s="59"/>
    </row>
    <row r="32" ht="21" customHeight="1" spans="1:9">
      <c r="A32" s="125"/>
      <c r="B32" s="127"/>
      <c r="C32" s="126">
        <f t="shared" si="0"/>
        <v>0</v>
      </c>
      <c r="D32" s="126" t="s">
        <v>38</v>
      </c>
      <c r="E32" s="126">
        <f t="shared" si="1"/>
        <v>1.3131</v>
      </c>
      <c r="F32" s="126"/>
      <c r="G32" s="126">
        <f t="shared" si="2"/>
        <v>0</v>
      </c>
      <c r="H32" s="126">
        <f t="shared" si="3"/>
        <v>1.3131</v>
      </c>
      <c r="I32" s="59">
        <v>13131</v>
      </c>
    </row>
    <row r="33" ht="21" customHeight="1" spans="1:9">
      <c r="A33" s="128" t="s">
        <v>39</v>
      </c>
      <c r="B33" s="126"/>
      <c r="C33" s="126">
        <f>SUM(C7:C32)</f>
        <v>4683.610914</v>
      </c>
      <c r="D33" s="128" t="s">
        <v>40</v>
      </c>
      <c r="E33" s="126">
        <f>SUM(E7:E32)</f>
        <v>4870.947906</v>
      </c>
      <c r="F33" s="126"/>
      <c r="G33" s="126">
        <f>SUM(G7:G32)</f>
        <v>4505.461806</v>
      </c>
      <c r="H33" s="126">
        <f>SUM(H7:H32)</f>
        <v>365.4861</v>
      </c>
      <c r="I33" s="126"/>
    </row>
    <row r="34" ht="21" customHeight="1" spans="1:9">
      <c r="A34" s="125" t="s">
        <v>313</v>
      </c>
      <c r="B34" s="126"/>
      <c r="C34" s="126">
        <f>C35+C36</f>
        <v>187.336992</v>
      </c>
      <c r="D34" s="125" t="s">
        <v>314</v>
      </c>
      <c r="E34" s="126"/>
      <c r="F34" s="126"/>
      <c r="G34" s="126"/>
      <c r="H34" s="126"/>
      <c r="I34" s="126"/>
    </row>
    <row r="35" ht="21" customHeight="1" spans="1:9">
      <c r="A35" s="125" t="s">
        <v>309</v>
      </c>
      <c r="B35" s="59">
        <v>1873369.92</v>
      </c>
      <c r="C35" s="126">
        <f>B35/10000</f>
        <v>187.336992</v>
      </c>
      <c r="D35" s="125"/>
      <c r="E35" s="126"/>
      <c r="F35" s="126"/>
      <c r="G35" s="126"/>
      <c r="H35" s="126"/>
      <c r="I35" s="126"/>
    </row>
    <row r="36" ht="21" customHeight="1" spans="1:9">
      <c r="A36" s="125" t="s">
        <v>310</v>
      </c>
      <c r="B36" s="126"/>
      <c r="C36" s="126"/>
      <c r="D36" s="125"/>
      <c r="E36" s="126"/>
      <c r="F36" s="126"/>
      <c r="G36" s="126"/>
      <c r="H36" s="126"/>
      <c r="I36" s="126"/>
    </row>
    <row r="37" ht="21" customHeight="1" spans="1:9">
      <c r="A37" s="128" t="s">
        <v>45</v>
      </c>
      <c r="B37" s="126"/>
      <c r="C37" s="126">
        <f>C33+C34</f>
        <v>4870.947906</v>
      </c>
      <c r="D37" s="128" t="s">
        <v>45</v>
      </c>
      <c r="E37" s="126">
        <f>E33+E34</f>
        <v>4870.947906</v>
      </c>
      <c r="F37" s="126"/>
      <c r="G37" s="126">
        <f>G33</f>
        <v>4505.461806</v>
      </c>
      <c r="H37" s="126">
        <f>H33</f>
        <v>365.4861</v>
      </c>
      <c r="I37" s="126"/>
    </row>
    <row r="38" ht="27" customHeight="1" spans="1:9">
      <c r="A38" s="129" t="s">
        <v>315</v>
      </c>
      <c r="B38" s="129"/>
      <c r="C38" s="129"/>
      <c r="D38" s="129"/>
      <c r="E38" s="129"/>
      <c r="F38" s="129"/>
      <c r="G38" s="129"/>
      <c r="H38" s="129"/>
      <c r="I38" s="129"/>
    </row>
    <row r="39" ht="21" customHeight="1" spans="1:9">
      <c r="A39" s="129" t="s">
        <v>47</v>
      </c>
      <c r="B39" s="129"/>
      <c r="C39" s="129"/>
      <c r="D39" s="129"/>
      <c r="E39" s="129"/>
      <c r="F39" s="129"/>
      <c r="G39" s="129"/>
      <c r="H39" s="129"/>
      <c r="I39" s="129"/>
    </row>
    <row r="40" ht="21" customHeight="1"/>
    <row r="41" ht="21" customHeight="1"/>
    <row r="42" ht="21" customHeight="1"/>
    <row r="43" ht="21" customHeight="1"/>
    <row r="44" ht="21" customHeight="1"/>
    <row r="45" ht="21" customHeight="1"/>
    <row r="46" ht="21" customHeight="1"/>
    <row r="47" ht="21" customHeight="1"/>
    <row r="48" ht="21" customHeight="1"/>
  </sheetData>
  <mergeCells count="11">
    <mergeCell ref="A1:I1"/>
    <mergeCell ref="A3:B3"/>
    <mergeCell ref="A4:B4"/>
    <mergeCell ref="D4:I4"/>
    <mergeCell ref="E5:I5"/>
    <mergeCell ref="A38:I38"/>
    <mergeCell ref="A39:I39"/>
    <mergeCell ref="A5:A6"/>
    <mergeCell ref="B5:B6"/>
    <mergeCell ref="C5:C6"/>
    <mergeCell ref="D5:D6"/>
  </mergeCells>
  <conditionalFormatting sqref="B3:C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3"/>
  <sheetViews>
    <sheetView workbookViewId="0">
      <selection activeCell="D27" sqref="D27"/>
    </sheetView>
  </sheetViews>
  <sheetFormatPr defaultColWidth="7.83333333333333" defaultRowHeight="15"/>
  <cols>
    <col min="1" max="1" width="13.6666666666667" style="100" customWidth="1"/>
    <col min="2" max="2" width="31.8333333333333" style="101" customWidth="1"/>
    <col min="3" max="3" width="20.1666666666667" style="101" hidden="1" customWidth="1"/>
    <col min="4" max="4" width="20.1666666666667" style="101" customWidth="1"/>
    <col min="5" max="5" width="16.8333333333333" style="101" hidden="1" customWidth="1"/>
    <col min="6" max="6" width="16.8333333333333" style="101" customWidth="1"/>
    <col min="7" max="7" width="14.8333333333333" style="102" customWidth="1"/>
    <col min="8" max="8" width="14.8333333333333" style="102" hidden="1" customWidth="1"/>
    <col min="9" max="9" width="14.8333333333333" style="102" customWidth="1"/>
    <col min="10" max="10" width="14.8333333333333" style="102" hidden="1" customWidth="1"/>
    <col min="11" max="11" width="14.8333333333333" style="102" customWidth="1"/>
    <col min="12" max="12" width="18.1666666666667" style="102" customWidth="1"/>
    <col min="13" max="255" width="10.3333333333333" style="102" customWidth="1"/>
    <col min="256" max="16384" width="7.83333333333333" style="102"/>
  </cols>
  <sheetData>
    <row r="1" ht="30" customHeight="1" spans="1:12">
      <c r="A1" s="198" t="s">
        <v>316</v>
      </c>
      <c r="B1" s="39"/>
      <c r="C1" s="39"/>
      <c r="D1" s="39"/>
      <c r="E1" s="39"/>
      <c r="F1" s="39"/>
      <c r="G1" s="39"/>
      <c r="H1" s="39"/>
      <c r="I1" s="39"/>
      <c r="J1" s="39"/>
      <c r="K1" s="39"/>
      <c r="L1" s="39"/>
    </row>
    <row r="2" s="21" customFormat="1" ht="12.75" customHeight="1" spans="1:12">
      <c r="A2" s="40"/>
      <c r="B2" s="78"/>
      <c r="C2" s="78"/>
      <c r="D2" s="78"/>
      <c r="E2" s="78"/>
      <c r="F2" s="78"/>
      <c r="G2" s="78"/>
      <c r="H2" s="78"/>
      <c r="I2" s="78"/>
      <c r="J2" s="78"/>
      <c r="K2" s="78"/>
      <c r="L2" s="77" t="s">
        <v>317</v>
      </c>
    </row>
    <row r="3" s="21" customFormat="1" ht="12.75" customHeight="1" spans="1:12">
      <c r="A3" s="103" t="s">
        <v>3</v>
      </c>
      <c r="B3" s="103"/>
      <c r="C3" s="103"/>
      <c r="D3" s="103"/>
      <c r="E3" s="103"/>
      <c r="F3" s="104"/>
      <c r="G3" s="78"/>
      <c r="H3" s="78"/>
      <c r="I3" s="78"/>
      <c r="J3" s="78"/>
      <c r="K3" s="78"/>
      <c r="L3" s="77" t="s">
        <v>4</v>
      </c>
    </row>
    <row r="4" ht="30" customHeight="1" spans="1:12">
      <c r="A4" s="48" t="s">
        <v>57</v>
      </c>
      <c r="B4" s="48" t="s">
        <v>58</v>
      </c>
      <c r="C4" s="48" t="s">
        <v>43</v>
      </c>
      <c r="D4" s="48" t="s">
        <v>43</v>
      </c>
      <c r="E4" s="48" t="s">
        <v>318</v>
      </c>
      <c r="F4" s="48" t="s">
        <v>318</v>
      </c>
      <c r="G4" s="199" t="s">
        <v>8</v>
      </c>
      <c r="H4" s="105"/>
      <c r="I4" s="105"/>
      <c r="J4" s="105"/>
      <c r="K4" s="105"/>
      <c r="L4" s="200" t="s">
        <v>44</v>
      </c>
    </row>
    <row r="5" ht="30" customHeight="1" spans="1:12">
      <c r="A5" s="48"/>
      <c r="B5" s="48"/>
      <c r="C5" s="48"/>
      <c r="D5" s="48"/>
      <c r="E5" s="48"/>
      <c r="F5" s="48"/>
      <c r="G5" s="106" t="s">
        <v>61</v>
      </c>
      <c r="H5" s="106" t="s">
        <v>298</v>
      </c>
      <c r="I5" s="106" t="s">
        <v>298</v>
      </c>
      <c r="J5" s="106" t="s">
        <v>299</v>
      </c>
      <c r="K5" s="106" t="s">
        <v>299</v>
      </c>
      <c r="L5" s="48"/>
    </row>
    <row r="6" ht="21" customHeight="1" spans="1:12">
      <c r="A6" s="107" t="s">
        <v>319</v>
      </c>
      <c r="B6" s="107"/>
      <c r="C6" s="59">
        <v>1873369.92</v>
      </c>
      <c r="D6" s="108">
        <f>C6/10000</f>
        <v>187.336992</v>
      </c>
      <c r="E6" s="108">
        <v>43181248.14</v>
      </c>
      <c r="F6" s="108">
        <f>E6/10000</f>
        <v>4318.124814</v>
      </c>
      <c r="G6" s="108">
        <f>I6+K6</f>
        <v>4505.461806</v>
      </c>
      <c r="H6" s="108">
        <v>16920345.52</v>
      </c>
      <c r="I6" s="108">
        <f>H6/10000</f>
        <v>1692.034552</v>
      </c>
      <c r="J6" s="108">
        <v>28134272.54</v>
      </c>
      <c r="K6" s="108">
        <f>J6/10000</f>
        <v>2813.427254</v>
      </c>
      <c r="L6" s="108"/>
    </row>
    <row r="7" ht="21" customHeight="1" spans="1:12">
      <c r="A7" s="56" t="s">
        <v>62</v>
      </c>
      <c r="B7" s="109" t="s">
        <v>63</v>
      </c>
      <c r="C7" s="61">
        <v>22289.92</v>
      </c>
      <c r="D7" s="108">
        <f t="shared" ref="D7:D38" si="0">C7/10000</f>
        <v>2.228992</v>
      </c>
      <c r="E7" s="108">
        <v>10599115.94</v>
      </c>
      <c r="F7" s="108">
        <f t="shared" ref="F7:F38" si="1">E7/10000</f>
        <v>1059.911594</v>
      </c>
      <c r="G7" s="108">
        <f t="shared" ref="G7:G38" si="2">I7+K7</f>
        <v>1062.140586</v>
      </c>
      <c r="H7" s="108">
        <v>9950839.95</v>
      </c>
      <c r="I7" s="108">
        <f t="shared" ref="I7:I38" si="3">H7/10000</f>
        <v>995.083995</v>
      </c>
      <c r="J7" s="108">
        <v>670565.91</v>
      </c>
      <c r="K7" s="108">
        <f t="shared" ref="K7:K38" si="4">J7/10000</f>
        <v>67.056591</v>
      </c>
      <c r="L7" s="108"/>
    </row>
    <row r="8" ht="21" customHeight="1" spans="1:12">
      <c r="A8" s="56" t="s">
        <v>64</v>
      </c>
      <c r="B8" s="109" t="s">
        <v>65</v>
      </c>
      <c r="C8" s="61"/>
      <c r="D8" s="108">
        <f t="shared" si="0"/>
        <v>0</v>
      </c>
      <c r="E8" s="108">
        <v>162692</v>
      </c>
      <c r="F8" s="108">
        <f t="shared" si="1"/>
        <v>16.2692</v>
      </c>
      <c r="G8" s="108">
        <f t="shared" si="2"/>
        <v>16.2692</v>
      </c>
      <c r="H8" s="108">
        <v>162692</v>
      </c>
      <c r="I8" s="108">
        <f t="shared" si="3"/>
        <v>16.2692</v>
      </c>
      <c r="J8" s="108"/>
      <c r="K8" s="108">
        <f t="shared" si="4"/>
        <v>0</v>
      </c>
      <c r="L8" s="108"/>
    </row>
    <row r="9" ht="21" customHeight="1" spans="1:12">
      <c r="A9" s="62" t="s">
        <v>66</v>
      </c>
      <c r="B9" s="57" t="s">
        <v>67</v>
      </c>
      <c r="C9" s="59"/>
      <c r="D9" s="108">
        <f t="shared" si="0"/>
        <v>0</v>
      </c>
      <c r="E9" s="108">
        <v>162692</v>
      </c>
      <c r="F9" s="108">
        <f t="shared" si="1"/>
        <v>16.2692</v>
      </c>
      <c r="G9" s="108">
        <f t="shared" si="2"/>
        <v>16.2692</v>
      </c>
      <c r="H9" s="108">
        <v>162692</v>
      </c>
      <c r="I9" s="108">
        <f t="shared" si="3"/>
        <v>16.2692</v>
      </c>
      <c r="J9" s="108"/>
      <c r="K9" s="108">
        <f t="shared" si="4"/>
        <v>0</v>
      </c>
      <c r="L9" s="108"/>
    </row>
    <row r="10" ht="21" customHeight="1" spans="1:12">
      <c r="A10" s="56" t="s">
        <v>68</v>
      </c>
      <c r="B10" s="109" t="s">
        <v>69</v>
      </c>
      <c r="C10" s="61">
        <v>22289.92</v>
      </c>
      <c r="D10" s="108">
        <f t="shared" si="0"/>
        <v>2.228992</v>
      </c>
      <c r="E10" s="108">
        <v>8677215.14</v>
      </c>
      <c r="F10" s="108">
        <f t="shared" si="1"/>
        <v>867.721514</v>
      </c>
      <c r="G10" s="108">
        <f t="shared" si="2"/>
        <v>869.950506</v>
      </c>
      <c r="H10" s="108">
        <v>8108339.15</v>
      </c>
      <c r="I10" s="108">
        <f t="shared" si="3"/>
        <v>810.833915</v>
      </c>
      <c r="J10" s="108">
        <v>591165.91</v>
      </c>
      <c r="K10" s="108">
        <f t="shared" si="4"/>
        <v>59.116591</v>
      </c>
      <c r="L10" s="108"/>
    </row>
    <row r="11" ht="21" customHeight="1" spans="1:12">
      <c r="A11" s="62" t="s">
        <v>70</v>
      </c>
      <c r="B11" s="57" t="s">
        <v>67</v>
      </c>
      <c r="C11" s="59"/>
      <c r="D11" s="108">
        <f t="shared" si="0"/>
        <v>0</v>
      </c>
      <c r="E11" s="108">
        <v>7928705.15</v>
      </c>
      <c r="F11" s="108">
        <f t="shared" si="1"/>
        <v>792.870515</v>
      </c>
      <c r="G11" s="108">
        <f t="shared" si="2"/>
        <v>792.870515</v>
      </c>
      <c r="H11" s="108">
        <v>7928705.15</v>
      </c>
      <c r="I11" s="108">
        <f t="shared" si="3"/>
        <v>792.870515</v>
      </c>
      <c r="J11" s="108"/>
      <c r="K11" s="108">
        <f t="shared" si="4"/>
        <v>0</v>
      </c>
      <c r="L11" s="108"/>
    </row>
    <row r="12" ht="21" customHeight="1" spans="1:12">
      <c r="A12" s="62" t="s">
        <v>71</v>
      </c>
      <c r="B12" s="57" t="s">
        <v>72</v>
      </c>
      <c r="C12" s="59">
        <v>22289.92</v>
      </c>
      <c r="D12" s="108">
        <f t="shared" si="0"/>
        <v>2.228992</v>
      </c>
      <c r="E12" s="108">
        <v>568875.99</v>
      </c>
      <c r="F12" s="108">
        <f t="shared" si="1"/>
        <v>56.887599</v>
      </c>
      <c r="G12" s="108">
        <f t="shared" si="2"/>
        <v>59.116591</v>
      </c>
      <c r="H12" s="108"/>
      <c r="I12" s="108">
        <f t="shared" si="3"/>
        <v>0</v>
      </c>
      <c r="J12" s="108">
        <v>591165.91</v>
      </c>
      <c r="K12" s="108">
        <f t="shared" si="4"/>
        <v>59.116591</v>
      </c>
      <c r="L12" s="108"/>
    </row>
    <row r="13" ht="21" customHeight="1" spans="1:12">
      <c r="A13" s="62" t="s">
        <v>73</v>
      </c>
      <c r="B13" s="57" t="s">
        <v>74</v>
      </c>
      <c r="C13" s="59"/>
      <c r="D13" s="108">
        <f t="shared" si="0"/>
        <v>0</v>
      </c>
      <c r="E13" s="108">
        <v>179634</v>
      </c>
      <c r="F13" s="108">
        <f t="shared" si="1"/>
        <v>17.9634</v>
      </c>
      <c r="G13" s="108">
        <f t="shared" si="2"/>
        <v>17.9634</v>
      </c>
      <c r="H13" s="108">
        <v>179634</v>
      </c>
      <c r="I13" s="108">
        <f t="shared" si="3"/>
        <v>17.9634</v>
      </c>
      <c r="J13" s="108"/>
      <c r="K13" s="108">
        <f t="shared" si="4"/>
        <v>0</v>
      </c>
      <c r="L13" s="108"/>
    </row>
    <row r="14" ht="21" customHeight="1" spans="1:12">
      <c r="A14" s="56" t="s">
        <v>75</v>
      </c>
      <c r="B14" s="109" t="s">
        <v>76</v>
      </c>
      <c r="C14" s="61"/>
      <c r="D14" s="108">
        <f t="shared" si="0"/>
        <v>0</v>
      </c>
      <c r="E14" s="108">
        <v>693605</v>
      </c>
      <c r="F14" s="108">
        <f t="shared" si="1"/>
        <v>69.3605</v>
      </c>
      <c r="G14" s="108">
        <f t="shared" si="2"/>
        <v>69.3605</v>
      </c>
      <c r="H14" s="108">
        <v>693605</v>
      </c>
      <c r="I14" s="108">
        <f t="shared" si="3"/>
        <v>69.3605</v>
      </c>
      <c r="J14" s="108"/>
      <c r="K14" s="108">
        <f t="shared" si="4"/>
        <v>0</v>
      </c>
      <c r="L14" s="108"/>
    </row>
    <row r="15" ht="21" customHeight="1" spans="1:12">
      <c r="A15" s="62" t="s">
        <v>77</v>
      </c>
      <c r="B15" s="57" t="s">
        <v>67</v>
      </c>
      <c r="C15" s="59"/>
      <c r="D15" s="108">
        <f t="shared" si="0"/>
        <v>0</v>
      </c>
      <c r="E15" s="108">
        <v>693605</v>
      </c>
      <c r="F15" s="108">
        <f t="shared" si="1"/>
        <v>69.3605</v>
      </c>
      <c r="G15" s="108">
        <f t="shared" si="2"/>
        <v>69.3605</v>
      </c>
      <c r="H15" s="108">
        <v>693605</v>
      </c>
      <c r="I15" s="108">
        <f t="shared" si="3"/>
        <v>69.3605</v>
      </c>
      <c r="J15" s="108"/>
      <c r="K15" s="108">
        <f t="shared" si="4"/>
        <v>0</v>
      </c>
      <c r="L15" s="108"/>
    </row>
    <row r="16" ht="21" customHeight="1" spans="1:12">
      <c r="A16" s="56" t="s">
        <v>78</v>
      </c>
      <c r="B16" s="109" t="s">
        <v>79</v>
      </c>
      <c r="C16" s="61"/>
      <c r="D16" s="108">
        <f t="shared" si="0"/>
        <v>0</v>
      </c>
      <c r="E16" s="108">
        <v>88470</v>
      </c>
      <c r="F16" s="108">
        <f t="shared" si="1"/>
        <v>8.847</v>
      </c>
      <c r="G16" s="108">
        <f t="shared" si="2"/>
        <v>8.847</v>
      </c>
      <c r="H16" s="108">
        <v>88470</v>
      </c>
      <c r="I16" s="108">
        <f t="shared" si="3"/>
        <v>8.847</v>
      </c>
      <c r="J16" s="108"/>
      <c r="K16" s="108">
        <f t="shared" si="4"/>
        <v>0</v>
      </c>
      <c r="L16" s="108"/>
    </row>
    <row r="17" ht="21" customHeight="1" spans="1:12">
      <c r="A17" s="62" t="s">
        <v>80</v>
      </c>
      <c r="B17" s="57" t="s">
        <v>67</v>
      </c>
      <c r="C17" s="59"/>
      <c r="D17" s="108">
        <f t="shared" si="0"/>
        <v>0</v>
      </c>
      <c r="E17" s="108">
        <v>88470</v>
      </c>
      <c r="F17" s="108">
        <f t="shared" si="1"/>
        <v>8.847</v>
      </c>
      <c r="G17" s="108">
        <f t="shared" si="2"/>
        <v>8.847</v>
      </c>
      <c r="H17" s="108">
        <v>88470</v>
      </c>
      <c r="I17" s="108">
        <f t="shared" si="3"/>
        <v>8.847</v>
      </c>
      <c r="J17" s="108"/>
      <c r="K17" s="108">
        <f t="shared" si="4"/>
        <v>0</v>
      </c>
      <c r="L17" s="108"/>
    </row>
    <row r="18" ht="21" customHeight="1" spans="1:12">
      <c r="A18" s="56" t="s">
        <v>81</v>
      </c>
      <c r="B18" s="109" t="s">
        <v>82</v>
      </c>
      <c r="C18" s="61"/>
      <c r="D18" s="108">
        <f t="shared" si="0"/>
        <v>0</v>
      </c>
      <c r="E18" s="108">
        <v>615315.8</v>
      </c>
      <c r="F18" s="108">
        <f t="shared" si="1"/>
        <v>61.53158</v>
      </c>
      <c r="G18" s="108">
        <f t="shared" si="2"/>
        <v>61.53158</v>
      </c>
      <c r="H18" s="108">
        <v>615315.8</v>
      </c>
      <c r="I18" s="108">
        <f t="shared" si="3"/>
        <v>61.53158</v>
      </c>
      <c r="J18" s="108"/>
      <c r="K18" s="108">
        <f t="shared" si="4"/>
        <v>0</v>
      </c>
      <c r="L18" s="108"/>
    </row>
    <row r="19" ht="21" customHeight="1" spans="1:12">
      <c r="A19" s="62" t="s">
        <v>83</v>
      </c>
      <c r="B19" s="57" t="s">
        <v>84</v>
      </c>
      <c r="C19" s="59"/>
      <c r="D19" s="108">
        <f t="shared" si="0"/>
        <v>0</v>
      </c>
      <c r="E19" s="108">
        <v>615315.8</v>
      </c>
      <c r="F19" s="108">
        <f t="shared" si="1"/>
        <v>61.53158</v>
      </c>
      <c r="G19" s="108">
        <f t="shared" si="2"/>
        <v>61.53158</v>
      </c>
      <c r="H19" s="108">
        <v>615315.8</v>
      </c>
      <c r="I19" s="108">
        <f t="shared" si="3"/>
        <v>61.53158</v>
      </c>
      <c r="J19" s="108"/>
      <c r="K19" s="108">
        <f t="shared" si="4"/>
        <v>0</v>
      </c>
      <c r="L19" s="108"/>
    </row>
    <row r="20" ht="21" customHeight="1" spans="1:12">
      <c r="A20" s="56" t="s">
        <v>85</v>
      </c>
      <c r="B20" s="109" t="s">
        <v>86</v>
      </c>
      <c r="C20" s="61"/>
      <c r="D20" s="108">
        <f t="shared" si="0"/>
        <v>0</v>
      </c>
      <c r="E20" s="108">
        <v>282418</v>
      </c>
      <c r="F20" s="108">
        <f t="shared" si="1"/>
        <v>28.2418</v>
      </c>
      <c r="G20" s="108">
        <f t="shared" si="2"/>
        <v>28.2418</v>
      </c>
      <c r="H20" s="108">
        <v>282418</v>
      </c>
      <c r="I20" s="108">
        <f t="shared" si="3"/>
        <v>28.2418</v>
      </c>
      <c r="J20" s="108"/>
      <c r="K20" s="108">
        <f t="shared" si="4"/>
        <v>0</v>
      </c>
      <c r="L20" s="108"/>
    </row>
    <row r="21" ht="21" customHeight="1" spans="1:12">
      <c r="A21" s="62" t="s">
        <v>87</v>
      </c>
      <c r="B21" s="57" t="s">
        <v>67</v>
      </c>
      <c r="C21" s="59"/>
      <c r="D21" s="108">
        <f t="shared" si="0"/>
        <v>0</v>
      </c>
      <c r="E21" s="108">
        <v>282418</v>
      </c>
      <c r="F21" s="108">
        <f t="shared" si="1"/>
        <v>28.2418</v>
      </c>
      <c r="G21" s="108">
        <f t="shared" si="2"/>
        <v>28.2418</v>
      </c>
      <c r="H21" s="108">
        <v>282418</v>
      </c>
      <c r="I21" s="108">
        <f t="shared" si="3"/>
        <v>28.2418</v>
      </c>
      <c r="J21" s="108"/>
      <c r="K21" s="108">
        <f t="shared" si="4"/>
        <v>0</v>
      </c>
      <c r="L21" s="108"/>
    </row>
    <row r="22" ht="21" customHeight="1" spans="1:12">
      <c r="A22" s="56" t="s">
        <v>88</v>
      </c>
      <c r="B22" s="109" t="s">
        <v>89</v>
      </c>
      <c r="C22" s="61"/>
      <c r="D22" s="108">
        <f t="shared" si="0"/>
        <v>0</v>
      </c>
      <c r="E22" s="108">
        <v>79400</v>
      </c>
      <c r="F22" s="108">
        <f t="shared" si="1"/>
        <v>7.94</v>
      </c>
      <c r="G22" s="108">
        <f t="shared" si="2"/>
        <v>7.94</v>
      </c>
      <c r="H22" s="108"/>
      <c r="I22" s="108">
        <f t="shared" si="3"/>
        <v>0</v>
      </c>
      <c r="J22" s="108">
        <v>79400</v>
      </c>
      <c r="K22" s="108">
        <f t="shared" si="4"/>
        <v>7.94</v>
      </c>
      <c r="L22" s="108"/>
    </row>
    <row r="23" ht="21" customHeight="1" spans="1:12">
      <c r="A23" s="62" t="s">
        <v>90</v>
      </c>
      <c r="B23" s="57" t="s">
        <v>91</v>
      </c>
      <c r="C23" s="59"/>
      <c r="D23" s="108">
        <f t="shared" si="0"/>
        <v>0</v>
      </c>
      <c r="E23" s="108">
        <v>79400</v>
      </c>
      <c r="F23" s="108">
        <f t="shared" si="1"/>
        <v>7.94</v>
      </c>
      <c r="G23" s="108">
        <f t="shared" si="2"/>
        <v>7.94</v>
      </c>
      <c r="H23" s="108"/>
      <c r="I23" s="108">
        <f t="shared" si="3"/>
        <v>0</v>
      </c>
      <c r="J23" s="108">
        <v>79400</v>
      </c>
      <c r="K23" s="108">
        <f t="shared" si="4"/>
        <v>7.94</v>
      </c>
      <c r="L23" s="108"/>
    </row>
    <row r="24" ht="21" customHeight="1" spans="1:12">
      <c r="A24" s="56" t="s">
        <v>92</v>
      </c>
      <c r="B24" s="109" t="s">
        <v>93</v>
      </c>
      <c r="C24" s="61"/>
      <c r="D24" s="108">
        <f t="shared" si="0"/>
        <v>0</v>
      </c>
      <c r="E24" s="108">
        <v>50000</v>
      </c>
      <c r="F24" s="108">
        <f t="shared" si="1"/>
        <v>5</v>
      </c>
      <c r="G24" s="108">
        <f t="shared" si="2"/>
        <v>5</v>
      </c>
      <c r="H24" s="108"/>
      <c r="I24" s="108">
        <f t="shared" si="3"/>
        <v>0</v>
      </c>
      <c r="J24" s="108">
        <v>50000</v>
      </c>
      <c r="K24" s="108">
        <f t="shared" si="4"/>
        <v>5</v>
      </c>
      <c r="L24" s="108"/>
    </row>
    <row r="25" ht="21" customHeight="1" spans="1:12">
      <c r="A25" s="56" t="s">
        <v>94</v>
      </c>
      <c r="B25" s="109" t="s">
        <v>95</v>
      </c>
      <c r="C25" s="61"/>
      <c r="D25" s="108">
        <f t="shared" si="0"/>
        <v>0</v>
      </c>
      <c r="E25" s="108">
        <v>50000</v>
      </c>
      <c r="F25" s="108">
        <f t="shared" si="1"/>
        <v>5</v>
      </c>
      <c r="G25" s="108">
        <f t="shared" si="2"/>
        <v>5</v>
      </c>
      <c r="H25" s="108"/>
      <c r="I25" s="108">
        <f t="shared" si="3"/>
        <v>0</v>
      </c>
      <c r="J25" s="108">
        <v>50000</v>
      </c>
      <c r="K25" s="108">
        <f t="shared" si="4"/>
        <v>5</v>
      </c>
      <c r="L25" s="108"/>
    </row>
    <row r="26" ht="21" customHeight="1" spans="1:12">
      <c r="A26" s="62" t="s">
        <v>96</v>
      </c>
      <c r="B26" s="57" t="s">
        <v>97</v>
      </c>
      <c r="C26" s="59"/>
      <c r="D26" s="108">
        <f t="shared" si="0"/>
        <v>0</v>
      </c>
      <c r="E26" s="108">
        <v>50000</v>
      </c>
      <c r="F26" s="108">
        <f t="shared" si="1"/>
        <v>5</v>
      </c>
      <c r="G26" s="108">
        <f t="shared" si="2"/>
        <v>5</v>
      </c>
      <c r="H26" s="108"/>
      <c r="I26" s="108">
        <f t="shared" si="3"/>
        <v>0</v>
      </c>
      <c r="J26" s="108">
        <v>50000</v>
      </c>
      <c r="K26" s="108">
        <f t="shared" si="4"/>
        <v>5</v>
      </c>
      <c r="L26" s="108"/>
    </row>
    <row r="27" ht="21" customHeight="1" spans="1:12">
      <c r="A27" s="56" t="s">
        <v>98</v>
      </c>
      <c r="B27" s="109" t="s">
        <v>99</v>
      </c>
      <c r="C27" s="61"/>
      <c r="D27" s="108">
        <f t="shared" si="0"/>
        <v>0</v>
      </c>
      <c r="E27" s="108">
        <v>155688</v>
      </c>
      <c r="F27" s="108">
        <f t="shared" si="1"/>
        <v>15.5688</v>
      </c>
      <c r="G27" s="108">
        <f t="shared" si="2"/>
        <v>15.5688</v>
      </c>
      <c r="H27" s="108">
        <v>155688</v>
      </c>
      <c r="I27" s="108">
        <f t="shared" si="3"/>
        <v>15.5688</v>
      </c>
      <c r="J27" s="108"/>
      <c r="K27" s="108">
        <f t="shared" si="4"/>
        <v>0</v>
      </c>
      <c r="L27" s="108"/>
    </row>
    <row r="28" ht="21" customHeight="1" spans="1:12">
      <c r="A28" s="56" t="s">
        <v>100</v>
      </c>
      <c r="B28" s="109" t="s">
        <v>101</v>
      </c>
      <c r="C28" s="61"/>
      <c r="D28" s="108">
        <f t="shared" si="0"/>
        <v>0</v>
      </c>
      <c r="E28" s="108">
        <v>155688</v>
      </c>
      <c r="F28" s="108">
        <f t="shared" si="1"/>
        <v>15.5688</v>
      </c>
      <c r="G28" s="108">
        <f t="shared" si="2"/>
        <v>15.5688</v>
      </c>
      <c r="H28" s="108">
        <v>155688</v>
      </c>
      <c r="I28" s="108">
        <f t="shared" si="3"/>
        <v>15.5688</v>
      </c>
      <c r="J28" s="108"/>
      <c r="K28" s="108">
        <f t="shared" si="4"/>
        <v>0</v>
      </c>
      <c r="L28" s="108"/>
    </row>
    <row r="29" ht="21" customHeight="1" spans="1:12">
      <c r="A29" s="62" t="s">
        <v>102</v>
      </c>
      <c r="B29" s="57" t="s">
        <v>103</v>
      </c>
      <c r="C29" s="59"/>
      <c r="D29" s="108">
        <f t="shared" si="0"/>
        <v>0</v>
      </c>
      <c r="E29" s="108">
        <v>155688</v>
      </c>
      <c r="F29" s="108">
        <f t="shared" si="1"/>
        <v>15.5688</v>
      </c>
      <c r="G29" s="108">
        <f t="shared" si="2"/>
        <v>15.5688</v>
      </c>
      <c r="H29" s="108">
        <v>155688</v>
      </c>
      <c r="I29" s="108">
        <f t="shared" si="3"/>
        <v>15.5688</v>
      </c>
      <c r="J29" s="108"/>
      <c r="K29" s="108">
        <f t="shared" si="4"/>
        <v>0</v>
      </c>
      <c r="L29" s="108"/>
    </row>
    <row r="30" ht="21" customHeight="1" spans="1:12">
      <c r="A30" s="56" t="s">
        <v>104</v>
      </c>
      <c r="B30" s="109" t="s">
        <v>105</v>
      </c>
      <c r="C30" s="61">
        <v>950000</v>
      </c>
      <c r="D30" s="108">
        <f t="shared" si="0"/>
        <v>95</v>
      </c>
      <c r="E30" s="108">
        <v>8682654.03</v>
      </c>
      <c r="F30" s="108">
        <f t="shared" si="1"/>
        <v>868.265403</v>
      </c>
      <c r="G30" s="108">
        <f t="shared" si="2"/>
        <v>963.265403</v>
      </c>
      <c r="H30" s="108">
        <v>3197252.12</v>
      </c>
      <c r="I30" s="108">
        <f t="shared" si="3"/>
        <v>319.725212</v>
      </c>
      <c r="J30" s="108">
        <v>6435401.91</v>
      </c>
      <c r="K30" s="108">
        <f t="shared" si="4"/>
        <v>643.540191</v>
      </c>
      <c r="L30" s="108"/>
    </row>
    <row r="31" ht="21" customHeight="1" spans="1:12">
      <c r="A31" s="56" t="s">
        <v>106</v>
      </c>
      <c r="B31" s="109" t="s">
        <v>107</v>
      </c>
      <c r="C31" s="61"/>
      <c r="D31" s="108">
        <f t="shared" si="0"/>
        <v>0</v>
      </c>
      <c r="E31" s="108">
        <v>590074</v>
      </c>
      <c r="F31" s="108">
        <f t="shared" si="1"/>
        <v>59.0074</v>
      </c>
      <c r="G31" s="108">
        <f t="shared" si="2"/>
        <v>59.0074</v>
      </c>
      <c r="H31" s="108">
        <v>590074</v>
      </c>
      <c r="I31" s="108">
        <f t="shared" si="3"/>
        <v>59.0074</v>
      </c>
      <c r="J31" s="108"/>
      <c r="K31" s="108">
        <f t="shared" si="4"/>
        <v>0</v>
      </c>
      <c r="L31" s="108"/>
    </row>
    <row r="32" ht="21" customHeight="1" spans="1:12">
      <c r="A32" s="62" t="s">
        <v>108</v>
      </c>
      <c r="B32" s="57" t="s">
        <v>109</v>
      </c>
      <c r="C32" s="59"/>
      <c r="D32" s="108">
        <f t="shared" si="0"/>
        <v>0</v>
      </c>
      <c r="E32" s="108">
        <v>10000</v>
      </c>
      <c r="F32" s="108">
        <f t="shared" si="1"/>
        <v>1</v>
      </c>
      <c r="G32" s="108">
        <f t="shared" si="2"/>
        <v>1</v>
      </c>
      <c r="H32" s="108">
        <v>10000</v>
      </c>
      <c r="I32" s="108">
        <f t="shared" si="3"/>
        <v>1</v>
      </c>
      <c r="J32" s="108"/>
      <c r="K32" s="108">
        <f t="shared" si="4"/>
        <v>0</v>
      </c>
      <c r="L32" s="108"/>
    </row>
    <row r="33" ht="21" customHeight="1" spans="1:12">
      <c r="A33" s="62" t="s">
        <v>110</v>
      </c>
      <c r="B33" s="57" t="s">
        <v>111</v>
      </c>
      <c r="C33" s="59"/>
      <c r="D33" s="108">
        <f t="shared" si="0"/>
        <v>0</v>
      </c>
      <c r="E33" s="108">
        <v>580074</v>
      </c>
      <c r="F33" s="108">
        <f t="shared" si="1"/>
        <v>58.0074</v>
      </c>
      <c r="G33" s="108">
        <f t="shared" si="2"/>
        <v>58.0074</v>
      </c>
      <c r="H33" s="108">
        <v>580074</v>
      </c>
      <c r="I33" s="108">
        <f t="shared" si="3"/>
        <v>58.0074</v>
      </c>
      <c r="J33" s="108"/>
      <c r="K33" s="108">
        <f t="shared" si="4"/>
        <v>0</v>
      </c>
      <c r="L33" s="108"/>
    </row>
    <row r="34" ht="21" customHeight="1" spans="1:12">
      <c r="A34" s="56" t="s">
        <v>112</v>
      </c>
      <c r="B34" s="109" t="s">
        <v>113</v>
      </c>
      <c r="C34" s="61"/>
      <c r="D34" s="108">
        <f t="shared" si="0"/>
        <v>0</v>
      </c>
      <c r="E34" s="108">
        <v>85618</v>
      </c>
      <c r="F34" s="108">
        <f t="shared" si="1"/>
        <v>8.5618</v>
      </c>
      <c r="G34" s="108">
        <f t="shared" si="2"/>
        <v>8.5618</v>
      </c>
      <c r="H34" s="108">
        <v>72494</v>
      </c>
      <c r="I34" s="108">
        <f t="shared" si="3"/>
        <v>7.2494</v>
      </c>
      <c r="J34" s="108">
        <v>13124</v>
      </c>
      <c r="K34" s="108">
        <f t="shared" si="4"/>
        <v>1.3124</v>
      </c>
      <c r="L34" s="108"/>
    </row>
    <row r="35" ht="21" customHeight="1" spans="1:12">
      <c r="A35" s="62" t="s">
        <v>114</v>
      </c>
      <c r="B35" s="57" t="s">
        <v>115</v>
      </c>
      <c r="C35" s="59"/>
      <c r="D35" s="108">
        <f t="shared" si="0"/>
        <v>0</v>
      </c>
      <c r="E35" s="108">
        <v>85618</v>
      </c>
      <c r="F35" s="108">
        <f t="shared" si="1"/>
        <v>8.5618</v>
      </c>
      <c r="G35" s="108">
        <f t="shared" si="2"/>
        <v>8.5618</v>
      </c>
      <c r="H35" s="108">
        <v>72494</v>
      </c>
      <c r="I35" s="108">
        <f t="shared" si="3"/>
        <v>7.2494</v>
      </c>
      <c r="J35" s="108">
        <v>13124</v>
      </c>
      <c r="K35" s="108">
        <f t="shared" si="4"/>
        <v>1.3124</v>
      </c>
      <c r="L35" s="108"/>
    </row>
    <row r="36" ht="21" customHeight="1" spans="1:12">
      <c r="A36" s="56" t="s">
        <v>116</v>
      </c>
      <c r="B36" s="110" t="s">
        <v>117</v>
      </c>
      <c r="C36" s="61"/>
      <c r="D36" s="108">
        <f t="shared" si="0"/>
        <v>0</v>
      </c>
      <c r="E36" s="108">
        <v>1946192.72</v>
      </c>
      <c r="F36" s="108">
        <f t="shared" si="1"/>
        <v>194.619272</v>
      </c>
      <c r="G36" s="108">
        <f t="shared" si="2"/>
        <v>194.619272</v>
      </c>
      <c r="H36" s="108">
        <v>1946192.72</v>
      </c>
      <c r="I36" s="108">
        <f t="shared" si="3"/>
        <v>194.619272</v>
      </c>
      <c r="J36" s="108"/>
      <c r="K36" s="108">
        <f t="shared" si="4"/>
        <v>0</v>
      </c>
      <c r="L36" s="108"/>
    </row>
    <row r="37" ht="21" customHeight="1" spans="1:12">
      <c r="A37" s="62" t="s">
        <v>118</v>
      </c>
      <c r="B37" s="57" t="s">
        <v>119</v>
      </c>
      <c r="C37" s="59"/>
      <c r="D37" s="108">
        <f t="shared" si="0"/>
        <v>0</v>
      </c>
      <c r="E37" s="108">
        <v>1258854.54</v>
      </c>
      <c r="F37" s="108">
        <f t="shared" si="1"/>
        <v>125.885454</v>
      </c>
      <c r="G37" s="108">
        <f t="shared" si="2"/>
        <v>125.885454</v>
      </c>
      <c r="H37" s="108">
        <v>1258854.54</v>
      </c>
      <c r="I37" s="108">
        <f t="shared" si="3"/>
        <v>125.885454</v>
      </c>
      <c r="J37" s="108"/>
      <c r="K37" s="108">
        <f t="shared" si="4"/>
        <v>0</v>
      </c>
      <c r="L37" s="108"/>
    </row>
    <row r="38" ht="21" customHeight="1" spans="1:12">
      <c r="A38" s="62" t="s">
        <v>120</v>
      </c>
      <c r="B38" s="57" t="s">
        <v>121</v>
      </c>
      <c r="C38" s="59"/>
      <c r="D38" s="108">
        <f t="shared" si="0"/>
        <v>0</v>
      </c>
      <c r="E38" s="108">
        <v>105452.18</v>
      </c>
      <c r="F38" s="108">
        <f t="shared" si="1"/>
        <v>10.545218</v>
      </c>
      <c r="G38" s="108">
        <f t="shared" si="2"/>
        <v>10.545218</v>
      </c>
      <c r="H38" s="108">
        <v>105452.18</v>
      </c>
      <c r="I38" s="108">
        <f t="shared" si="3"/>
        <v>10.545218</v>
      </c>
      <c r="J38" s="108"/>
      <c r="K38" s="108">
        <f t="shared" si="4"/>
        <v>0</v>
      </c>
      <c r="L38" s="108"/>
    </row>
    <row r="39" ht="21" customHeight="1" spans="1:12">
      <c r="A39" s="62" t="s">
        <v>122</v>
      </c>
      <c r="B39" s="57" t="s">
        <v>123</v>
      </c>
      <c r="C39" s="59"/>
      <c r="D39" s="108">
        <f t="shared" ref="D39:D70" si="5">C39/10000</f>
        <v>0</v>
      </c>
      <c r="E39" s="108">
        <v>581886</v>
      </c>
      <c r="F39" s="108">
        <f t="shared" ref="F39:F70" si="6">E39/10000</f>
        <v>58.1886</v>
      </c>
      <c r="G39" s="108">
        <f t="shared" ref="G39:G70" si="7">I39+K39</f>
        <v>58.1886</v>
      </c>
      <c r="H39" s="108">
        <v>581886</v>
      </c>
      <c r="I39" s="108">
        <f t="shared" ref="I39:I70" si="8">H39/10000</f>
        <v>58.1886</v>
      </c>
      <c r="J39" s="108"/>
      <c r="K39" s="108">
        <f t="shared" ref="K39:K70" si="9">J39/10000</f>
        <v>0</v>
      </c>
      <c r="L39" s="108"/>
    </row>
    <row r="40" ht="21" customHeight="1" spans="1:12">
      <c r="A40" s="56" t="s">
        <v>124</v>
      </c>
      <c r="B40" s="109" t="s">
        <v>125</v>
      </c>
      <c r="C40" s="61"/>
      <c r="D40" s="108">
        <f t="shared" si="5"/>
        <v>0</v>
      </c>
      <c r="E40" s="108">
        <v>2836604</v>
      </c>
      <c r="F40" s="108">
        <f t="shared" si="6"/>
        <v>283.6604</v>
      </c>
      <c r="G40" s="108">
        <f t="shared" si="7"/>
        <v>283.6604</v>
      </c>
      <c r="H40" s="108"/>
      <c r="I40" s="108">
        <f t="shared" si="8"/>
        <v>0</v>
      </c>
      <c r="J40" s="108">
        <v>2836604</v>
      </c>
      <c r="K40" s="108">
        <f t="shared" si="9"/>
        <v>283.6604</v>
      </c>
      <c r="L40" s="108"/>
    </row>
    <row r="41" ht="21" customHeight="1" spans="1:12">
      <c r="A41" s="62" t="s">
        <v>126</v>
      </c>
      <c r="B41" s="57" t="s">
        <v>127</v>
      </c>
      <c r="C41" s="59"/>
      <c r="D41" s="108">
        <f t="shared" si="5"/>
        <v>0</v>
      </c>
      <c r="E41" s="108">
        <v>380000</v>
      </c>
      <c r="F41" s="108">
        <f t="shared" si="6"/>
        <v>38</v>
      </c>
      <c r="G41" s="108">
        <f t="shared" si="7"/>
        <v>38</v>
      </c>
      <c r="H41" s="108"/>
      <c r="I41" s="108">
        <f t="shared" si="8"/>
        <v>0</v>
      </c>
      <c r="J41" s="108">
        <v>380000</v>
      </c>
      <c r="K41" s="108">
        <f t="shared" si="9"/>
        <v>38</v>
      </c>
      <c r="L41" s="108"/>
    </row>
    <row r="42" ht="21" customHeight="1" spans="1:12">
      <c r="A42" s="62" t="s">
        <v>128</v>
      </c>
      <c r="B42" s="57" t="s">
        <v>129</v>
      </c>
      <c r="C42" s="59"/>
      <c r="D42" s="108">
        <f t="shared" si="5"/>
        <v>0</v>
      </c>
      <c r="E42" s="108">
        <v>380000</v>
      </c>
      <c r="F42" s="108">
        <f t="shared" si="6"/>
        <v>38</v>
      </c>
      <c r="G42" s="108">
        <f t="shared" si="7"/>
        <v>38</v>
      </c>
      <c r="H42" s="108"/>
      <c r="I42" s="108">
        <f t="shared" si="8"/>
        <v>0</v>
      </c>
      <c r="J42" s="108">
        <v>380000</v>
      </c>
      <c r="K42" s="108">
        <f t="shared" si="9"/>
        <v>38</v>
      </c>
      <c r="L42" s="108"/>
    </row>
    <row r="43" ht="21" customHeight="1" spans="1:12">
      <c r="A43" s="62" t="s">
        <v>130</v>
      </c>
      <c r="B43" s="57" t="s">
        <v>131</v>
      </c>
      <c r="C43" s="59"/>
      <c r="D43" s="108">
        <f t="shared" si="5"/>
        <v>0</v>
      </c>
      <c r="E43" s="108">
        <v>1536500</v>
      </c>
      <c r="F43" s="108">
        <f t="shared" si="6"/>
        <v>153.65</v>
      </c>
      <c r="G43" s="108">
        <f t="shared" si="7"/>
        <v>153.65</v>
      </c>
      <c r="H43" s="108"/>
      <c r="I43" s="108">
        <f t="shared" si="8"/>
        <v>0</v>
      </c>
      <c r="J43" s="108">
        <v>1536500</v>
      </c>
      <c r="K43" s="108">
        <f t="shared" si="9"/>
        <v>153.65</v>
      </c>
      <c r="L43" s="108"/>
    </row>
    <row r="44" ht="21" customHeight="1" spans="1:12">
      <c r="A44" s="62" t="s">
        <v>132</v>
      </c>
      <c r="B44" s="57" t="s">
        <v>133</v>
      </c>
      <c r="C44" s="59"/>
      <c r="D44" s="108">
        <f t="shared" si="5"/>
        <v>0</v>
      </c>
      <c r="E44" s="108">
        <v>130000</v>
      </c>
      <c r="F44" s="108">
        <f t="shared" si="6"/>
        <v>13</v>
      </c>
      <c r="G44" s="108">
        <f t="shared" si="7"/>
        <v>13</v>
      </c>
      <c r="H44" s="108"/>
      <c r="I44" s="108">
        <f t="shared" si="8"/>
        <v>0</v>
      </c>
      <c r="J44" s="108">
        <v>130000</v>
      </c>
      <c r="K44" s="108">
        <f t="shared" si="9"/>
        <v>13</v>
      </c>
      <c r="L44" s="108"/>
    </row>
    <row r="45" ht="21" customHeight="1" spans="1:12">
      <c r="A45" s="62" t="s">
        <v>134</v>
      </c>
      <c r="B45" s="57" t="s">
        <v>135</v>
      </c>
      <c r="C45" s="59"/>
      <c r="D45" s="108">
        <f t="shared" si="5"/>
        <v>0</v>
      </c>
      <c r="E45" s="108">
        <v>410104</v>
      </c>
      <c r="F45" s="108">
        <f t="shared" si="6"/>
        <v>41.0104</v>
      </c>
      <c r="G45" s="108">
        <f t="shared" si="7"/>
        <v>41.0104</v>
      </c>
      <c r="H45" s="108"/>
      <c r="I45" s="108">
        <f t="shared" si="8"/>
        <v>0</v>
      </c>
      <c r="J45" s="108">
        <v>410104</v>
      </c>
      <c r="K45" s="108">
        <f t="shared" si="9"/>
        <v>41.0104</v>
      </c>
      <c r="L45" s="108"/>
    </row>
    <row r="46" ht="21" customHeight="1" spans="1:12">
      <c r="A46" s="56" t="s">
        <v>136</v>
      </c>
      <c r="B46" s="109" t="s">
        <v>137</v>
      </c>
      <c r="C46" s="61"/>
      <c r="D46" s="108">
        <f t="shared" si="5"/>
        <v>0</v>
      </c>
      <c r="E46" s="108">
        <v>600</v>
      </c>
      <c r="F46" s="108">
        <f t="shared" si="6"/>
        <v>0.06</v>
      </c>
      <c r="G46" s="108">
        <f t="shared" si="7"/>
        <v>0.06</v>
      </c>
      <c r="H46" s="108"/>
      <c r="I46" s="108">
        <f t="shared" si="8"/>
        <v>0</v>
      </c>
      <c r="J46" s="108">
        <v>600</v>
      </c>
      <c r="K46" s="108">
        <f t="shared" si="9"/>
        <v>0.06</v>
      </c>
      <c r="L46" s="108"/>
    </row>
    <row r="47" ht="21" customHeight="1" spans="1:12">
      <c r="A47" s="62" t="s">
        <v>138</v>
      </c>
      <c r="B47" s="57" t="s">
        <v>139</v>
      </c>
      <c r="C47" s="59"/>
      <c r="D47" s="108">
        <f t="shared" si="5"/>
        <v>0</v>
      </c>
      <c r="E47" s="108">
        <v>600</v>
      </c>
      <c r="F47" s="108">
        <f t="shared" si="6"/>
        <v>0.06</v>
      </c>
      <c r="G47" s="108">
        <f t="shared" si="7"/>
        <v>0.06</v>
      </c>
      <c r="H47" s="108"/>
      <c r="I47" s="108">
        <f t="shared" si="8"/>
        <v>0</v>
      </c>
      <c r="J47" s="108">
        <v>600</v>
      </c>
      <c r="K47" s="108">
        <f t="shared" si="9"/>
        <v>0.06</v>
      </c>
      <c r="L47" s="108"/>
    </row>
    <row r="48" ht="21" customHeight="1" spans="1:12">
      <c r="A48" s="56" t="s">
        <v>140</v>
      </c>
      <c r="B48" s="109" t="s">
        <v>141</v>
      </c>
      <c r="C48" s="61"/>
      <c r="D48" s="108">
        <f t="shared" si="5"/>
        <v>0</v>
      </c>
      <c r="E48" s="108">
        <v>84850</v>
      </c>
      <c r="F48" s="108">
        <f t="shared" si="6"/>
        <v>8.485</v>
      </c>
      <c r="G48" s="108">
        <f t="shared" si="7"/>
        <v>8.485</v>
      </c>
      <c r="H48" s="108"/>
      <c r="I48" s="108">
        <f t="shared" si="8"/>
        <v>0</v>
      </c>
      <c r="J48" s="108">
        <v>84850</v>
      </c>
      <c r="K48" s="108">
        <f t="shared" si="9"/>
        <v>8.485</v>
      </c>
      <c r="L48" s="108"/>
    </row>
    <row r="49" ht="21" customHeight="1" spans="1:12">
      <c r="A49" s="62" t="s">
        <v>142</v>
      </c>
      <c r="B49" s="57" t="s">
        <v>143</v>
      </c>
      <c r="C49" s="59"/>
      <c r="D49" s="108">
        <f t="shared" si="5"/>
        <v>0</v>
      </c>
      <c r="E49" s="108">
        <v>4850</v>
      </c>
      <c r="F49" s="108">
        <f t="shared" si="6"/>
        <v>0.485</v>
      </c>
      <c r="G49" s="108">
        <f t="shared" si="7"/>
        <v>0.485</v>
      </c>
      <c r="H49" s="108"/>
      <c r="I49" s="108">
        <f t="shared" si="8"/>
        <v>0</v>
      </c>
      <c r="J49" s="108">
        <v>4850</v>
      </c>
      <c r="K49" s="108">
        <f t="shared" si="9"/>
        <v>0.485</v>
      </c>
      <c r="L49" s="108"/>
    </row>
    <row r="50" ht="21" customHeight="1" spans="1:12">
      <c r="A50" s="62" t="s">
        <v>144</v>
      </c>
      <c r="B50" s="57" t="s">
        <v>145</v>
      </c>
      <c r="C50" s="59"/>
      <c r="D50" s="108">
        <f t="shared" si="5"/>
        <v>0</v>
      </c>
      <c r="E50" s="108">
        <v>60000</v>
      </c>
      <c r="F50" s="108">
        <f t="shared" si="6"/>
        <v>6</v>
      </c>
      <c r="G50" s="108">
        <f t="shared" si="7"/>
        <v>6</v>
      </c>
      <c r="H50" s="108"/>
      <c r="I50" s="108">
        <f t="shared" si="8"/>
        <v>0</v>
      </c>
      <c r="J50" s="108">
        <v>60000</v>
      </c>
      <c r="K50" s="108">
        <f t="shared" si="9"/>
        <v>6</v>
      </c>
      <c r="L50" s="108"/>
    </row>
    <row r="51" ht="21" customHeight="1" spans="1:12">
      <c r="A51" s="62" t="s">
        <v>146</v>
      </c>
      <c r="B51" s="57" t="s">
        <v>147</v>
      </c>
      <c r="C51" s="59"/>
      <c r="D51" s="108">
        <f t="shared" si="5"/>
        <v>0</v>
      </c>
      <c r="E51" s="108">
        <v>20000</v>
      </c>
      <c r="F51" s="108">
        <f t="shared" si="6"/>
        <v>2</v>
      </c>
      <c r="G51" s="108">
        <f t="shared" si="7"/>
        <v>2</v>
      </c>
      <c r="H51" s="108"/>
      <c r="I51" s="108">
        <f t="shared" si="8"/>
        <v>0</v>
      </c>
      <c r="J51" s="108">
        <v>20000</v>
      </c>
      <c r="K51" s="108">
        <f t="shared" si="9"/>
        <v>2</v>
      </c>
      <c r="L51" s="108"/>
    </row>
    <row r="52" ht="21" customHeight="1" spans="1:12">
      <c r="A52" s="56" t="s">
        <v>148</v>
      </c>
      <c r="B52" s="109" t="s">
        <v>149</v>
      </c>
      <c r="C52" s="61"/>
      <c r="D52" s="108">
        <f t="shared" si="5"/>
        <v>0</v>
      </c>
      <c r="E52" s="108">
        <v>654305.71</v>
      </c>
      <c r="F52" s="108">
        <f t="shared" si="6"/>
        <v>65.430571</v>
      </c>
      <c r="G52" s="108">
        <f t="shared" si="7"/>
        <v>65.430571</v>
      </c>
      <c r="H52" s="108"/>
      <c r="I52" s="108">
        <f t="shared" si="8"/>
        <v>0</v>
      </c>
      <c r="J52" s="108">
        <v>654305.71</v>
      </c>
      <c r="K52" s="108">
        <f t="shared" si="9"/>
        <v>65.430571</v>
      </c>
      <c r="L52" s="108"/>
    </row>
    <row r="53" ht="21" customHeight="1" spans="1:12">
      <c r="A53" s="62" t="s">
        <v>150</v>
      </c>
      <c r="B53" s="57" t="s">
        <v>151</v>
      </c>
      <c r="C53" s="59"/>
      <c r="D53" s="108">
        <f t="shared" si="5"/>
        <v>0</v>
      </c>
      <c r="E53" s="108">
        <v>654305.71</v>
      </c>
      <c r="F53" s="108">
        <f t="shared" si="6"/>
        <v>65.430571</v>
      </c>
      <c r="G53" s="108">
        <f t="shared" si="7"/>
        <v>65.430571</v>
      </c>
      <c r="H53" s="108"/>
      <c r="I53" s="108">
        <f t="shared" si="8"/>
        <v>0</v>
      </c>
      <c r="J53" s="108">
        <v>654305.71</v>
      </c>
      <c r="K53" s="108">
        <f t="shared" si="9"/>
        <v>65.430571</v>
      </c>
      <c r="L53" s="108"/>
    </row>
    <row r="54" ht="21" customHeight="1" spans="1:12">
      <c r="A54" s="56" t="s">
        <v>152</v>
      </c>
      <c r="B54" s="109" t="s">
        <v>153</v>
      </c>
      <c r="C54" s="61">
        <v>950000</v>
      </c>
      <c r="D54" s="108">
        <f t="shared" si="5"/>
        <v>95</v>
      </c>
      <c r="E54" s="108">
        <v>1830598</v>
      </c>
      <c r="F54" s="108">
        <f t="shared" si="6"/>
        <v>183.0598</v>
      </c>
      <c r="G54" s="108">
        <f t="shared" si="7"/>
        <v>278.0598</v>
      </c>
      <c r="H54" s="108"/>
      <c r="I54" s="108">
        <f t="shared" si="8"/>
        <v>0</v>
      </c>
      <c r="J54" s="108">
        <v>2780598</v>
      </c>
      <c r="K54" s="108">
        <f t="shared" si="9"/>
        <v>278.0598</v>
      </c>
      <c r="L54" s="108"/>
    </row>
    <row r="55" ht="21" customHeight="1" spans="1:12">
      <c r="A55" s="62" t="s">
        <v>154</v>
      </c>
      <c r="B55" s="57" t="s">
        <v>155</v>
      </c>
      <c r="C55" s="59"/>
      <c r="D55" s="108">
        <f t="shared" si="5"/>
        <v>0</v>
      </c>
      <c r="E55" s="108">
        <v>918891</v>
      </c>
      <c r="F55" s="108">
        <f t="shared" si="6"/>
        <v>91.8891</v>
      </c>
      <c r="G55" s="108">
        <f t="shared" si="7"/>
        <v>91.8891</v>
      </c>
      <c r="H55" s="108"/>
      <c r="I55" s="108">
        <f t="shared" si="8"/>
        <v>0</v>
      </c>
      <c r="J55" s="108">
        <v>918891</v>
      </c>
      <c r="K55" s="108">
        <f t="shared" si="9"/>
        <v>91.8891</v>
      </c>
      <c r="L55" s="108"/>
    </row>
    <row r="56" ht="21" customHeight="1" spans="1:12">
      <c r="A56" s="62" t="s">
        <v>156</v>
      </c>
      <c r="B56" s="57" t="s">
        <v>157</v>
      </c>
      <c r="C56" s="59">
        <v>950000</v>
      </c>
      <c r="D56" s="108">
        <f t="shared" si="5"/>
        <v>95</v>
      </c>
      <c r="E56" s="108">
        <v>911707</v>
      </c>
      <c r="F56" s="108">
        <f t="shared" si="6"/>
        <v>91.1707</v>
      </c>
      <c r="G56" s="108">
        <f t="shared" si="7"/>
        <v>186.1707</v>
      </c>
      <c r="H56" s="108"/>
      <c r="I56" s="108">
        <f t="shared" si="8"/>
        <v>0</v>
      </c>
      <c r="J56" s="108">
        <v>1861707</v>
      </c>
      <c r="K56" s="108">
        <f t="shared" si="9"/>
        <v>186.1707</v>
      </c>
      <c r="L56" s="108"/>
    </row>
    <row r="57" ht="21" customHeight="1" spans="1:12">
      <c r="A57" s="56" t="s">
        <v>158</v>
      </c>
      <c r="B57" s="109" t="s">
        <v>159</v>
      </c>
      <c r="C57" s="61"/>
      <c r="D57" s="108">
        <f t="shared" si="5"/>
        <v>0</v>
      </c>
      <c r="E57" s="108">
        <v>79706.2</v>
      </c>
      <c r="F57" s="108">
        <f t="shared" si="6"/>
        <v>7.97062</v>
      </c>
      <c r="G57" s="108">
        <f t="shared" si="7"/>
        <v>7.97062</v>
      </c>
      <c r="H57" s="108">
        <v>14386</v>
      </c>
      <c r="I57" s="108">
        <f t="shared" si="8"/>
        <v>1.4386</v>
      </c>
      <c r="J57" s="108">
        <v>65320.2</v>
      </c>
      <c r="K57" s="108">
        <f t="shared" si="9"/>
        <v>6.53202</v>
      </c>
      <c r="L57" s="108"/>
    </row>
    <row r="58" ht="21" customHeight="1" spans="1:12">
      <c r="A58" s="62" t="s">
        <v>160</v>
      </c>
      <c r="B58" s="57" t="s">
        <v>161</v>
      </c>
      <c r="C58" s="59"/>
      <c r="D58" s="108">
        <f t="shared" si="5"/>
        <v>0</v>
      </c>
      <c r="E58" s="108">
        <v>65320.2</v>
      </c>
      <c r="F58" s="108">
        <f t="shared" si="6"/>
        <v>6.53202</v>
      </c>
      <c r="G58" s="108">
        <f t="shared" si="7"/>
        <v>6.53202</v>
      </c>
      <c r="H58" s="108"/>
      <c r="I58" s="108">
        <f t="shared" si="8"/>
        <v>0</v>
      </c>
      <c r="J58" s="108">
        <v>65320.2</v>
      </c>
      <c r="K58" s="108">
        <f t="shared" si="9"/>
        <v>6.53202</v>
      </c>
      <c r="L58" s="108"/>
    </row>
    <row r="59" ht="21" customHeight="1" spans="1:12">
      <c r="A59" s="62" t="s">
        <v>162</v>
      </c>
      <c r="B59" s="57" t="s">
        <v>163</v>
      </c>
      <c r="C59" s="59"/>
      <c r="D59" s="108">
        <f t="shared" si="5"/>
        <v>0</v>
      </c>
      <c r="E59" s="108">
        <v>14386</v>
      </c>
      <c r="F59" s="108">
        <f t="shared" si="6"/>
        <v>1.4386</v>
      </c>
      <c r="G59" s="108">
        <f t="shared" si="7"/>
        <v>1.4386</v>
      </c>
      <c r="H59" s="108">
        <v>14386</v>
      </c>
      <c r="I59" s="108">
        <f t="shared" si="8"/>
        <v>1.4386</v>
      </c>
      <c r="J59" s="108"/>
      <c r="K59" s="108">
        <f t="shared" si="9"/>
        <v>0</v>
      </c>
      <c r="L59" s="108"/>
    </row>
    <row r="60" ht="21" customHeight="1" spans="1:12">
      <c r="A60" s="56" t="s">
        <v>164</v>
      </c>
      <c r="B60" s="109" t="s">
        <v>165</v>
      </c>
      <c r="C60" s="61"/>
      <c r="D60" s="108">
        <f t="shared" si="5"/>
        <v>0</v>
      </c>
      <c r="E60" s="108">
        <v>574105.4</v>
      </c>
      <c r="F60" s="108">
        <f t="shared" si="6"/>
        <v>57.41054</v>
      </c>
      <c r="G60" s="108">
        <f t="shared" si="7"/>
        <v>57.41054</v>
      </c>
      <c r="H60" s="108">
        <v>574105.4</v>
      </c>
      <c r="I60" s="108">
        <f t="shared" si="8"/>
        <v>57.41054</v>
      </c>
      <c r="J60" s="108"/>
      <c r="K60" s="108">
        <f t="shared" si="9"/>
        <v>0</v>
      </c>
      <c r="L60" s="108"/>
    </row>
    <row r="61" ht="21" customHeight="1" spans="1:12">
      <c r="A61" s="62" t="s">
        <v>166</v>
      </c>
      <c r="B61" s="57" t="s">
        <v>167</v>
      </c>
      <c r="C61" s="59"/>
      <c r="D61" s="108">
        <f t="shared" si="5"/>
        <v>0</v>
      </c>
      <c r="E61" s="108">
        <v>574105.4</v>
      </c>
      <c r="F61" s="108">
        <f t="shared" si="6"/>
        <v>57.41054</v>
      </c>
      <c r="G61" s="108">
        <f t="shared" si="7"/>
        <v>57.41054</v>
      </c>
      <c r="H61" s="108">
        <v>574105.4</v>
      </c>
      <c r="I61" s="108">
        <f t="shared" si="8"/>
        <v>57.41054</v>
      </c>
      <c r="J61" s="108"/>
      <c r="K61" s="108">
        <f t="shared" si="9"/>
        <v>0</v>
      </c>
      <c r="L61" s="108"/>
    </row>
    <row r="62" ht="21" customHeight="1" spans="1:12">
      <c r="A62" s="56" t="s">
        <v>168</v>
      </c>
      <c r="B62" s="109" t="s">
        <v>169</v>
      </c>
      <c r="C62" s="61"/>
      <c r="D62" s="108">
        <f t="shared" si="5"/>
        <v>0</v>
      </c>
      <c r="E62" s="108">
        <v>1761919.01</v>
      </c>
      <c r="F62" s="108">
        <f t="shared" si="6"/>
        <v>176.191901</v>
      </c>
      <c r="G62" s="108">
        <f t="shared" si="7"/>
        <v>176.191901</v>
      </c>
      <c r="H62" s="108">
        <v>1157403.01</v>
      </c>
      <c r="I62" s="108">
        <f t="shared" si="8"/>
        <v>115.740301</v>
      </c>
      <c r="J62" s="108">
        <v>604516</v>
      </c>
      <c r="K62" s="108">
        <f t="shared" si="9"/>
        <v>60.4516</v>
      </c>
      <c r="L62" s="108"/>
    </row>
    <row r="63" ht="21" customHeight="1" spans="1:12">
      <c r="A63" s="56" t="s">
        <v>170</v>
      </c>
      <c r="B63" s="109" t="s">
        <v>171</v>
      </c>
      <c r="C63" s="61"/>
      <c r="D63" s="108">
        <f t="shared" si="5"/>
        <v>0</v>
      </c>
      <c r="E63" s="108">
        <v>165128</v>
      </c>
      <c r="F63" s="108">
        <f t="shared" si="6"/>
        <v>16.5128</v>
      </c>
      <c r="G63" s="108">
        <f t="shared" si="7"/>
        <v>16.5128</v>
      </c>
      <c r="H63" s="108">
        <v>165128</v>
      </c>
      <c r="I63" s="108">
        <f t="shared" si="8"/>
        <v>16.5128</v>
      </c>
      <c r="J63" s="108"/>
      <c r="K63" s="108">
        <f t="shared" si="9"/>
        <v>0</v>
      </c>
      <c r="L63" s="108"/>
    </row>
    <row r="64" ht="21" customHeight="1" spans="1:12">
      <c r="A64" s="62" t="s">
        <v>172</v>
      </c>
      <c r="B64" s="57" t="s">
        <v>67</v>
      </c>
      <c r="C64" s="59"/>
      <c r="D64" s="108">
        <f t="shared" si="5"/>
        <v>0</v>
      </c>
      <c r="E64" s="108">
        <v>165128</v>
      </c>
      <c r="F64" s="108">
        <f t="shared" si="6"/>
        <v>16.5128</v>
      </c>
      <c r="G64" s="108">
        <f t="shared" si="7"/>
        <v>16.5128</v>
      </c>
      <c r="H64" s="108">
        <v>165128</v>
      </c>
      <c r="I64" s="108">
        <f t="shared" si="8"/>
        <v>16.5128</v>
      </c>
      <c r="J64" s="108"/>
      <c r="K64" s="108">
        <f t="shared" si="9"/>
        <v>0</v>
      </c>
      <c r="L64" s="108"/>
    </row>
    <row r="65" ht="21" customHeight="1" spans="1:12">
      <c r="A65" s="56" t="s">
        <v>173</v>
      </c>
      <c r="B65" s="109" t="s">
        <v>174</v>
      </c>
      <c r="C65" s="61"/>
      <c r="D65" s="108">
        <f t="shared" si="5"/>
        <v>0</v>
      </c>
      <c r="E65" s="108">
        <v>578890</v>
      </c>
      <c r="F65" s="108">
        <f t="shared" si="6"/>
        <v>57.889</v>
      </c>
      <c r="G65" s="108">
        <f t="shared" si="7"/>
        <v>57.889</v>
      </c>
      <c r="H65" s="108">
        <v>123046</v>
      </c>
      <c r="I65" s="108">
        <f t="shared" si="8"/>
        <v>12.3046</v>
      </c>
      <c r="J65" s="108">
        <v>455844</v>
      </c>
      <c r="K65" s="108">
        <f t="shared" si="9"/>
        <v>45.5844</v>
      </c>
      <c r="L65" s="108"/>
    </row>
    <row r="66" ht="21" customHeight="1" spans="1:12">
      <c r="A66" s="62" t="s">
        <v>175</v>
      </c>
      <c r="B66" s="57" t="s">
        <v>176</v>
      </c>
      <c r="C66" s="59"/>
      <c r="D66" s="108">
        <f t="shared" si="5"/>
        <v>0</v>
      </c>
      <c r="E66" s="108">
        <v>578890</v>
      </c>
      <c r="F66" s="108">
        <f t="shared" si="6"/>
        <v>57.889</v>
      </c>
      <c r="G66" s="108">
        <f t="shared" si="7"/>
        <v>57.889</v>
      </c>
      <c r="H66" s="108">
        <v>123046</v>
      </c>
      <c r="I66" s="108">
        <f t="shared" si="8"/>
        <v>12.3046</v>
      </c>
      <c r="J66" s="108">
        <v>455844</v>
      </c>
      <c r="K66" s="108">
        <f t="shared" si="9"/>
        <v>45.5844</v>
      </c>
      <c r="L66" s="108"/>
    </row>
    <row r="67" ht="21" customHeight="1" spans="1:12">
      <c r="A67" s="56" t="s">
        <v>177</v>
      </c>
      <c r="B67" s="109" t="s">
        <v>178</v>
      </c>
      <c r="C67" s="61"/>
      <c r="D67" s="108">
        <f t="shared" si="5"/>
        <v>0</v>
      </c>
      <c r="E67" s="108">
        <v>869229.01</v>
      </c>
      <c r="F67" s="108">
        <f t="shared" si="6"/>
        <v>86.922901</v>
      </c>
      <c r="G67" s="108">
        <f t="shared" si="7"/>
        <v>86.922901</v>
      </c>
      <c r="H67" s="108">
        <v>869229.01</v>
      </c>
      <c r="I67" s="108">
        <f t="shared" si="8"/>
        <v>86.922901</v>
      </c>
      <c r="J67" s="108"/>
      <c r="K67" s="108">
        <f t="shared" si="9"/>
        <v>0</v>
      </c>
      <c r="L67" s="108"/>
    </row>
    <row r="68" ht="21" customHeight="1" spans="1:12">
      <c r="A68" s="62" t="s">
        <v>179</v>
      </c>
      <c r="B68" s="57" t="s">
        <v>180</v>
      </c>
      <c r="C68" s="59"/>
      <c r="D68" s="108">
        <f t="shared" si="5"/>
        <v>0</v>
      </c>
      <c r="E68" s="108">
        <v>462332.77</v>
      </c>
      <c r="F68" s="108">
        <f t="shared" si="6"/>
        <v>46.233277</v>
      </c>
      <c r="G68" s="108">
        <f t="shared" si="7"/>
        <v>46.233277</v>
      </c>
      <c r="H68" s="108">
        <v>462332.77</v>
      </c>
      <c r="I68" s="108">
        <f t="shared" si="8"/>
        <v>46.233277</v>
      </c>
      <c r="J68" s="108"/>
      <c r="K68" s="108">
        <f t="shared" si="9"/>
        <v>0</v>
      </c>
      <c r="L68" s="108"/>
    </row>
    <row r="69" ht="21" customHeight="1" spans="1:12">
      <c r="A69" s="62" t="s">
        <v>181</v>
      </c>
      <c r="B69" s="57" t="s">
        <v>182</v>
      </c>
      <c r="C69" s="59"/>
      <c r="D69" s="108">
        <f t="shared" si="5"/>
        <v>0</v>
      </c>
      <c r="E69" s="108">
        <v>400000</v>
      </c>
      <c r="F69" s="108">
        <f t="shared" si="6"/>
        <v>40</v>
      </c>
      <c r="G69" s="108">
        <f t="shared" si="7"/>
        <v>40</v>
      </c>
      <c r="H69" s="108">
        <v>400000</v>
      </c>
      <c r="I69" s="108">
        <f t="shared" si="8"/>
        <v>40</v>
      </c>
      <c r="J69" s="108"/>
      <c r="K69" s="108">
        <f t="shared" si="9"/>
        <v>0</v>
      </c>
      <c r="L69" s="108"/>
    </row>
    <row r="70" ht="21" customHeight="1" spans="1:12">
      <c r="A70" s="62" t="s">
        <v>183</v>
      </c>
      <c r="B70" s="57" t="s">
        <v>184</v>
      </c>
      <c r="C70" s="59"/>
      <c r="D70" s="108">
        <f t="shared" si="5"/>
        <v>0</v>
      </c>
      <c r="E70" s="108">
        <v>6896.24</v>
      </c>
      <c r="F70" s="108">
        <f t="shared" si="6"/>
        <v>0.689624</v>
      </c>
      <c r="G70" s="108">
        <f t="shared" si="7"/>
        <v>0.689624</v>
      </c>
      <c r="H70" s="108">
        <v>6896.24</v>
      </c>
      <c r="I70" s="108">
        <f t="shared" si="8"/>
        <v>0.689624</v>
      </c>
      <c r="J70" s="108"/>
      <c r="K70" s="108">
        <f t="shared" si="9"/>
        <v>0</v>
      </c>
      <c r="L70" s="108"/>
    </row>
    <row r="71" ht="21" customHeight="1" spans="1:12">
      <c r="A71" s="56" t="s">
        <v>185</v>
      </c>
      <c r="B71" s="109" t="s">
        <v>186</v>
      </c>
      <c r="C71" s="61"/>
      <c r="D71" s="108">
        <f t="shared" ref="D71:D102" si="10">C71/10000</f>
        <v>0</v>
      </c>
      <c r="E71" s="108">
        <v>34372</v>
      </c>
      <c r="F71" s="108">
        <f t="shared" ref="F71:F102" si="11">E71/10000</f>
        <v>3.4372</v>
      </c>
      <c r="G71" s="108">
        <f t="shared" ref="G71:G102" si="12">I71+K71</f>
        <v>3.4372</v>
      </c>
      <c r="H71" s="108"/>
      <c r="I71" s="108">
        <f t="shared" ref="I71:I102" si="13">H71/10000</f>
        <v>0</v>
      </c>
      <c r="J71" s="108">
        <v>34372</v>
      </c>
      <c r="K71" s="108">
        <f t="shared" ref="K71:K102" si="14">J71/10000</f>
        <v>3.4372</v>
      </c>
      <c r="L71" s="108"/>
    </row>
    <row r="72" ht="21" customHeight="1" spans="1:12">
      <c r="A72" s="62" t="s">
        <v>187</v>
      </c>
      <c r="B72" s="57" t="s">
        <v>188</v>
      </c>
      <c r="C72" s="59"/>
      <c r="D72" s="108">
        <f t="shared" si="10"/>
        <v>0</v>
      </c>
      <c r="E72" s="108">
        <v>34372</v>
      </c>
      <c r="F72" s="108">
        <f t="shared" si="11"/>
        <v>3.4372</v>
      </c>
      <c r="G72" s="108">
        <f t="shared" si="12"/>
        <v>3.4372</v>
      </c>
      <c r="H72" s="108"/>
      <c r="I72" s="108">
        <f t="shared" si="13"/>
        <v>0</v>
      </c>
      <c r="J72" s="108">
        <v>34372</v>
      </c>
      <c r="K72" s="108">
        <f t="shared" si="14"/>
        <v>3.4372</v>
      </c>
      <c r="L72" s="108"/>
    </row>
    <row r="73" ht="21" customHeight="1" spans="1:12">
      <c r="A73" s="56" t="s">
        <v>189</v>
      </c>
      <c r="B73" s="109" t="s">
        <v>190</v>
      </c>
      <c r="C73" s="61"/>
      <c r="D73" s="108">
        <f t="shared" si="10"/>
        <v>0</v>
      </c>
      <c r="E73" s="108">
        <v>114300</v>
      </c>
      <c r="F73" s="108">
        <f t="shared" si="11"/>
        <v>11.43</v>
      </c>
      <c r="G73" s="108">
        <f t="shared" si="12"/>
        <v>11.43</v>
      </c>
      <c r="H73" s="108"/>
      <c r="I73" s="108">
        <f t="shared" si="13"/>
        <v>0</v>
      </c>
      <c r="J73" s="108">
        <v>114300</v>
      </c>
      <c r="K73" s="108">
        <f t="shared" si="14"/>
        <v>11.43</v>
      </c>
      <c r="L73" s="108"/>
    </row>
    <row r="74" ht="21" customHeight="1" spans="1:12">
      <c r="A74" s="62" t="s">
        <v>191</v>
      </c>
      <c r="B74" s="57" t="s">
        <v>192</v>
      </c>
      <c r="C74" s="59"/>
      <c r="D74" s="108">
        <f t="shared" si="10"/>
        <v>0</v>
      </c>
      <c r="E74" s="108">
        <v>114300</v>
      </c>
      <c r="F74" s="108">
        <f t="shared" si="11"/>
        <v>11.43</v>
      </c>
      <c r="G74" s="108">
        <f t="shared" si="12"/>
        <v>11.43</v>
      </c>
      <c r="H74" s="108"/>
      <c r="I74" s="108">
        <f t="shared" si="13"/>
        <v>0</v>
      </c>
      <c r="J74" s="108">
        <v>114300</v>
      </c>
      <c r="K74" s="108">
        <f t="shared" si="14"/>
        <v>11.43</v>
      </c>
      <c r="L74" s="108"/>
    </row>
    <row r="75" ht="21" customHeight="1" spans="1:12">
      <c r="A75" s="56" t="s">
        <v>193</v>
      </c>
      <c r="B75" s="109" t="s">
        <v>194</v>
      </c>
      <c r="C75" s="61"/>
      <c r="D75" s="108">
        <f t="shared" si="10"/>
        <v>0</v>
      </c>
      <c r="E75" s="108">
        <v>38689</v>
      </c>
      <c r="F75" s="108">
        <f t="shared" si="11"/>
        <v>3.8689</v>
      </c>
      <c r="G75" s="108">
        <f t="shared" si="12"/>
        <v>3.8689</v>
      </c>
      <c r="H75" s="108">
        <v>30000</v>
      </c>
      <c r="I75" s="108">
        <f t="shared" si="13"/>
        <v>3</v>
      </c>
      <c r="J75" s="108">
        <v>8689</v>
      </c>
      <c r="K75" s="108">
        <f t="shared" si="14"/>
        <v>0.8689</v>
      </c>
      <c r="L75" s="108"/>
    </row>
    <row r="76" ht="21" customHeight="1" spans="1:12">
      <c r="A76" s="56" t="s">
        <v>195</v>
      </c>
      <c r="B76" s="109" t="s">
        <v>196</v>
      </c>
      <c r="C76" s="61"/>
      <c r="D76" s="108">
        <f t="shared" si="10"/>
        <v>0</v>
      </c>
      <c r="E76" s="108">
        <v>8689</v>
      </c>
      <c r="F76" s="108">
        <f t="shared" si="11"/>
        <v>0.8689</v>
      </c>
      <c r="G76" s="108">
        <f t="shared" si="12"/>
        <v>0.8689</v>
      </c>
      <c r="H76" s="108"/>
      <c r="I76" s="108">
        <f t="shared" si="13"/>
        <v>0</v>
      </c>
      <c r="J76" s="108">
        <v>8689</v>
      </c>
      <c r="K76" s="108">
        <f t="shared" si="14"/>
        <v>0.8689</v>
      </c>
      <c r="L76" s="108"/>
    </row>
    <row r="77" ht="21" customHeight="1" spans="1:12">
      <c r="A77" s="62" t="s">
        <v>197</v>
      </c>
      <c r="B77" s="57" t="s">
        <v>198</v>
      </c>
      <c r="C77" s="59"/>
      <c r="D77" s="108">
        <f t="shared" si="10"/>
        <v>0</v>
      </c>
      <c r="E77" s="108">
        <v>8689</v>
      </c>
      <c r="F77" s="108">
        <f t="shared" si="11"/>
        <v>0.8689</v>
      </c>
      <c r="G77" s="108">
        <f t="shared" si="12"/>
        <v>0.8689</v>
      </c>
      <c r="H77" s="108"/>
      <c r="I77" s="108">
        <f t="shared" si="13"/>
        <v>0</v>
      </c>
      <c r="J77" s="108">
        <v>8689</v>
      </c>
      <c r="K77" s="108">
        <f t="shared" si="14"/>
        <v>0.8689</v>
      </c>
      <c r="L77" s="108"/>
    </row>
    <row r="78" ht="21" customHeight="1" spans="1:12">
      <c r="A78" s="56" t="s">
        <v>199</v>
      </c>
      <c r="B78" s="109" t="s">
        <v>200</v>
      </c>
      <c r="C78" s="61"/>
      <c r="D78" s="108">
        <f t="shared" si="10"/>
        <v>0</v>
      </c>
      <c r="E78" s="108">
        <v>30000</v>
      </c>
      <c r="F78" s="108">
        <f t="shared" si="11"/>
        <v>3</v>
      </c>
      <c r="G78" s="108">
        <f t="shared" si="12"/>
        <v>3</v>
      </c>
      <c r="H78" s="108">
        <v>30000</v>
      </c>
      <c r="I78" s="108">
        <f t="shared" si="13"/>
        <v>3</v>
      </c>
      <c r="J78" s="108"/>
      <c r="K78" s="108">
        <f t="shared" si="14"/>
        <v>0</v>
      </c>
      <c r="L78" s="108"/>
    </row>
    <row r="79" ht="21" customHeight="1" spans="1:12">
      <c r="A79" s="62" t="s">
        <v>201</v>
      </c>
      <c r="B79" s="57" t="s">
        <v>202</v>
      </c>
      <c r="C79" s="59"/>
      <c r="D79" s="108">
        <f t="shared" si="10"/>
        <v>0</v>
      </c>
      <c r="E79" s="108">
        <v>30000</v>
      </c>
      <c r="F79" s="108">
        <f t="shared" si="11"/>
        <v>3</v>
      </c>
      <c r="G79" s="108">
        <f t="shared" si="12"/>
        <v>3</v>
      </c>
      <c r="H79" s="108">
        <v>30000</v>
      </c>
      <c r="I79" s="108">
        <f t="shared" si="13"/>
        <v>3</v>
      </c>
      <c r="J79" s="108"/>
      <c r="K79" s="108">
        <f t="shared" si="14"/>
        <v>0</v>
      </c>
      <c r="L79" s="108"/>
    </row>
    <row r="80" ht="21" customHeight="1" spans="1:12">
      <c r="A80" s="56" t="s">
        <v>203</v>
      </c>
      <c r="B80" s="109" t="s">
        <v>204</v>
      </c>
      <c r="C80" s="61"/>
      <c r="D80" s="108">
        <f t="shared" si="10"/>
        <v>0</v>
      </c>
      <c r="E80" s="108">
        <v>5610167.12</v>
      </c>
      <c r="F80" s="108">
        <f t="shared" si="11"/>
        <v>561.016712</v>
      </c>
      <c r="G80" s="108">
        <f t="shared" si="12"/>
        <v>561.016712</v>
      </c>
      <c r="H80" s="108">
        <v>424788</v>
      </c>
      <c r="I80" s="108">
        <f t="shared" si="13"/>
        <v>42.4788</v>
      </c>
      <c r="J80" s="108">
        <v>5185379.12</v>
      </c>
      <c r="K80" s="108">
        <f t="shared" si="14"/>
        <v>518.537912</v>
      </c>
      <c r="L80" s="108"/>
    </row>
    <row r="81" ht="21" customHeight="1" spans="1:12">
      <c r="A81" s="56" t="s">
        <v>205</v>
      </c>
      <c r="B81" s="109" t="s">
        <v>206</v>
      </c>
      <c r="C81" s="61"/>
      <c r="D81" s="108">
        <f t="shared" si="10"/>
        <v>0</v>
      </c>
      <c r="E81" s="108">
        <v>424788</v>
      </c>
      <c r="F81" s="108">
        <f t="shared" si="11"/>
        <v>42.4788</v>
      </c>
      <c r="G81" s="108">
        <f t="shared" si="12"/>
        <v>42.4788</v>
      </c>
      <c r="H81" s="108">
        <v>424788</v>
      </c>
      <c r="I81" s="108">
        <f t="shared" si="13"/>
        <v>42.4788</v>
      </c>
      <c r="J81" s="108"/>
      <c r="K81" s="108">
        <f t="shared" si="14"/>
        <v>0</v>
      </c>
      <c r="L81" s="108"/>
    </row>
    <row r="82" ht="21" customHeight="1" spans="1:12">
      <c r="A82" s="62" t="s">
        <v>207</v>
      </c>
      <c r="B82" s="57" t="s">
        <v>208</v>
      </c>
      <c r="C82" s="59"/>
      <c r="D82" s="108">
        <f t="shared" si="10"/>
        <v>0</v>
      </c>
      <c r="E82" s="108">
        <v>424788</v>
      </c>
      <c r="F82" s="108">
        <f t="shared" si="11"/>
        <v>42.4788</v>
      </c>
      <c r="G82" s="108">
        <f t="shared" si="12"/>
        <v>42.4788</v>
      </c>
      <c r="H82" s="108">
        <v>424788</v>
      </c>
      <c r="I82" s="108">
        <f t="shared" si="13"/>
        <v>42.4788</v>
      </c>
      <c r="J82" s="108"/>
      <c r="K82" s="108">
        <f t="shared" si="14"/>
        <v>0</v>
      </c>
      <c r="L82" s="108"/>
    </row>
    <row r="83" ht="21" customHeight="1" spans="1:12">
      <c r="A83" s="56" t="s">
        <v>209</v>
      </c>
      <c r="B83" s="109" t="s">
        <v>210</v>
      </c>
      <c r="C83" s="61"/>
      <c r="D83" s="108">
        <f t="shared" si="10"/>
        <v>0</v>
      </c>
      <c r="E83" s="108">
        <v>99784.7</v>
      </c>
      <c r="F83" s="108">
        <f t="shared" si="11"/>
        <v>9.97847</v>
      </c>
      <c r="G83" s="108">
        <f t="shared" si="12"/>
        <v>9.97847</v>
      </c>
      <c r="H83" s="108"/>
      <c r="I83" s="108">
        <f t="shared" si="13"/>
        <v>0</v>
      </c>
      <c r="J83" s="108">
        <v>99784.7</v>
      </c>
      <c r="K83" s="108">
        <f t="shared" si="14"/>
        <v>9.97847</v>
      </c>
      <c r="L83" s="108"/>
    </row>
    <row r="84" ht="21" customHeight="1" spans="1:12">
      <c r="A84" s="62" t="s">
        <v>211</v>
      </c>
      <c r="B84" s="57" t="s">
        <v>212</v>
      </c>
      <c r="C84" s="59"/>
      <c r="D84" s="108">
        <f t="shared" si="10"/>
        <v>0</v>
      </c>
      <c r="E84" s="108">
        <v>99784.7</v>
      </c>
      <c r="F84" s="108">
        <f t="shared" si="11"/>
        <v>9.97847</v>
      </c>
      <c r="G84" s="108">
        <f t="shared" si="12"/>
        <v>9.97847</v>
      </c>
      <c r="H84" s="108"/>
      <c r="I84" s="108">
        <f t="shared" si="13"/>
        <v>0</v>
      </c>
      <c r="J84" s="108">
        <v>99784.7</v>
      </c>
      <c r="K84" s="108">
        <f t="shared" si="14"/>
        <v>9.97847</v>
      </c>
      <c r="L84" s="108"/>
    </row>
    <row r="85" ht="21" customHeight="1" spans="1:12">
      <c r="A85" s="56" t="s">
        <v>213</v>
      </c>
      <c r="B85" s="109" t="s">
        <v>214</v>
      </c>
      <c r="C85" s="61"/>
      <c r="D85" s="108">
        <f t="shared" si="10"/>
        <v>0</v>
      </c>
      <c r="E85" s="108">
        <v>1437444.94</v>
      </c>
      <c r="F85" s="108">
        <f t="shared" si="11"/>
        <v>143.744494</v>
      </c>
      <c r="G85" s="108">
        <f t="shared" si="12"/>
        <v>143.744494</v>
      </c>
      <c r="H85" s="108"/>
      <c r="I85" s="108">
        <f t="shared" si="13"/>
        <v>0</v>
      </c>
      <c r="J85" s="108">
        <v>1437444.94</v>
      </c>
      <c r="K85" s="108">
        <f t="shared" si="14"/>
        <v>143.744494</v>
      </c>
      <c r="L85" s="108"/>
    </row>
    <row r="86" ht="21" customHeight="1" spans="1:12">
      <c r="A86" s="62" t="s">
        <v>215</v>
      </c>
      <c r="B86" s="57" t="s">
        <v>216</v>
      </c>
      <c r="C86" s="59"/>
      <c r="D86" s="108">
        <f t="shared" si="10"/>
        <v>0</v>
      </c>
      <c r="E86" s="108">
        <v>1437444.94</v>
      </c>
      <c r="F86" s="108">
        <f t="shared" si="11"/>
        <v>143.744494</v>
      </c>
      <c r="G86" s="108">
        <f t="shared" si="12"/>
        <v>143.744494</v>
      </c>
      <c r="H86" s="108"/>
      <c r="I86" s="108">
        <f t="shared" si="13"/>
        <v>0</v>
      </c>
      <c r="J86" s="108">
        <v>1437444.94</v>
      </c>
      <c r="K86" s="108">
        <f t="shared" si="14"/>
        <v>143.744494</v>
      </c>
      <c r="L86" s="108"/>
    </row>
    <row r="87" ht="21" customHeight="1" spans="1:12">
      <c r="A87" s="56" t="s">
        <v>217</v>
      </c>
      <c r="B87" s="109" t="s">
        <v>218</v>
      </c>
      <c r="C87" s="61"/>
      <c r="D87" s="108">
        <f t="shared" si="10"/>
        <v>0</v>
      </c>
      <c r="E87" s="108">
        <v>1002199.48</v>
      </c>
      <c r="F87" s="108">
        <f t="shared" si="11"/>
        <v>100.219948</v>
      </c>
      <c r="G87" s="108">
        <f t="shared" si="12"/>
        <v>100.219948</v>
      </c>
      <c r="H87" s="108"/>
      <c r="I87" s="108">
        <f t="shared" si="13"/>
        <v>0</v>
      </c>
      <c r="J87" s="108">
        <v>1002199.48</v>
      </c>
      <c r="K87" s="108">
        <f t="shared" si="14"/>
        <v>100.219948</v>
      </c>
      <c r="L87" s="108"/>
    </row>
    <row r="88" ht="21" customHeight="1" spans="1:12">
      <c r="A88" s="62" t="s">
        <v>219</v>
      </c>
      <c r="B88" s="57" t="s">
        <v>220</v>
      </c>
      <c r="C88" s="59"/>
      <c r="D88" s="108">
        <f t="shared" si="10"/>
        <v>0</v>
      </c>
      <c r="E88" s="108">
        <v>1002199.48</v>
      </c>
      <c r="F88" s="108">
        <f t="shared" si="11"/>
        <v>100.219948</v>
      </c>
      <c r="G88" s="108">
        <f t="shared" si="12"/>
        <v>100.219948</v>
      </c>
      <c r="H88" s="108"/>
      <c r="I88" s="108">
        <f t="shared" si="13"/>
        <v>0</v>
      </c>
      <c r="J88" s="108">
        <v>1002199.48</v>
      </c>
      <c r="K88" s="108">
        <f t="shared" si="14"/>
        <v>100.219948</v>
      </c>
      <c r="L88" s="108"/>
    </row>
    <row r="89" ht="21" customHeight="1" spans="1:12">
      <c r="A89" s="56" t="s">
        <v>227</v>
      </c>
      <c r="B89" s="109" t="s">
        <v>228</v>
      </c>
      <c r="C89" s="61"/>
      <c r="D89" s="108">
        <f t="shared" si="10"/>
        <v>0</v>
      </c>
      <c r="E89" s="108">
        <v>2645950</v>
      </c>
      <c r="F89" s="108">
        <f t="shared" si="11"/>
        <v>264.595</v>
      </c>
      <c r="G89" s="108">
        <f t="shared" si="12"/>
        <v>264.595</v>
      </c>
      <c r="H89" s="108"/>
      <c r="I89" s="108">
        <f t="shared" si="13"/>
        <v>0</v>
      </c>
      <c r="J89" s="108">
        <v>2645950</v>
      </c>
      <c r="K89" s="108">
        <f t="shared" si="14"/>
        <v>264.595</v>
      </c>
      <c r="L89" s="108"/>
    </row>
    <row r="90" ht="21" customHeight="1" spans="1:12">
      <c r="A90" s="62" t="s">
        <v>229</v>
      </c>
      <c r="B90" s="57" t="s">
        <v>230</v>
      </c>
      <c r="C90" s="59"/>
      <c r="D90" s="108">
        <f t="shared" si="10"/>
        <v>0</v>
      </c>
      <c r="E90" s="108">
        <v>2645950</v>
      </c>
      <c r="F90" s="108">
        <f t="shared" si="11"/>
        <v>264.595</v>
      </c>
      <c r="G90" s="108">
        <f t="shared" si="12"/>
        <v>264.595</v>
      </c>
      <c r="H90" s="108"/>
      <c r="I90" s="108">
        <f t="shared" si="13"/>
        <v>0</v>
      </c>
      <c r="J90" s="108">
        <v>2645950</v>
      </c>
      <c r="K90" s="108">
        <f t="shared" si="14"/>
        <v>264.595</v>
      </c>
      <c r="L90" s="108"/>
    </row>
    <row r="91" ht="21" customHeight="1" spans="1:12">
      <c r="A91" s="56" t="s">
        <v>231</v>
      </c>
      <c r="B91" s="109" t="s">
        <v>232</v>
      </c>
      <c r="C91" s="61">
        <v>901080</v>
      </c>
      <c r="D91" s="108">
        <f t="shared" si="10"/>
        <v>90.108</v>
      </c>
      <c r="E91" s="108">
        <v>4806833.79</v>
      </c>
      <c r="F91" s="108">
        <f t="shared" si="11"/>
        <v>480.683379</v>
      </c>
      <c r="G91" s="108">
        <f t="shared" si="12"/>
        <v>570.791379</v>
      </c>
      <c r="H91" s="108"/>
      <c r="I91" s="108">
        <f t="shared" si="13"/>
        <v>0</v>
      </c>
      <c r="J91" s="108">
        <v>5707913.79</v>
      </c>
      <c r="K91" s="108">
        <f t="shared" si="14"/>
        <v>570.791379</v>
      </c>
      <c r="L91" s="108"/>
    </row>
    <row r="92" ht="21" customHeight="1" spans="1:12">
      <c r="A92" s="56" t="s">
        <v>233</v>
      </c>
      <c r="B92" s="109" t="s">
        <v>234</v>
      </c>
      <c r="C92" s="61">
        <v>6200</v>
      </c>
      <c r="D92" s="108">
        <f t="shared" si="10"/>
        <v>0.62</v>
      </c>
      <c r="E92" s="108">
        <v>525200</v>
      </c>
      <c r="F92" s="108">
        <f t="shared" si="11"/>
        <v>52.52</v>
      </c>
      <c r="G92" s="108">
        <f t="shared" si="12"/>
        <v>53.14</v>
      </c>
      <c r="H92" s="108"/>
      <c r="I92" s="108">
        <f t="shared" si="13"/>
        <v>0</v>
      </c>
      <c r="J92" s="108">
        <v>531400</v>
      </c>
      <c r="K92" s="108">
        <f t="shared" si="14"/>
        <v>53.14</v>
      </c>
      <c r="L92" s="108"/>
    </row>
    <row r="93" ht="21" customHeight="1" spans="1:12">
      <c r="A93" s="62" t="s">
        <v>235</v>
      </c>
      <c r="B93" s="57" t="s">
        <v>236</v>
      </c>
      <c r="C93" s="59"/>
      <c r="D93" s="108">
        <f t="shared" si="10"/>
        <v>0</v>
      </c>
      <c r="E93" s="108">
        <v>19000</v>
      </c>
      <c r="F93" s="108">
        <f t="shared" si="11"/>
        <v>1.9</v>
      </c>
      <c r="G93" s="108">
        <f t="shared" si="12"/>
        <v>1.9</v>
      </c>
      <c r="H93" s="108"/>
      <c r="I93" s="108">
        <f t="shared" si="13"/>
        <v>0</v>
      </c>
      <c r="J93" s="108">
        <v>19000</v>
      </c>
      <c r="K93" s="108">
        <f t="shared" si="14"/>
        <v>1.9</v>
      </c>
      <c r="L93" s="108"/>
    </row>
    <row r="94" ht="21" customHeight="1" spans="1:12">
      <c r="A94" s="62" t="s">
        <v>237</v>
      </c>
      <c r="B94" s="57" t="s">
        <v>238</v>
      </c>
      <c r="C94" s="59"/>
      <c r="D94" s="108">
        <f t="shared" si="10"/>
        <v>0</v>
      </c>
      <c r="E94" s="108">
        <v>500000</v>
      </c>
      <c r="F94" s="108">
        <f t="shared" si="11"/>
        <v>50</v>
      </c>
      <c r="G94" s="108">
        <f t="shared" si="12"/>
        <v>50</v>
      </c>
      <c r="H94" s="108"/>
      <c r="I94" s="108">
        <f t="shared" si="13"/>
        <v>0</v>
      </c>
      <c r="J94" s="108">
        <v>500000</v>
      </c>
      <c r="K94" s="108">
        <f t="shared" si="14"/>
        <v>50</v>
      </c>
      <c r="L94" s="108"/>
    </row>
    <row r="95" ht="21" customHeight="1" spans="1:12">
      <c r="A95" s="62" t="s">
        <v>239</v>
      </c>
      <c r="B95" s="57" t="s">
        <v>240</v>
      </c>
      <c r="C95" s="59">
        <v>6200</v>
      </c>
      <c r="D95" s="108">
        <f t="shared" si="10"/>
        <v>0.62</v>
      </c>
      <c r="E95" s="108">
        <v>6200</v>
      </c>
      <c r="F95" s="108">
        <f t="shared" si="11"/>
        <v>0.62</v>
      </c>
      <c r="G95" s="108">
        <f t="shared" si="12"/>
        <v>1.24</v>
      </c>
      <c r="H95" s="108"/>
      <c r="I95" s="108">
        <f t="shared" si="13"/>
        <v>0</v>
      </c>
      <c r="J95" s="108">
        <v>12400</v>
      </c>
      <c r="K95" s="108">
        <f t="shared" si="14"/>
        <v>1.24</v>
      </c>
      <c r="L95" s="108"/>
    </row>
    <row r="96" ht="21" customHeight="1" spans="1:12">
      <c r="A96" s="56" t="s">
        <v>241</v>
      </c>
      <c r="B96" s="109" t="s">
        <v>242</v>
      </c>
      <c r="C96" s="61"/>
      <c r="D96" s="108">
        <f t="shared" si="10"/>
        <v>0</v>
      </c>
      <c r="E96" s="108">
        <v>100000</v>
      </c>
      <c r="F96" s="108">
        <f t="shared" si="11"/>
        <v>10</v>
      </c>
      <c r="G96" s="108">
        <f t="shared" si="12"/>
        <v>10</v>
      </c>
      <c r="H96" s="108"/>
      <c r="I96" s="108">
        <f t="shared" si="13"/>
        <v>0</v>
      </c>
      <c r="J96" s="108">
        <v>100000</v>
      </c>
      <c r="K96" s="108">
        <f t="shared" si="14"/>
        <v>10</v>
      </c>
      <c r="L96" s="108"/>
    </row>
    <row r="97" ht="21" customHeight="1" spans="1:12">
      <c r="A97" s="62" t="s">
        <v>243</v>
      </c>
      <c r="B97" s="57" t="s">
        <v>244</v>
      </c>
      <c r="C97" s="59"/>
      <c r="D97" s="108">
        <f t="shared" si="10"/>
        <v>0</v>
      </c>
      <c r="E97" s="108">
        <v>100000</v>
      </c>
      <c r="F97" s="108">
        <f t="shared" si="11"/>
        <v>10</v>
      </c>
      <c r="G97" s="108">
        <f t="shared" si="12"/>
        <v>10</v>
      </c>
      <c r="H97" s="108"/>
      <c r="I97" s="108">
        <f t="shared" si="13"/>
        <v>0</v>
      </c>
      <c r="J97" s="108">
        <v>100000</v>
      </c>
      <c r="K97" s="108">
        <f t="shared" si="14"/>
        <v>10</v>
      </c>
      <c r="L97" s="108"/>
    </row>
    <row r="98" ht="21" customHeight="1" spans="1:12">
      <c r="A98" s="56" t="s">
        <v>245</v>
      </c>
      <c r="B98" s="109" t="s">
        <v>246</v>
      </c>
      <c r="C98" s="61">
        <v>894880</v>
      </c>
      <c r="D98" s="108">
        <f t="shared" si="10"/>
        <v>89.488</v>
      </c>
      <c r="E98" s="108">
        <v>4159633.79</v>
      </c>
      <c r="F98" s="108">
        <f t="shared" si="11"/>
        <v>415.963379</v>
      </c>
      <c r="G98" s="108">
        <f t="shared" si="12"/>
        <v>505.451379</v>
      </c>
      <c r="H98" s="108"/>
      <c r="I98" s="108">
        <f t="shared" si="13"/>
        <v>0</v>
      </c>
      <c r="J98" s="108">
        <v>5054513.79</v>
      </c>
      <c r="K98" s="108">
        <f t="shared" si="14"/>
        <v>505.451379</v>
      </c>
      <c r="L98" s="108"/>
    </row>
    <row r="99" ht="21" customHeight="1" spans="1:12">
      <c r="A99" s="62" t="s">
        <v>247</v>
      </c>
      <c r="B99" s="57" t="s">
        <v>248</v>
      </c>
      <c r="C99" s="59">
        <v>894880</v>
      </c>
      <c r="D99" s="108">
        <f t="shared" si="10"/>
        <v>89.488</v>
      </c>
      <c r="E99" s="108">
        <v>1010722.32</v>
      </c>
      <c r="F99" s="108">
        <f t="shared" si="11"/>
        <v>101.072232</v>
      </c>
      <c r="G99" s="108">
        <f t="shared" si="12"/>
        <v>190.560232</v>
      </c>
      <c r="H99" s="108"/>
      <c r="I99" s="108">
        <f t="shared" si="13"/>
        <v>0</v>
      </c>
      <c r="J99" s="108">
        <v>1905602.32</v>
      </c>
      <c r="K99" s="108">
        <f t="shared" si="14"/>
        <v>190.560232</v>
      </c>
      <c r="L99" s="108"/>
    </row>
    <row r="100" ht="21" customHeight="1" spans="1:12">
      <c r="A100" s="62" t="s">
        <v>249</v>
      </c>
      <c r="B100" s="57" t="s">
        <v>250</v>
      </c>
      <c r="C100" s="59"/>
      <c r="D100" s="108">
        <f t="shared" si="10"/>
        <v>0</v>
      </c>
      <c r="E100" s="108">
        <v>3028911.47</v>
      </c>
      <c r="F100" s="108">
        <f t="shared" si="11"/>
        <v>302.891147</v>
      </c>
      <c r="G100" s="108">
        <f t="shared" si="12"/>
        <v>302.891147</v>
      </c>
      <c r="H100" s="108"/>
      <c r="I100" s="108">
        <f t="shared" si="13"/>
        <v>0</v>
      </c>
      <c r="J100" s="108">
        <v>3028911.47</v>
      </c>
      <c r="K100" s="108">
        <f t="shared" si="14"/>
        <v>302.891147</v>
      </c>
      <c r="L100" s="108"/>
    </row>
    <row r="101" ht="21" customHeight="1" spans="1:12">
      <c r="A101" s="62" t="s">
        <v>251</v>
      </c>
      <c r="B101" s="57" t="s">
        <v>252</v>
      </c>
      <c r="C101" s="59"/>
      <c r="D101" s="108">
        <f t="shared" si="10"/>
        <v>0</v>
      </c>
      <c r="E101" s="108">
        <v>120000</v>
      </c>
      <c r="F101" s="108">
        <f t="shared" si="11"/>
        <v>12</v>
      </c>
      <c r="G101" s="108">
        <f t="shared" si="12"/>
        <v>12</v>
      </c>
      <c r="H101" s="108"/>
      <c r="I101" s="108">
        <f t="shared" si="13"/>
        <v>0</v>
      </c>
      <c r="J101" s="108">
        <v>120000</v>
      </c>
      <c r="K101" s="108">
        <f t="shared" si="14"/>
        <v>12</v>
      </c>
      <c r="L101" s="108"/>
    </row>
    <row r="102" ht="21" customHeight="1" spans="1:12">
      <c r="A102" s="56" t="s">
        <v>253</v>
      </c>
      <c r="B102" s="109" t="s">
        <v>254</v>
      </c>
      <c r="C102" s="61"/>
      <c r="D102" s="108">
        <f t="shared" si="10"/>
        <v>0</v>
      </c>
      <c r="E102" s="108">
        <v>22000</v>
      </c>
      <c r="F102" s="108">
        <f t="shared" si="11"/>
        <v>2.2</v>
      </c>
      <c r="G102" s="108">
        <f t="shared" si="12"/>
        <v>2.2</v>
      </c>
      <c r="H102" s="108"/>
      <c r="I102" s="108">
        <f t="shared" si="13"/>
        <v>0</v>
      </c>
      <c r="J102" s="108">
        <v>22000</v>
      </c>
      <c r="K102" s="108">
        <f t="shared" si="14"/>
        <v>2.2</v>
      </c>
      <c r="L102" s="108"/>
    </row>
    <row r="103" ht="21" customHeight="1" spans="1:12">
      <c r="A103" s="62" t="s">
        <v>255</v>
      </c>
      <c r="B103" s="57" t="s">
        <v>256</v>
      </c>
      <c r="C103" s="59"/>
      <c r="D103" s="108">
        <f t="shared" ref="D103:D120" si="15">C103/10000</f>
        <v>0</v>
      </c>
      <c r="E103" s="108">
        <v>22000</v>
      </c>
      <c r="F103" s="108">
        <f t="shared" ref="F103:F120" si="16">E103/10000</f>
        <v>2.2</v>
      </c>
      <c r="G103" s="108">
        <f t="shared" ref="G103:G120" si="17">I103+K103</f>
        <v>2.2</v>
      </c>
      <c r="H103" s="108"/>
      <c r="I103" s="108">
        <f t="shared" ref="I103:I120" si="18">H103/10000</f>
        <v>0</v>
      </c>
      <c r="J103" s="108">
        <v>22000</v>
      </c>
      <c r="K103" s="108">
        <f t="shared" ref="K103:K120" si="19">J103/10000</f>
        <v>2.2</v>
      </c>
      <c r="L103" s="108"/>
    </row>
    <row r="104" ht="21" customHeight="1" spans="1:12">
      <c r="A104" s="56" t="s">
        <v>257</v>
      </c>
      <c r="B104" s="111" t="s">
        <v>258</v>
      </c>
      <c r="C104" s="61"/>
      <c r="D104" s="108">
        <f t="shared" si="15"/>
        <v>0</v>
      </c>
      <c r="E104" s="108">
        <v>5532796.81</v>
      </c>
      <c r="F104" s="108">
        <f t="shared" si="16"/>
        <v>553.279681</v>
      </c>
      <c r="G104" s="108">
        <f t="shared" si="17"/>
        <v>553.279681</v>
      </c>
      <c r="H104" s="108">
        <v>2040</v>
      </c>
      <c r="I104" s="108">
        <f t="shared" si="18"/>
        <v>0.204</v>
      </c>
      <c r="J104" s="108">
        <v>5530756.81</v>
      </c>
      <c r="K104" s="108">
        <f t="shared" si="19"/>
        <v>553.075681</v>
      </c>
      <c r="L104" s="108"/>
    </row>
    <row r="105" ht="21" customHeight="1" spans="1:12">
      <c r="A105" s="56" t="s">
        <v>259</v>
      </c>
      <c r="B105" s="109" t="s">
        <v>260</v>
      </c>
      <c r="C105" s="61"/>
      <c r="D105" s="108">
        <f t="shared" si="15"/>
        <v>0</v>
      </c>
      <c r="E105" s="108">
        <v>101200</v>
      </c>
      <c r="F105" s="108">
        <f t="shared" si="16"/>
        <v>10.12</v>
      </c>
      <c r="G105" s="108">
        <f t="shared" si="17"/>
        <v>10.12</v>
      </c>
      <c r="H105" s="108">
        <v>2040</v>
      </c>
      <c r="I105" s="108">
        <f t="shared" si="18"/>
        <v>0.204</v>
      </c>
      <c r="J105" s="108">
        <v>99160</v>
      </c>
      <c r="K105" s="108">
        <f t="shared" si="19"/>
        <v>9.916</v>
      </c>
      <c r="L105" s="108"/>
    </row>
    <row r="106" ht="21" customHeight="1" spans="1:12">
      <c r="A106" s="62" t="s">
        <v>261</v>
      </c>
      <c r="B106" s="57" t="s">
        <v>262</v>
      </c>
      <c r="C106" s="59"/>
      <c r="D106" s="108">
        <f t="shared" si="15"/>
        <v>0</v>
      </c>
      <c r="E106" s="108">
        <v>101200</v>
      </c>
      <c r="F106" s="108">
        <f t="shared" si="16"/>
        <v>10.12</v>
      </c>
      <c r="G106" s="108">
        <f t="shared" si="17"/>
        <v>10.12</v>
      </c>
      <c r="H106" s="108">
        <v>2040</v>
      </c>
      <c r="I106" s="108">
        <f t="shared" si="18"/>
        <v>0.204</v>
      </c>
      <c r="J106" s="108">
        <v>99160</v>
      </c>
      <c r="K106" s="108">
        <f t="shared" si="19"/>
        <v>9.916</v>
      </c>
      <c r="L106" s="108"/>
    </row>
    <row r="107" ht="21" customHeight="1" spans="1:12">
      <c r="A107" s="56" t="s">
        <v>263</v>
      </c>
      <c r="B107" s="111" t="s">
        <v>264</v>
      </c>
      <c r="C107" s="61"/>
      <c r="D107" s="108">
        <f t="shared" si="15"/>
        <v>0</v>
      </c>
      <c r="E107" s="108">
        <v>5431596.81</v>
      </c>
      <c r="F107" s="108">
        <f t="shared" si="16"/>
        <v>543.159681</v>
      </c>
      <c r="G107" s="108">
        <f t="shared" si="17"/>
        <v>543.159681</v>
      </c>
      <c r="H107" s="108"/>
      <c r="I107" s="108">
        <f t="shared" si="18"/>
        <v>0</v>
      </c>
      <c r="J107" s="108">
        <v>5431596.81</v>
      </c>
      <c r="K107" s="108">
        <f t="shared" si="19"/>
        <v>543.159681</v>
      </c>
      <c r="L107" s="108"/>
    </row>
    <row r="108" ht="21" customHeight="1" spans="1:12">
      <c r="A108" s="62" t="s">
        <v>265</v>
      </c>
      <c r="B108" s="57" t="s">
        <v>266</v>
      </c>
      <c r="C108" s="59"/>
      <c r="D108" s="108">
        <f t="shared" si="15"/>
        <v>0</v>
      </c>
      <c r="E108" s="108">
        <v>5431596.81</v>
      </c>
      <c r="F108" s="108">
        <f t="shared" si="16"/>
        <v>543.159681</v>
      </c>
      <c r="G108" s="108">
        <f t="shared" si="17"/>
        <v>543.159681</v>
      </c>
      <c r="H108" s="108"/>
      <c r="I108" s="108">
        <f t="shared" si="18"/>
        <v>0</v>
      </c>
      <c r="J108" s="108">
        <v>5431596.81</v>
      </c>
      <c r="K108" s="108">
        <f t="shared" si="19"/>
        <v>543.159681</v>
      </c>
      <c r="L108" s="108"/>
    </row>
    <row r="109" ht="21" customHeight="1" spans="1:12">
      <c r="A109" s="56" t="s">
        <v>267</v>
      </c>
      <c r="B109" s="109" t="s">
        <v>268</v>
      </c>
      <c r="C109" s="61"/>
      <c r="D109" s="108">
        <f t="shared" si="15"/>
        <v>0</v>
      </c>
      <c r="E109" s="108">
        <v>5044168.44</v>
      </c>
      <c r="F109" s="108">
        <f t="shared" si="16"/>
        <v>504.416844</v>
      </c>
      <c r="G109" s="108">
        <f t="shared" si="17"/>
        <v>504.416844</v>
      </c>
      <c r="H109" s="108">
        <v>1840618.44</v>
      </c>
      <c r="I109" s="108">
        <f t="shared" si="18"/>
        <v>184.061844</v>
      </c>
      <c r="J109" s="108">
        <v>3203550</v>
      </c>
      <c r="K109" s="108">
        <f t="shared" si="19"/>
        <v>320.355</v>
      </c>
      <c r="L109" s="108"/>
    </row>
    <row r="110" ht="21" customHeight="1" spans="1:12">
      <c r="A110" s="56" t="s">
        <v>269</v>
      </c>
      <c r="B110" s="109" t="s">
        <v>270</v>
      </c>
      <c r="C110" s="61"/>
      <c r="D110" s="108">
        <f t="shared" si="15"/>
        <v>0</v>
      </c>
      <c r="E110" s="108">
        <v>3203550</v>
      </c>
      <c r="F110" s="108">
        <f t="shared" si="16"/>
        <v>320.355</v>
      </c>
      <c r="G110" s="108">
        <f t="shared" si="17"/>
        <v>320.355</v>
      </c>
      <c r="H110" s="108"/>
      <c r="I110" s="108">
        <f t="shared" si="18"/>
        <v>0</v>
      </c>
      <c r="J110" s="108">
        <v>3203550</v>
      </c>
      <c r="K110" s="108">
        <f t="shared" si="19"/>
        <v>320.355</v>
      </c>
      <c r="L110" s="108"/>
    </row>
    <row r="111" ht="21" customHeight="1" spans="1:12">
      <c r="A111" s="62" t="s">
        <v>271</v>
      </c>
      <c r="B111" s="57" t="s">
        <v>272</v>
      </c>
      <c r="C111" s="59"/>
      <c r="D111" s="108">
        <f t="shared" si="15"/>
        <v>0</v>
      </c>
      <c r="E111" s="108">
        <v>1716050</v>
      </c>
      <c r="F111" s="108">
        <f t="shared" si="16"/>
        <v>171.605</v>
      </c>
      <c r="G111" s="108">
        <f t="shared" si="17"/>
        <v>171.605</v>
      </c>
      <c r="H111" s="108"/>
      <c r="I111" s="108">
        <f t="shared" si="18"/>
        <v>0</v>
      </c>
      <c r="J111" s="108">
        <v>1716050</v>
      </c>
      <c r="K111" s="108">
        <f t="shared" si="19"/>
        <v>171.605</v>
      </c>
      <c r="L111" s="108"/>
    </row>
    <row r="112" ht="21" customHeight="1" spans="1:12">
      <c r="A112" s="62" t="s">
        <v>273</v>
      </c>
      <c r="B112" s="57" t="s">
        <v>274</v>
      </c>
      <c r="C112" s="59"/>
      <c r="D112" s="108">
        <f t="shared" si="15"/>
        <v>0</v>
      </c>
      <c r="E112" s="108">
        <v>1487500</v>
      </c>
      <c r="F112" s="108">
        <f t="shared" si="16"/>
        <v>148.75</v>
      </c>
      <c r="G112" s="108">
        <f t="shared" si="17"/>
        <v>148.75</v>
      </c>
      <c r="H112" s="108"/>
      <c r="I112" s="108">
        <f t="shared" si="18"/>
        <v>0</v>
      </c>
      <c r="J112" s="108">
        <v>1487500</v>
      </c>
      <c r="K112" s="108">
        <f t="shared" si="19"/>
        <v>148.75</v>
      </c>
      <c r="L112" s="108"/>
    </row>
    <row r="113" ht="21" customHeight="1" spans="1:12">
      <c r="A113" s="56" t="s">
        <v>275</v>
      </c>
      <c r="B113" s="109" t="s">
        <v>276</v>
      </c>
      <c r="C113" s="61"/>
      <c r="D113" s="108">
        <f t="shared" si="15"/>
        <v>0</v>
      </c>
      <c r="E113" s="108">
        <v>1840618.44</v>
      </c>
      <c r="F113" s="108">
        <f t="shared" si="16"/>
        <v>184.061844</v>
      </c>
      <c r="G113" s="108">
        <f t="shared" si="17"/>
        <v>184.061844</v>
      </c>
      <c r="H113" s="108">
        <v>1840618.44</v>
      </c>
      <c r="I113" s="108">
        <f t="shared" si="18"/>
        <v>184.061844</v>
      </c>
      <c r="J113" s="108"/>
      <c r="K113" s="108">
        <f t="shared" si="19"/>
        <v>0</v>
      </c>
      <c r="L113" s="108"/>
    </row>
    <row r="114" ht="21" customHeight="1" spans="1:12">
      <c r="A114" s="62" t="s">
        <v>277</v>
      </c>
      <c r="B114" s="57" t="s">
        <v>278</v>
      </c>
      <c r="C114" s="59"/>
      <c r="D114" s="108">
        <f t="shared" si="15"/>
        <v>0</v>
      </c>
      <c r="E114" s="108">
        <v>1840618.44</v>
      </c>
      <c r="F114" s="108">
        <f t="shared" si="16"/>
        <v>184.061844</v>
      </c>
      <c r="G114" s="108">
        <f t="shared" si="17"/>
        <v>184.061844</v>
      </c>
      <c r="H114" s="108">
        <v>1840618.44</v>
      </c>
      <c r="I114" s="108">
        <f t="shared" si="18"/>
        <v>184.061844</v>
      </c>
      <c r="J114" s="108"/>
      <c r="K114" s="108">
        <f t="shared" si="19"/>
        <v>0</v>
      </c>
      <c r="L114" s="108"/>
    </row>
    <row r="115" ht="21" customHeight="1" spans="1:12">
      <c r="A115" s="56" t="s">
        <v>279</v>
      </c>
      <c r="B115" s="109" t="s">
        <v>280</v>
      </c>
      <c r="C115" s="61"/>
      <c r="D115" s="108">
        <f t="shared" si="15"/>
        <v>0</v>
      </c>
      <c r="E115" s="108">
        <v>899216</v>
      </c>
      <c r="F115" s="108">
        <f t="shared" si="16"/>
        <v>89.9216</v>
      </c>
      <c r="G115" s="108">
        <f t="shared" si="17"/>
        <v>89.9216</v>
      </c>
      <c r="H115" s="108">
        <v>161716</v>
      </c>
      <c r="I115" s="108">
        <f t="shared" si="18"/>
        <v>16.1716</v>
      </c>
      <c r="J115" s="108">
        <v>737500</v>
      </c>
      <c r="K115" s="108">
        <f t="shared" si="19"/>
        <v>73.75</v>
      </c>
      <c r="L115" s="108"/>
    </row>
    <row r="116" ht="21" customHeight="1" spans="1:12">
      <c r="A116" s="56" t="s">
        <v>281</v>
      </c>
      <c r="B116" s="109" t="s">
        <v>282</v>
      </c>
      <c r="C116" s="61"/>
      <c r="D116" s="108">
        <f t="shared" si="15"/>
        <v>0</v>
      </c>
      <c r="E116" s="108">
        <v>161716</v>
      </c>
      <c r="F116" s="108">
        <f t="shared" si="16"/>
        <v>16.1716</v>
      </c>
      <c r="G116" s="108">
        <f t="shared" si="17"/>
        <v>16.1716</v>
      </c>
      <c r="H116" s="108">
        <v>161716</v>
      </c>
      <c r="I116" s="108">
        <f t="shared" si="18"/>
        <v>16.1716</v>
      </c>
      <c r="J116" s="108"/>
      <c r="K116" s="108">
        <f t="shared" si="19"/>
        <v>0</v>
      </c>
      <c r="L116" s="108"/>
    </row>
    <row r="117" ht="21" customHeight="1" spans="1:12">
      <c r="A117" s="62" t="s">
        <v>283</v>
      </c>
      <c r="B117" s="57" t="s">
        <v>67</v>
      </c>
      <c r="C117" s="59"/>
      <c r="D117" s="108">
        <f t="shared" si="15"/>
        <v>0</v>
      </c>
      <c r="E117" s="108">
        <v>161716</v>
      </c>
      <c r="F117" s="108">
        <f t="shared" si="16"/>
        <v>16.1716</v>
      </c>
      <c r="G117" s="108">
        <f t="shared" si="17"/>
        <v>16.1716</v>
      </c>
      <c r="H117" s="108">
        <v>161716</v>
      </c>
      <c r="I117" s="108">
        <f t="shared" si="18"/>
        <v>16.1716</v>
      </c>
      <c r="J117" s="108"/>
      <c r="K117" s="108">
        <f t="shared" si="19"/>
        <v>0</v>
      </c>
      <c r="L117" s="108"/>
    </row>
    <row r="118" ht="21" customHeight="1" spans="1:12">
      <c r="A118" s="56" t="s">
        <v>284</v>
      </c>
      <c r="B118" s="109" t="s">
        <v>285</v>
      </c>
      <c r="C118" s="61"/>
      <c r="D118" s="108">
        <f t="shared" si="15"/>
        <v>0</v>
      </c>
      <c r="E118" s="108">
        <v>737500</v>
      </c>
      <c r="F118" s="108">
        <f t="shared" si="16"/>
        <v>73.75</v>
      </c>
      <c r="G118" s="108">
        <f t="shared" si="17"/>
        <v>73.75</v>
      </c>
      <c r="H118" s="108"/>
      <c r="I118" s="108">
        <f t="shared" si="18"/>
        <v>0</v>
      </c>
      <c r="J118" s="108">
        <v>737500</v>
      </c>
      <c r="K118" s="108">
        <f t="shared" si="19"/>
        <v>73.75</v>
      </c>
      <c r="L118" s="108"/>
    </row>
    <row r="119" ht="21" customHeight="1" spans="1:12">
      <c r="A119" s="62" t="s">
        <v>286</v>
      </c>
      <c r="B119" s="57" t="s">
        <v>287</v>
      </c>
      <c r="C119" s="59"/>
      <c r="D119" s="108">
        <f t="shared" si="15"/>
        <v>0</v>
      </c>
      <c r="E119" s="108">
        <v>240000</v>
      </c>
      <c r="F119" s="108">
        <f t="shared" si="16"/>
        <v>24</v>
      </c>
      <c r="G119" s="108">
        <f t="shared" si="17"/>
        <v>24</v>
      </c>
      <c r="H119" s="108"/>
      <c r="I119" s="108">
        <f t="shared" si="18"/>
        <v>0</v>
      </c>
      <c r="J119" s="108">
        <v>240000</v>
      </c>
      <c r="K119" s="108">
        <f t="shared" si="19"/>
        <v>24</v>
      </c>
      <c r="L119" s="108"/>
    </row>
    <row r="120" ht="21" customHeight="1" spans="1:12">
      <c r="A120" s="64" t="s">
        <v>288</v>
      </c>
      <c r="B120" s="65" t="s">
        <v>289</v>
      </c>
      <c r="C120" s="112"/>
      <c r="D120" s="108">
        <f t="shared" si="15"/>
        <v>0</v>
      </c>
      <c r="E120" s="108">
        <v>497500</v>
      </c>
      <c r="F120" s="108">
        <f t="shared" si="16"/>
        <v>49.75</v>
      </c>
      <c r="G120" s="108">
        <f t="shared" si="17"/>
        <v>49.75</v>
      </c>
      <c r="H120" s="108"/>
      <c r="I120" s="108">
        <f t="shared" si="18"/>
        <v>0</v>
      </c>
      <c r="J120" s="108">
        <v>497500</v>
      </c>
      <c r="K120" s="108">
        <f t="shared" si="19"/>
        <v>49.75</v>
      </c>
      <c r="L120" s="108"/>
    </row>
    <row r="121" ht="21" customHeight="1" spans="1:12">
      <c r="A121" s="30"/>
      <c r="B121" s="30"/>
      <c r="C121" s="30"/>
      <c r="D121" s="30"/>
      <c r="E121" s="30"/>
      <c r="F121" s="30"/>
      <c r="G121" s="113"/>
      <c r="H121" s="113"/>
      <c r="I121" s="113"/>
      <c r="J121" s="113"/>
      <c r="K121" s="113"/>
      <c r="L121" s="113"/>
    </row>
    <row r="122" ht="21" customHeight="1" spans="1:12">
      <c r="A122" s="30"/>
      <c r="B122" s="30"/>
      <c r="C122" s="30"/>
      <c r="D122" s="30"/>
      <c r="E122" s="30"/>
      <c r="F122" s="30"/>
      <c r="G122" s="113"/>
      <c r="H122" s="113"/>
      <c r="I122" s="113"/>
      <c r="J122" s="113"/>
      <c r="K122" s="113"/>
      <c r="L122" s="113"/>
    </row>
    <row r="123" ht="21" customHeight="1" spans="1:12">
      <c r="A123" s="30"/>
      <c r="B123" s="30"/>
      <c r="C123" s="30"/>
      <c r="D123" s="30"/>
      <c r="E123" s="30"/>
      <c r="F123" s="30"/>
      <c r="G123" s="113"/>
      <c r="H123" s="113"/>
      <c r="I123" s="113"/>
      <c r="J123" s="113"/>
      <c r="K123" s="113"/>
      <c r="L123" s="113"/>
    </row>
    <row r="124" ht="21" customHeight="1" spans="1:12">
      <c r="A124" s="30"/>
      <c r="B124" s="30"/>
      <c r="C124" s="30"/>
      <c r="D124" s="30"/>
      <c r="E124" s="30"/>
      <c r="F124" s="30"/>
      <c r="G124" s="113"/>
      <c r="H124" s="113"/>
      <c r="I124" s="113"/>
      <c r="J124" s="113"/>
      <c r="K124" s="113"/>
      <c r="L124" s="113"/>
    </row>
    <row r="125" ht="21" customHeight="1" spans="1:12">
      <c r="A125" s="30"/>
      <c r="B125" s="30"/>
      <c r="C125" s="30"/>
      <c r="D125" s="30"/>
      <c r="E125" s="30"/>
      <c r="F125" s="30"/>
      <c r="G125" s="113"/>
      <c r="H125" s="113"/>
      <c r="I125" s="113"/>
      <c r="J125" s="113"/>
      <c r="K125" s="113"/>
      <c r="L125" s="113"/>
    </row>
    <row r="126" ht="21" customHeight="1" spans="1:12">
      <c r="A126" s="30"/>
      <c r="B126" s="30"/>
      <c r="C126" s="30"/>
      <c r="D126" s="30"/>
      <c r="E126" s="30"/>
      <c r="F126" s="30"/>
      <c r="G126" s="113"/>
      <c r="H126" s="113"/>
      <c r="I126" s="113"/>
      <c r="J126" s="113"/>
      <c r="K126" s="113"/>
      <c r="L126" s="113"/>
    </row>
    <row r="127" ht="21" customHeight="1" spans="1:12">
      <c r="A127" s="30"/>
      <c r="B127" s="30"/>
      <c r="C127" s="30"/>
      <c r="D127" s="30"/>
      <c r="E127" s="30"/>
      <c r="F127" s="30"/>
      <c r="G127" s="113"/>
      <c r="H127" s="113"/>
      <c r="I127" s="113"/>
      <c r="J127" s="113"/>
      <c r="K127" s="113"/>
      <c r="L127" s="113"/>
    </row>
    <row r="128" ht="21" customHeight="1" spans="1:12">
      <c r="A128" s="30"/>
      <c r="B128" s="30"/>
      <c r="C128" s="30"/>
      <c r="D128" s="30"/>
      <c r="E128" s="30"/>
      <c r="F128" s="30"/>
      <c r="G128" s="113"/>
      <c r="H128" s="113"/>
      <c r="I128" s="113"/>
      <c r="J128" s="113"/>
      <c r="K128" s="113"/>
      <c r="L128" s="113"/>
    </row>
    <row r="129" ht="21" customHeight="1" spans="1:12">
      <c r="A129" s="30"/>
      <c r="B129" s="30"/>
      <c r="C129" s="30"/>
      <c r="D129" s="30"/>
      <c r="E129" s="30"/>
      <c r="F129" s="30"/>
      <c r="G129" s="113"/>
      <c r="H129" s="113"/>
      <c r="I129" s="113"/>
      <c r="J129" s="113"/>
      <c r="K129" s="113"/>
      <c r="L129" s="113"/>
    </row>
    <row r="130" ht="21" customHeight="1" spans="1:12">
      <c r="A130" s="30"/>
      <c r="B130" s="30"/>
      <c r="C130" s="30"/>
      <c r="D130" s="30"/>
      <c r="E130" s="30"/>
      <c r="F130" s="30"/>
      <c r="G130" s="113"/>
      <c r="H130" s="113"/>
      <c r="I130" s="113"/>
      <c r="J130" s="113"/>
      <c r="K130" s="113"/>
      <c r="L130" s="113"/>
    </row>
    <row r="131" ht="21" customHeight="1" spans="1:12">
      <c r="A131" s="30"/>
      <c r="B131" s="30"/>
      <c r="C131" s="30"/>
      <c r="D131" s="30"/>
      <c r="E131" s="30"/>
      <c r="F131" s="30"/>
      <c r="G131" s="113"/>
      <c r="H131" s="113"/>
      <c r="I131" s="113"/>
      <c r="J131" s="113"/>
      <c r="K131" s="113"/>
      <c r="L131" s="113"/>
    </row>
    <row r="132" ht="21" customHeight="1" spans="1:12">
      <c r="A132" s="30"/>
      <c r="B132" s="30"/>
      <c r="C132" s="30"/>
      <c r="D132" s="30"/>
      <c r="E132" s="30"/>
      <c r="F132" s="30"/>
      <c r="G132" s="113"/>
      <c r="H132" s="113"/>
      <c r="I132" s="113"/>
      <c r="J132" s="113"/>
      <c r="K132" s="113"/>
      <c r="L132" s="113"/>
    </row>
    <row r="133" ht="21" customHeight="1" spans="1:12">
      <c r="A133" s="30"/>
      <c r="B133" s="30"/>
      <c r="C133" s="30"/>
      <c r="D133" s="30"/>
      <c r="E133" s="30"/>
      <c r="F133" s="30"/>
      <c r="G133" s="113"/>
      <c r="H133" s="113"/>
      <c r="I133" s="113"/>
      <c r="J133" s="113"/>
      <c r="K133" s="113"/>
      <c r="L133" s="113"/>
    </row>
    <row r="134" ht="21" customHeight="1" spans="1:12">
      <c r="A134" s="30"/>
      <c r="B134" s="30"/>
      <c r="C134" s="30"/>
      <c r="D134" s="30"/>
      <c r="E134" s="30"/>
      <c r="F134" s="30"/>
      <c r="G134" s="113"/>
      <c r="H134" s="113"/>
      <c r="I134" s="113"/>
      <c r="J134" s="113"/>
      <c r="K134" s="113"/>
      <c r="L134" s="113"/>
    </row>
    <row r="135" ht="21" customHeight="1" spans="1:12">
      <c r="A135" s="30"/>
      <c r="B135" s="30"/>
      <c r="C135" s="30"/>
      <c r="D135" s="30"/>
      <c r="E135" s="30"/>
      <c r="F135" s="30"/>
      <c r="G135" s="113"/>
      <c r="H135" s="113"/>
      <c r="I135" s="113"/>
      <c r="J135" s="113"/>
      <c r="K135" s="113"/>
      <c r="L135" s="113"/>
    </row>
    <row r="136" ht="21" customHeight="1" spans="1:12">
      <c r="A136" s="30"/>
      <c r="B136" s="30"/>
      <c r="C136" s="30"/>
      <c r="D136" s="30"/>
      <c r="E136" s="30"/>
      <c r="F136" s="30"/>
      <c r="G136" s="113"/>
      <c r="H136" s="113"/>
      <c r="I136" s="113"/>
      <c r="J136" s="113"/>
      <c r="K136" s="113"/>
      <c r="L136" s="113"/>
    </row>
    <row r="137" ht="21" customHeight="1" spans="1:12">
      <c r="A137" s="30"/>
      <c r="B137" s="30"/>
      <c r="C137" s="30"/>
      <c r="D137" s="30"/>
      <c r="E137" s="30"/>
      <c r="F137" s="30"/>
      <c r="G137" s="113"/>
      <c r="H137" s="113"/>
      <c r="I137" s="113"/>
      <c r="J137" s="113"/>
      <c r="K137" s="113"/>
      <c r="L137" s="113"/>
    </row>
    <row r="138" ht="21" customHeight="1" spans="1:12">
      <c r="A138" s="30"/>
      <c r="B138" s="30"/>
      <c r="C138" s="30"/>
      <c r="D138" s="30"/>
      <c r="E138" s="30"/>
      <c r="F138" s="30"/>
      <c r="G138" s="113"/>
      <c r="H138" s="113"/>
      <c r="I138" s="113"/>
      <c r="J138" s="113"/>
      <c r="K138" s="113"/>
      <c r="L138" s="113"/>
    </row>
    <row r="139" ht="21" customHeight="1" spans="1:12">
      <c r="A139" s="30"/>
      <c r="B139" s="30"/>
      <c r="C139" s="30"/>
      <c r="D139" s="30"/>
      <c r="E139" s="30"/>
      <c r="F139" s="30"/>
      <c r="G139" s="113"/>
      <c r="H139" s="113"/>
      <c r="I139" s="113"/>
      <c r="J139" s="113"/>
      <c r="K139" s="113"/>
      <c r="L139" s="113"/>
    </row>
    <row r="140" ht="21" customHeight="1" spans="1:12">
      <c r="A140" s="30"/>
      <c r="B140" s="30"/>
      <c r="C140" s="30"/>
      <c r="D140" s="30"/>
      <c r="E140" s="30"/>
      <c r="F140" s="30"/>
      <c r="G140" s="113"/>
      <c r="H140" s="113"/>
      <c r="I140" s="113"/>
      <c r="J140" s="113"/>
      <c r="K140" s="113"/>
      <c r="L140" s="113"/>
    </row>
    <row r="141" ht="21" customHeight="1" spans="1:12">
      <c r="A141" s="30"/>
      <c r="B141" s="30"/>
      <c r="C141" s="30"/>
      <c r="D141" s="30"/>
      <c r="E141" s="30"/>
      <c r="F141" s="30"/>
      <c r="G141" s="113"/>
      <c r="H141" s="113"/>
      <c r="I141" s="113"/>
      <c r="J141" s="113"/>
      <c r="K141" s="113"/>
      <c r="L141" s="113"/>
    </row>
    <row r="142" ht="21" customHeight="1" spans="1:12">
      <c r="A142" s="30"/>
      <c r="B142" s="30"/>
      <c r="C142" s="30"/>
      <c r="D142" s="30"/>
      <c r="E142" s="30"/>
      <c r="F142" s="30"/>
      <c r="G142" s="113"/>
      <c r="H142" s="113"/>
      <c r="I142" s="113"/>
      <c r="J142" s="113"/>
      <c r="K142" s="113"/>
      <c r="L142" s="113"/>
    </row>
    <row r="143" ht="21" customHeight="1" spans="1:12">
      <c r="A143" s="30"/>
      <c r="B143" s="30"/>
      <c r="C143" s="30"/>
      <c r="D143" s="30"/>
      <c r="E143" s="30"/>
      <c r="F143" s="30"/>
      <c r="G143" s="113"/>
      <c r="H143" s="113"/>
      <c r="I143" s="113"/>
      <c r="J143" s="113"/>
      <c r="K143" s="113"/>
      <c r="L143" s="113"/>
    </row>
    <row r="144" ht="21" customHeight="1" spans="1:12">
      <c r="A144" s="30"/>
      <c r="B144" s="30"/>
      <c r="C144" s="30"/>
      <c r="D144" s="30"/>
      <c r="E144" s="30"/>
      <c r="F144" s="30"/>
      <c r="G144" s="113"/>
      <c r="H144" s="113"/>
      <c r="I144" s="113"/>
      <c r="J144" s="113"/>
      <c r="K144" s="113"/>
      <c r="L144" s="113"/>
    </row>
    <row r="145" ht="21" customHeight="1" spans="1:12">
      <c r="A145" s="30"/>
      <c r="B145" s="30"/>
      <c r="C145" s="30"/>
      <c r="D145" s="30"/>
      <c r="E145" s="30"/>
      <c r="F145" s="30"/>
      <c r="G145" s="113"/>
      <c r="H145" s="113"/>
      <c r="I145" s="113"/>
      <c r="J145" s="113"/>
      <c r="K145" s="113"/>
      <c r="L145" s="113"/>
    </row>
    <row r="146" ht="21" customHeight="1" spans="1:12">
      <c r="A146" s="30"/>
      <c r="B146" s="30"/>
      <c r="C146" s="30"/>
      <c r="D146" s="30"/>
      <c r="E146" s="30"/>
      <c r="F146" s="30"/>
      <c r="G146" s="113"/>
      <c r="H146" s="113"/>
      <c r="I146" s="113"/>
      <c r="J146" s="113"/>
      <c r="K146" s="113"/>
      <c r="L146" s="113"/>
    </row>
    <row r="147" ht="21" customHeight="1" spans="1:12">
      <c r="A147" s="30"/>
      <c r="B147" s="30"/>
      <c r="C147" s="30"/>
      <c r="D147" s="30"/>
      <c r="E147" s="30"/>
      <c r="F147" s="30"/>
      <c r="G147" s="113"/>
      <c r="H147" s="113"/>
      <c r="I147" s="113"/>
      <c r="J147" s="113"/>
      <c r="K147" s="113"/>
      <c r="L147" s="113"/>
    </row>
    <row r="148" ht="21" customHeight="1" spans="1:12">
      <c r="A148" s="30"/>
      <c r="B148" s="30"/>
      <c r="C148" s="30"/>
      <c r="D148" s="30"/>
      <c r="E148" s="30"/>
      <c r="F148" s="30"/>
      <c r="G148" s="113"/>
      <c r="H148" s="113"/>
      <c r="I148" s="113"/>
      <c r="J148" s="113"/>
      <c r="K148" s="113"/>
      <c r="L148" s="113"/>
    </row>
    <row r="149" ht="21" customHeight="1" spans="1:12">
      <c r="A149" s="30"/>
      <c r="B149" s="30"/>
      <c r="C149" s="30"/>
      <c r="D149" s="30"/>
      <c r="E149" s="30"/>
      <c r="F149" s="30"/>
      <c r="G149" s="113"/>
      <c r="H149" s="113"/>
      <c r="I149" s="113"/>
      <c r="J149" s="113"/>
      <c r="K149" s="113"/>
      <c r="L149" s="113"/>
    </row>
    <row r="150" ht="21" customHeight="1" spans="1:12">
      <c r="A150" s="30"/>
      <c r="B150" s="30"/>
      <c r="C150" s="30"/>
      <c r="D150" s="30"/>
      <c r="E150" s="30"/>
      <c r="F150" s="30"/>
      <c r="G150" s="113"/>
      <c r="H150" s="113"/>
      <c r="I150" s="113"/>
      <c r="J150" s="113"/>
      <c r="K150" s="113"/>
      <c r="L150" s="113"/>
    </row>
    <row r="151" ht="21" customHeight="1" spans="1:12">
      <c r="A151" s="30"/>
      <c r="B151" s="30"/>
      <c r="C151" s="30"/>
      <c r="D151" s="30"/>
      <c r="E151" s="30"/>
      <c r="F151" s="30"/>
      <c r="G151" s="113"/>
      <c r="H151" s="113"/>
      <c r="I151" s="113"/>
      <c r="J151" s="113"/>
      <c r="K151" s="113"/>
      <c r="L151" s="113"/>
    </row>
    <row r="152" ht="21" customHeight="1" spans="1:12">
      <c r="A152" s="30"/>
      <c r="B152" s="30"/>
      <c r="C152" s="30"/>
      <c r="D152" s="30"/>
      <c r="E152" s="30"/>
      <c r="F152" s="30"/>
      <c r="G152" s="113"/>
      <c r="H152" s="113"/>
      <c r="I152" s="113"/>
      <c r="J152" s="113"/>
      <c r="K152" s="113"/>
      <c r="L152" s="113"/>
    </row>
    <row r="153" ht="21" customHeight="1" spans="1:12">
      <c r="A153" s="30"/>
      <c r="B153" s="30"/>
      <c r="C153" s="30"/>
      <c r="D153" s="30"/>
      <c r="E153" s="30"/>
      <c r="F153" s="30"/>
      <c r="G153" s="113"/>
      <c r="H153" s="113"/>
      <c r="I153" s="113"/>
      <c r="J153" s="113"/>
      <c r="K153" s="113"/>
      <c r="L153" s="113"/>
    </row>
    <row r="154" ht="21" customHeight="1" spans="1:12">
      <c r="A154" s="30"/>
      <c r="B154" s="30"/>
      <c r="C154" s="30"/>
      <c r="D154" s="30"/>
      <c r="E154" s="30"/>
      <c r="F154" s="30"/>
      <c r="G154" s="113"/>
      <c r="H154" s="113"/>
      <c r="I154" s="113"/>
      <c r="J154" s="113"/>
      <c r="K154" s="113"/>
      <c r="L154" s="113"/>
    </row>
    <row r="155" ht="21" customHeight="1" spans="1:12">
      <c r="A155" s="30"/>
      <c r="B155" s="30"/>
      <c r="C155" s="30"/>
      <c r="D155" s="30"/>
      <c r="E155" s="30"/>
      <c r="F155" s="30"/>
      <c r="G155" s="113"/>
      <c r="H155" s="113"/>
      <c r="I155" s="113"/>
      <c r="J155" s="113"/>
      <c r="K155" s="113"/>
      <c r="L155" s="113"/>
    </row>
    <row r="156" ht="21" customHeight="1" spans="1:12">
      <c r="A156" s="30"/>
      <c r="B156" s="30"/>
      <c r="C156" s="30"/>
      <c r="D156" s="30"/>
      <c r="E156" s="30"/>
      <c r="F156" s="30"/>
      <c r="G156" s="113"/>
      <c r="H156" s="113"/>
      <c r="I156" s="113"/>
      <c r="J156" s="113"/>
      <c r="K156" s="113"/>
      <c r="L156" s="113"/>
    </row>
    <row r="157" ht="21" customHeight="1" spans="1:12">
      <c r="A157" s="30"/>
      <c r="B157" s="30"/>
      <c r="C157" s="30"/>
      <c r="D157" s="30"/>
      <c r="E157" s="30"/>
      <c r="F157" s="30"/>
      <c r="G157" s="113"/>
      <c r="H157" s="113"/>
      <c r="I157" s="113"/>
      <c r="J157" s="113"/>
      <c r="K157" s="113"/>
      <c r="L157" s="113"/>
    </row>
    <row r="158" ht="21" customHeight="1" spans="1:12">
      <c r="A158" s="30"/>
      <c r="B158" s="30"/>
      <c r="C158" s="30"/>
      <c r="D158" s="30"/>
      <c r="E158" s="30"/>
      <c r="F158" s="30"/>
      <c r="G158" s="113"/>
      <c r="H158" s="113"/>
      <c r="I158" s="113"/>
      <c r="J158" s="113"/>
      <c r="K158" s="113"/>
      <c r="L158" s="113"/>
    </row>
    <row r="159" ht="21" customHeight="1" spans="1:12">
      <c r="A159" s="30"/>
      <c r="B159" s="30"/>
      <c r="C159" s="30"/>
      <c r="D159" s="30"/>
      <c r="E159" s="30"/>
      <c r="F159" s="30"/>
      <c r="G159" s="113"/>
      <c r="H159" s="113"/>
      <c r="I159" s="113"/>
      <c r="J159" s="113"/>
      <c r="K159" s="113"/>
      <c r="L159" s="113"/>
    </row>
    <row r="160" ht="21" customHeight="1" spans="1:12">
      <c r="A160" s="30"/>
      <c r="B160" s="30"/>
      <c r="C160" s="30"/>
      <c r="D160" s="30"/>
      <c r="E160" s="30"/>
      <c r="F160" s="30"/>
      <c r="G160" s="113"/>
      <c r="H160" s="113"/>
      <c r="I160" s="113"/>
      <c r="J160" s="113"/>
      <c r="K160" s="113"/>
      <c r="L160" s="113"/>
    </row>
    <row r="161" ht="21" customHeight="1" spans="1:12">
      <c r="A161" s="30"/>
      <c r="B161" s="30"/>
      <c r="C161" s="30"/>
      <c r="D161" s="30"/>
      <c r="E161" s="30"/>
      <c r="F161" s="30"/>
      <c r="G161" s="113"/>
      <c r="H161" s="113"/>
      <c r="I161" s="113"/>
      <c r="J161" s="113"/>
      <c r="K161" s="113"/>
      <c r="L161" s="113"/>
    </row>
    <row r="162" ht="21" customHeight="1" spans="1:12">
      <c r="A162" s="30"/>
      <c r="B162" s="30"/>
      <c r="C162" s="30"/>
      <c r="D162" s="30"/>
      <c r="E162" s="30"/>
      <c r="F162" s="30"/>
      <c r="G162" s="113"/>
      <c r="H162" s="113"/>
      <c r="I162" s="113"/>
      <c r="J162" s="113"/>
      <c r="K162" s="113"/>
      <c r="L162" s="113"/>
    </row>
    <row r="163" ht="21" customHeight="1" spans="1:12">
      <c r="A163" s="30"/>
      <c r="B163" s="30"/>
      <c r="C163" s="30"/>
      <c r="D163" s="30"/>
      <c r="E163" s="30"/>
      <c r="F163" s="30"/>
      <c r="G163" s="113"/>
      <c r="H163" s="113"/>
      <c r="I163" s="113"/>
      <c r="J163" s="113"/>
      <c r="K163" s="113"/>
      <c r="L163" s="113"/>
    </row>
    <row r="164" ht="21" customHeight="1" spans="1:12">
      <c r="A164" s="30"/>
      <c r="B164" s="30"/>
      <c r="C164" s="30"/>
      <c r="D164" s="30"/>
      <c r="E164" s="30"/>
      <c r="F164" s="30"/>
      <c r="G164" s="113"/>
      <c r="H164" s="113"/>
      <c r="I164" s="113"/>
      <c r="J164" s="113"/>
      <c r="K164" s="113"/>
      <c r="L164" s="113"/>
    </row>
    <row r="165" ht="21" customHeight="1" spans="1:12">
      <c r="A165" s="30"/>
      <c r="B165" s="30"/>
      <c r="C165" s="30"/>
      <c r="D165" s="30"/>
      <c r="E165" s="30"/>
      <c r="F165" s="30"/>
      <c r="G165" s="113"/>
      <c r="H165" s="113"/>
      <c r="I165" s="113"/>
      <c r="J165" s="113"/>
      <c r="K165" s="113"/>
      <c r="L165" s="113"/>
    </row>
    <row r="166" ht="21" customHeight="1" spans="1:12">
      <c r="A166" s="30"/>
      <c r="B166" s="30"/>
      <c r="C166" s="30"/>
      <c r="D166" s="30"/>
      <c r="E166" s="30"/>
      <c r="F166" s="30"/>
      <c r="G166" s="113"/>
      <c r="H166" s="113"/>
      <c r="I166" s="113"/>
      <c r="J166" s="113"/>
      <c r="K166" s="113"/>
      <c r="L166" s="113"/>
    </row>
    <row r="167" ht="21" customHeight="1" spans="1:12">
      <c r="A167" s="30"/>
      <c r="B167" s="30"/>
      <c r="C167" s="30"/>
      <c r="D167" s="30"/>
      <c r="E167" s="30"/>
      <c r="F167" s="30"/>
      <c r="G167" s="113"/>
      <c r="H167" s="113"/>
      <c r="I167" s="113"/>
      <c r="J167" s="113"/>
      <c r="K167" s="113"/>
      <c r="L167" s="113"/>
    </row>
    <row r="168" ht="21" customHeight="1" spans="1:12">
      <c r="A168" s="30"/>
      <c r="B168" s="30"/>
      <c r="C168" s="30"/>
      <c r="D168" s="30"/>
      <c r="E168" s="30"/>
      <c r="F168" s="30"/>
      <c r="G168" s="113"/>
      <c r="H168" s="113"/>
      <c r="I168" s="113"/>
      <c r="J168" s="113"/>
      <c r="K168" s="113"/>
      <c r="L168" s="113"/>
    </row>
    <row r="169" ht="21" customHeight="1" spans="1:12">
      <c r="A169" s="30"/>
      <c r="B169" s="30"/>
      <c r="C169" s="30"/>
      <c r="D169" s="30"/>
      <c r="E169" s="30"/>
      <c r="F169" s="30"/>
      <c r="G169" s="113"/>
      <c r="H169" s="113"/>
      <c r="I169" s="113"/>
      <c r="J169" s="113"/>
      <c r="K169" s="113"/>
      <c r="L169" s="113"/>
    </row>
    <row r="170" ht="21" customHeight="1" spans="1:12">
      <c r="A170" s="30"/>
      <c r="B170" s="30"/>
      <c r="C170" s="30"/>
      <c r="D170" s="30"/>
      <c r="E170" s="30"/>
      <c r="F170" s="30"/>
      <c r="G170" s="113"/>
      <c r="H170" s="113"/>
      <c r="I170" s="113"/>
      <c r="J170" s="113"/>
      <c r="K170" s="113"/>
      <c r="L170" s="113"/>
    </row>
    <row r="171" ht="21" customHeight="1" spans="1:12">
      <c r="A171" s="30"/>
      <c r="B171" s="30"/>
      <c r="C171" s="30"/>
      <c r="D171" s="30"/>
      <c r="E171" s="30"/>
      <c r="F171" s="30"/>
      <c r="G171" s="113"/>
      <c r="H171" s="113"/>
      <c r="I171" s="113"/>
      <c r="J171" s="113"/>
      <c r="K171" s="113"/>
      <c r="L171" s="113"/>
    </row>
    <row r="172" ht="21" customHeight="1" spans="1:12">
      <c r="A172" s="30"/>
      <c r="B172" s="30"/>
      <c r="C172" s="30"/>
      <c r="D172" s="30"/>
      <c r="E172" s="30"/>
      <c r="F172" s="30"/>
      <c r="G172" s="113"/>
      <c r="H172" s="113"/>
      <c r="I172" s="113"/>
      <c r="J172" s="113"/>
      <c r="K172" s="113"/>
      <c r="L172" s="113"/>
    </row>
    <row r="173" ht="21" customHeight="1" spans="1:12">
      <c r="A173" s="30"/>
      <c r="B173" s="30"/>
      <c r="C173" s="30"/>
      <c r="D173" s="30"/>
      <c r="E173" s="30"/>
      <c r="F173" s="30"/>
      <c r="G173" s="113"/>
      <c r="H173" s="113"/>
      <c r="I173" s="113"/>
      <c r="J173" s="113"/>
      <c r="K173" s="113"/>
      <c r="L173" s="113"/>
    </row>
    <row r="174" ht="21" customHeight="1" spans="1:12">
      <c r="A174" s="30"/>
      <c r="B174" s="30"/>
      <c r="C174" s="30"/>
      <c r="D174" s="30"/>
      <c r="E174" s="30"/>
      <c r="F174" s="30"/>
      <c r="G174" s="113"/>
      <c r="H174" s="113"/>
      <c r="I174" s="113"/>
      <c r="J174" s="113"/>
      <c r="K174" s="113"/>
      <c r="L174" s="113"/>
    </row>
    <row r="175" ht="21" customHeight="1" spans="1:12">
      <c r="A175" s="30"/>
      <c r="B175" s="30"/>
      <c r="C175" s="30"/>
      <c r="D175" s="30"/>
      <c r="E175" s="30"/>
      <c r="F175" s="30"/>
      <c r="G175" s="113"/>
      <c r="H175" s="113"/>
      <c r="I175" s="113"/>
      <c r="J175" s="113"/>
      <c r="K175" s="113"/>
      <c r="L175" s="113"/>
    </row>
    <row r="176" ht="21" customHeight="1" spans="1:12">
      <c r="A176" s="30"/>
      <c r="B176" s="30"/>
      <c r="C176" s="30"/>
      <c r="D176" s="30"/>
      <c r="E176" s="30"/>
      <c r="F176" s="30"/>
      <c r="G176" s="113"/>
      <c r="H176" s="113"/>
      <c r="I176" s="113"/>
      <c r="J176" s="113"/>
      <c r="K176" s="113"/>
      <c r="L176" s="113"/>
    </row>
    <row r="177" ht="21" customHeight="1" spans="1:12">
      <c r="A177" s="30"/>
      <c r="B177" s="30"/>
      <c r="C177" s="30"/>
      <c r="D177" s="30"/>
      <c r="E177" s="30"/>
      <c r="F177" s="30"/>
      <c r="G177" s="113"/>
      <c r="H177" s="113"/>
      <c r="I177" s="113"/>
      <c r="J177" s="113"/>
      <c r="K177" s="113"/>
      <c r="L177" s="113"/>
    </row>
    <row r="178" ht="21" customHeight="1" spans="1:12">
      <c r="A178" s="30"/>
      <c r="B178" s="30"/>
      <c r="C178" s="30"/>
      <c r="D178" s="30"/>
      <c r="E178" s="30"/>
      <c r="F178" s="30"/>
      <c r="G178" s="113"/>
      <c r="H178" s="113"/>
      <c r="I178" s="113"/>
      <c r="J178" s="113"/>
      <c r="K178" s="113"/>
      <c r="L178" s="113"/>
    </row>
    <row r="179" ht="21" customHeight="1" spans="1:12">
      <c r="A179" s="30"/>
      <c r="B179" s="30"/>
      <c r="C179" s="30"/>
      <c r="D179" s="30"/>
      <c r="E179" s="30"/>
      <c r="F179" s="30"/>
      <c r="G179" s="113"/>
      <c r="H179" s="113"/>
      <c r="I179" s="113"/>
      <c r="J179" s="113"/>
      <c r="K179" s="113"/>
      <c r="L179" s="113"/>
    </row>
    <row r="180" ht="21" customHeight="1" spans="1:12">
      <c r="A180" s="30"/>
      <c r="B180" s="30"/>
      <c r="C180" s="30"/>
      <c r="D180" s="30"/>
      <c r="E180" s="30"/>
      <c r="F180" s="30"/>
      <c r="G180" s="113"/>
      <c r="H180" s="113"/>
      <c r="I180" s="113"/>
      <c r="J180" s="113"/>
      <c r="K180" s="113"/>
      <c r="L180" s="113"/>
    </row>
    <row r="181" ht="21" customHeight="1" spans="1:12">
      <c r="A181" s="30"/>
      <c r="B181" s="30"/>
      <c r="C181" s="30"/>
      <c r="D181" s="30"/>
      <c r="E181" s="30"/>
      <c r="F181" s="30"/>
      <c r="G181" s="113"/>
      <c r="H181" s="113"/>
      <c r="I181" s="113"/>
      <c r="J181" s="113"/>
      <c r="K181" s="113"/>
      <c r="L181" s="113"/>
    </row>
    <row r="182" ht="21" customHeight="1" spans="1:12">
      <c r="A182" s="30"/>
      <c r="B182" s="30"/>
      <c r="C182" s="30"/>
      <c r="D182" s="30"/>
      <c r="E182" s="30"/>
      <c r="F182" s="30"/>
      <c r="G182" s="113"/>
      <c r="H182" s="113"/>
      <c r="I182" s="113"/>
      <c r="J182" s="113"/>
      <c r="K182" s="113"/>
      <c r="L182" s="113"/>
    </row>
    <row r="183" ht="21" customHeight="1" spans="1:12">
      <c r="A183" s="30"/>
      <c r="B183" s="30"/>
      <c r="C183" s="30"/>
      <c r="D183" s="30"/>
      <c r="E183" s="30"/>
      <c r="F183" s="30"/>
      <c r="G183" s="113"/>
      <c r="H183" s="113"/>
      <c r="I183" s="113"/>
      <c r="J183" s="113"/>
      <c r="K183" s="113"/>
      <c r="L183" s="113"/>
    </row>
    <row r="184" ht="21" customHeight="1" spans="1:12">
      <c r="A184" s="30"/>
      <c r="B184" s="30"/>
      <c r="C184" s="30"/>
      <c r="D184" s="30"/>
      <c r="E184" s="30"/>
      <c r="F184" s="30"/>
      <c r="G184" s="113"/>
      <c r="H184" s="113"/>
      <c r="I184" s="113"/>
      <c r="J184" s="113"/>
      <c r="K184" s="113"/>
      <c r="L184" s="113"/>
    </row>
    <row r="185" ht="21" customHeight="1" spans="1:12">
      <c r="A185" s="30"/>
      <c r="B185" s="30"/>
      <c r="C185" s="30"/>
      <c r="D185" s="30"/>
      <c r="E185" s="30"/>
      <c r="F185" s="30"/>
      <c r="G185" s="113"/>
      <c r="H185" s="113"/>
      <c r="I185" s="113"/>
      <c r="J185" s="113"/>
      <c r="K185" s="113"/>
      <c r="L185" s="113"/>
    </row>
    <row r="186" ht="21" customHeight="1" spans="1:12">
      <c r="A186" s="30"/>
      <c r="B186" s="30"/>
      <c r="C186" s="30"/>
      <c r="D186" s="30"/>
      <c r="E186" s="30"/>
      <c r="F186" s="30"/>
      <c r="G186" s="113"/>
      <c r="H186" s="113"/>
      <c r="I186" s="113"/>
      <c r="J186" s="113"/>
      <c r="K186" s="113"/>
      <c r="L186" s="113"/>
    </row>
    <row r="187" ht="21" customHeight="1" spans="1:12">
      <c r="A187" s="30"/>
      <c r="B187" s="30"/>
      <c r="C187" s="30"/>
      <c r="D187" s="30"/>
      <c r="E187" s="30"/>
      <c r="F187" s="30"/>
      <c r="G187" s="113"/>
      <c r="H187" s="113"/>
      <c r="I187" s="113"/>
      <c r="J187" s="113"/>
      <c r="K187" s="113"/>
      <c r="L187" s="113"/>
    </row>
    <row r="188" ht="21" customHeight="1" spans="1:12">
      <c r="A188" s="30"/>
      <c r="B188" s="30"/>
      <c r="C188" s="30"/>
      <c r="D188" s="30"/>
      <c r="E188" s="30"/>
      <c r="F188" s="30"/>
      <c r="G188" s="113"/>
      <c r="H188" s="113"/>
      <c r="I188" s="113"/>
      <c r="J188" s="113"/>
      <c r="K188" s="113"/>
      <c r="L188" s="113"/>
    </row>
    <row r="189" ht="21" customHeight="1" spans="1:12">
      <c r="A189" s="30"/>
      <c r="B189" s="30"/>
      <c r="C189" s="30"/>
      <c r="D189" s="30"/>
      <c r="E189" s="30"/>
      <c r="F189" s="30"/>
      <c r="G189" s="113"/>
      <c r="H189" s="113"/>
      <c r="I189" s="113"/>
      <c r="J189" s="113"/>
      <c r="K189" s="113"/>
      <c r="L189" s="113"/>
    </row>
    <row r="190" ht="21" customHeight="1" spans="1:12">
      <c r="A190" s="30"/>
      <c r="B190" s="30"/>
      <c r="C190" s="30"/>
      <c r="D190" s="30"/>
      <c r="E190" s="30"/>
      <c r="F190" s="30"/>
      <c r="G190" s="113"/>
      <c r="H190" s="113"/>
      <c r="I190" s="113"/>
      <c r="J190" s="113"/>
      <c r="K190" s="113"/>
      <c r="L190" s="113"/>
    </row>
    <row r="191" ht="21" customHeight="1" spans="1:12">
      <c r="A191" s="30"/>
      <c r="B191" s="30"/>
      <c r="C191" s="30"/>
      <c r="D191" s="30"/>
      <c r="E191" s="30"/>
      <c r="F191" s="30"/>
      <c r="G191" s="113"/>
      <c r="H191" s="113"/>
      <c r="I191" s="113"/>
      <c r="J191" s="113"/>
      <c r="K191" s="113"/>
      <c r="L191" s="113"/>
    </row>
    <row r="192" ht="21" customHeight="1" spans="1:12">
      <c r="A192" s="30"/>
      <c r="B192" s="30"/>
      <c r="C192" s="30"/>
      <c r="D192" s="30"/>
      <c r="E192" s="30"/>
      <c r="F192" s="30"/>
      <c r="G192" s="113"/>
      <c r="H192" s="113"/>
      <c r="I192" s="113"/>
      <c r="J192" s="113"/>
      <c r="K192" s="113"/>
      <c r="L192" s="113"/>
    </row>
    <row r="193" ht="21" customHeight="1" spans="1:12">
      <c r="A193" s="30"/>
      <c r="B193" s="30"/>
      <c r="C193" s="30"/>
      <c r="D193" s="30"/>
      <c r="E193" s="30"/>
      <c r="F193" s="30"/>
      <c r="G193" s="113"/>
      <c r="H193" s="113"/>
      <c r="I193" s="113"/>
      <c r="J193" s="113"/>
      <c r="K193" s="113"/>
      <c r="L193" s="113"/>
    </row>
    <row r="194" ht="21" customHeight="1" spans="1:12">
      <c r="A194" s="30"/>
      <c r="B194" s="30"/>
      <c r="C194" s="30"/>
      <c r="D194" s="30"/>
      <c r="E194" s="30"/>
      <c r="F194" s="30"/>
      <c r="G194" s="113"/>
      <c r="H194" s="113"/>
      <c r="I194" s="113"/>
      <c r="J194" s="113"/>
      <c r="K194" s="113"/>
      <c r="L194" s="113"/>
    </row>
    <row r="195" ht="21" customHeight="1" spans="1:12">
      <c r="A195" s="30"/>
      <c r="B195" s="30"/>
      <c r="C195" s="30"/>
      <c r="D195" s="30"/>
      <c r="E195" s="30"/>
      <c r="F195" s="30"/>
      <c r="G195" s="113"/>
      <c r="H195" s="113"/>
      <c r="I195" s="113"/>
      <c r="J195" s="113"/>
      <c r="K195" s="113"/>
      <c r="L195" s="113"/>
    </row>
    <row r="196" ht="21" customHeight="1" spans="1:12">
      <c r="A196" s="30"/>
      <c r="B196" s="30"/>
      <c r="C196" s="30"/>
      <c r="D196" s="30"/>
      <c r="E196" s="30"/>
      <c r="F196" s="30"/>
      <c r="G196" s="113"/>
      <c r="H196" s="113"/>
      <c r="I196" s="113"/>
      <c r="J196" s="113"/>
      <c r="K196" s="113"/>
      <c r="L196" s="113"/>
    </row>
    <row r="197" ht="21" customHeight="1" spans="1:12">
      <c r="A197" s="30"/>
      <c r="B197" s="30"/>
      <c r="C197" s="30"/>
      <c r="D197" s="30"/>
      <c r="E197" s="30"/>
      <c r="F197" s="30"/>
      <c r="G197" s="113"/>
      <c r="H197" s="113"/>
      <c r="I197" s="113"/>
      <c r="J197" s="113"/>
      <c r="K197" s="113"/>
      <c r="L197" s="113"/>
    </row>
    <row r="198" ht="21" customHeight="1" spans="1:12">
      <c r="A198" s="30"/>
      <c r="B198" s="30"/>
      <c r="C198" s="30"/>
      <c r="D198" s="30"/>
      <c r="E198" s="30"/>
      <c r="F198" s="30"/>
      <c r="G198" s="113"/>
      <c r="H198" s="113"/>
      <c r="I198" s="113"/>
      <c r="J198" s="113"/>
      <c r="K198" s="113"/>
      <c r="L198" s="113"/>
    </row>
    <row r="199" ht="21" customHeight="1" spans="1:12">
      <c r="A199" s="30"/>
      <c r="B199" s="30"/>
      <c r="C199" s="30"/>
      <c r="D199" s="30"/>
      <c r="E199" s="30"/>
      <c r="F199" s="30"/>
      <c r="G199" s="113"/>
      <c r="H199" s="113"/>
      <c r="I199" s="113"/>
      <c r="J199" s="113"/>
      <c r="K199" s="113"/>
      <c r="L199" s="113"/>
    </row>
    <row r="200" ht="21" customHeight="1" spans="1:12">
      <c r="A200" s="30"/>
      <c r="B200" s="30"/>
      <c r="C200" s="30"/>
      <c r="D200" s="30"/>
      <c r="E200" s="30"/>
      <c r="F200" s="30"/>
      <c r="G200" s="113"/>
      <c r="H200" s="113"/>
      <c r="I200" s="113"/>
      <c r="J200" s="113"/>
      <c r="K200" s="113"/>
      <c r="L200" s="113"/>
    </row>
    <row r="201" ht="21" customHeight="1" spans="1:12">
      <c r="A201" s="30"/>
      <c r="B201" s="30"/>
      <c r="C201" s="30"/>
      <c r="D201" s="30"/>
      <c r="E201" s="30"/>
      <c r="F201" s="30"/>
      <c r="G201" s="113"/>
      <c r="H201" s="113"/>
      <c r="I201" s="113"/>
      <c r="J201" s="113"/>
      <c r="K201" s="113"/>
      <c r="L201" s="113"/>
    </row>
    <row r="202" ht="21" customHeight="1" spans="1:12">
      <c r="A202" s="30"/>
      <c r="B202" s="30"/>
      <c r="C202" s="30"/>
      <c r="D202" s="30"/>
      <c r="E202" s="30"/>
      <c r="F202" s="30"/>
      <c r="G202" s="113"/>
      <c r="H202" s="113"/>
      <c r="I202" s="113"/>
      <c r="J202" s="113"/>
      <c r="K202" s="113"/>
      <c r="L202" s="113"/>
    </row>
    <row r="203" ht="21" customHeight="1" spans="1:12">
      <c r="A203" s="30"/>
      <c r="B203" s="30"/>
      <c r="C203" s="30"/>
      <c r="D203" s="30"/>
      <c r="E203" s="30"/>
      <c r="F203" s="30"/>
      <c r="G203" s="113"/>
      <c r="H203" s="113"/>
      <c r="I203" s="113"/>
      <c r="J203" s="113"/>
      <c r="K203" s="113"/>
      <c r="L203" s="113"/>
    </row>
    <row r="204" ht="21" customHeight="1" spans="1:12">
      <c r="A204" s="30"/>
      <c r="B204" s="30"/>
      <c r="C204" s="30"/>
      <c r="D204" s="30"/>
      <c r="E204" s="30"/>
      <c r="F204" s="30"/>
      <c r="G204" s="113"/>
      <c r="H204" s="113"/>
      <c r="I204" s="113"/>
      <c r="J204" s="113"/>
      <c r="K204" s="113"/>
      <c r="L204" s="113"/>
    </row>
    <row r="205" ht="21" customHeight="1" spans="1:12">
      <c r="A205" s="30"/>
      <c r="B205" s="30"/>
      <c r="C205" s="30"/>
      <c r="D205" s="30"/>
      <c r="E205" s="30"/>
      <c r="F205" s="30"/>
      <c r="G205" s="113"/>
      <c r="H205" s="113"/>
      <c r="I205" s="113"/>
      <c r="J205" s="113"/>
      <c r="K205" s="113"/>
      <c r="L205" s="113"/>
    </row>
    <row r="206" ht="21" customHeight="1" spans="1:12">
      <c r="A206" s="30"/>
      <c r="B206" s="30"/>
      <c r="C206" s="30"/>
      <c r="D206" s="30"/>
      <c r="E206" s="30"/>
      <c r="F206" s="30"/>
      <c r="G206" s="113"/>
      <c r="H206" s="113"/>
      <c r="I206" s="113"/>
      <c r="J206" s="113"/>
      <c r="K206" s="113"/>
      <c r="L206" s="113"/>
    </row>
    <row r="207" ht="21" customHeight="1" spans="1:12">
      <c r="A207" s="30"/>
      <c r="B207" s="30"/>
      <c r="C207" s="30"/>
      <c r="D207" s="30"/>
      <c r="E207" s="30"/>
      <c r="F207" s="30"/>
      <c r="G207" s="113"/>
      <c r="H207" s="113"/>
      <c r="I207" s="113"/>
      <c r="J207" s="113"/>
      <c r="K207" s="113"/>
      <c r="L207" s="113"/>
    </row>
    <row r="208" ht="21" customHeight="1" spans="1:12">
      <c r="A208" s="30"/>
      <c r="B208" s="30"/>
      <c r="C208" s="30"/>
      <c r="D208" s="30"/>
      <c r="E208" s="30"/>
      <c r="F208" s="30"/>
      <c r="G208" s="113"/>
      <c r="H208" s="113"/>
      <c r="I208" s="113"/>
      <c r="J208" s="113"/>
      <c r="K208" s="113"/>
      <c r="L208" s="113"/>
    </row>
    <row r="209" ht="21" customHeight="1" spans="1:12">
      <c r="A209" s="30"/>
      <c r="B209" s="30"/>
      <c r="C209" s="30"/>
      <c r="D209" s="30"/>
      <c r="E209" s="30"/>
      <c r="F209" s="30"/>
      <c r="G209" s="113"/>
      <c r="H209" s="113"/>
      <c r="I209" s="113"/>
      <c r="J209" s="113"/>
      <c r="K209" s="113"/>
      <c r="L209" s="113"/>
    </row>
    <row r="210" ht="21" customHeight="1" spans="1:12">
      <c r="A210" s="30" t="s">
        <v>320</v>
      </c>
      <c r="B210" s="201" t="s">
        <v>321</v>
      </c>
      <c r="C210" s="30"/>
      <c r="D210" s="30"/>
      <c r="E210" s="30"/>
      <c r="F210" s="30"/>
      <c r="G210" s="113"/>
      <c r="H210" s="113"/>
      <c r="I210" s="113"/>
      <c r="J210" s="113"/>
      <c r="K210" s="113"/>
      <c r="L210" s="113"/>
    </row>
    <row r="211" ht="21" customHeight="1" spans="1:12">
      <c r="A211" s="30" t="s">
        <v>322</v>
      </c>
      <c r="B211" s="30" t="s">
        <v>323</v>
      </c>
      <c r="C211" s="30"/>
      <c r="D211" s="30"/>
      <c r="E211" s="30"/>
      <c r="F211" s="30"/>
      <c r="G211" s="113"/>
      <c r="H211" s="113"/>
      <c r="I211" s="113"/>
      <c r="J211" s="113"/>
      <c r="K211" s="113"/>
      <c r="L211" s="113"/>
    </row>
    <row r="212" ht="21" customHeight="1" spans="1:12">
      <c r="A212" s="30" t="s">
        <v>324</v>
      </c>
      <c r="B212" s="30" t="s">
        <v>325</v>
      </c>
      <c r="C212" s="30"/>
      <c r="D212" s="30"/>
      <c r="E212" s="30"/>
      <c r="F212" s="30"/>
      <c r="G212" s="113"/>
      <c r="H212" s="113"/>
      <c r="I212" s="113"/>
      <c r="J212" s="113"/>
      <c r="K212" s="113"/>
      <c r="L212" s="113"/>
    </row>
    <row r="213" ht="21" customHeight="1" spans="1:12">
      <c r="A213" s="30" t="s">
        <v>326</v>
      </c>
      <c r="B213" s="30" t="s">
        <v>327</v>
      </c>
      <c r="C213" s="30"/>
      <c r="D213" s="30"/>
      <c r="E213" s="30"/>
      <c r="F213" s="30"/>
      <c r="G213" s="113"/>
      <c r="H213" s="113"/>
      <c r="I213" s="113"/>
      <c r="J213" s="113"/>
      <c r="K213" s="113"/>
      <c r="L213" s="113"/>
    </row>
    <row r="214" ht="21" customHeight="1" spans="1:12">
      <c r="A214" s="30" t="s">
        <v>320</v>
      </c>
      <c r="B214" s="201" t="s">
        <v>321</v>
      </c>
      <c r="C214" s="30"/>
      <c r="D214" s="30"/>
      <c r="E214" s="30"/>
      <c r="F214" s="30"/>
      <c r="G214" s="113"/>
      <c r="H214" s="113"/>
      <c r="I214" s="113"/>
      <c r="J214" s="113"/>
      <c r="K214" s="113"/>
      <c r="L214" s="113"/>
    </row>
    <row r="215" ht="21" customHeight="1" spans="1:12">
      <c r="A215" s="114" t="s">
        <v>328</v>
      </c>
      <c r="B215" s="114"/>
      <c r="C215" s="114"/>
      <c r="D215" s="114"/>
      <c r="E215" s="114"/>
      <c r="F215" s="114"/>
      <c r="G215" s="114"/>
      <c r="H215" s="114"/>
      <c r="I215" s="114"/>
      <c r="J215" s="114"/>
      <c r="K215" s="114"/>
      <c r="L215" s="114"/>
    </row>
    <row r="216" ht="21" customHeight="1" spans="1:12">
      <c r="A216" s="115" t="s">
        <v>329</v>
      </c>
      <c r="B216" s="116"/>
      <c r="C216" s="116"/>
      <c r="D216" s="116"/>
      <c r="E216" s="116"/>
      <c r="F216" s="116"/>
      <c r="G216" s="117"/>
      <c r="H216" s="117"/>
      <c r="I216" s="117"/>
      <c r="J216" s="117"/>
      <c r="K216" s="117"/>
      <c r="L216" s="117"/>
    </row>
    <row r="217" ht="21" customHeight="1" spans="1:12">
      <c r="A217" s="118"/>
      <c r="B217" s="116"/>
      <c r="C217" s="116"/>
      <c r="D217" s="116"/>
      <c r="E217" s="116"/>
      <c r="F217" s="116"/>
      <c r="G217" s="117"/>
      <c r="H217" s="117"/>
      <c r="I217" s="117"/>
      <c r="J217" s="117"/>
      <c r="K217" s="117"/>
      <c r="L217" s="117"/>
    </row>
    <row r="218" ht="21" customHeight="1" spans="1:12">
      <c r="A218" s="118"/>
      <c r="B218" s="116"/>
      <c r="C218" s="116"/>
      <c r="D218" s="116"/>
      <c r="E218" s="116"/>
      <c r="F218" s="116"/>
      <c r="G218" s="117"/>
      <c r="H218" s="117"/>
      <c r="I218" s="117"/>
      <c r="J218" s="117"/>
      <c r="K218" s="117"/>
      <c r="L218" s="117"/>
    </row>
    <row r="219" ht="21" customHeight="1" spans="1:12">
      <c r="A219" s="118"/>
      <c r="B219" s="116"/>
      <c r="C219" s="116"/>
      <c r="D219" s="116"/>
      <c r="E219" s="116"/>
      <c r="F219" s="116"/>
      <c r="G219" s="117"/>
      <c r="H219" s="117"/>
      <c r="I219" s="117"/>
      <c r="J219" s="117"/>
      <c r="K219" s="117"/>
      <c r="L219" s="117"/>
    </row>
    <row r="220" ht="21" customHeight="1" spans="1:12">
      <c r="A220" s="118"/>
      <c r="B220" s="116"/>
      <c r="C220" s="116"/>
      <c r="D220" s="116"/>
      <c r="E220" s="116"/>
      <c r="F220" s="116"/>
      <c r="G220" s="117"/>
      <c r="H220" s="117"/>
      <c r="I220" s="117"/>
      <c r="J220" s="117"/>
      <c r="K220" s="117"/>
      <c r="L220" s="117"/>
    </row>
    <row r="221" ht="21" customHeight="1" spans="1:12">
      <c r="A221" s="118"/>
      <c r="B221" s="116"/>
      <c r="C221" s="116"/>
      <c r="D221" s="116"/>
      <c r="E221" s="116"/>
      <c r="F221" s="116"/>
      <c r="G221" s="117"/>
      <c r="H221" s="117"/>
      <c r="I221" s="117"/>
      <c r="J221" s="117"/>
      <c r="K221" s="117"/>
      <c r="L221" s="117"/>
    </row>
    <row r="222" ht="21" customHeight="1" spans="1:12">
      <c r="A222" s="118"/>
      <c r="B222" s="116"/>
      <c r="C222" s="116"/>
      <c r="D222" s="116"/>
      <c r="E222" s="116"/>
      <c r="F222" s="116"/>
      <c r="G222" s="117"/>
      <c r="H222" s="117"/>
      <c r="I222" s="117"/>
      <c r="J222" s="117"/>
      <c r="K222" s="117"/>
      <c r="L222" s="117"/>
    </row>
    <row r="223" ht="21" customHeight="1" spans="1:12">
      <c r="A223" s="118"/>
      <c r="B223" s="116"/>
      <c r="C223" s="116"/>
      <c r="D223" s="116"/>
      <c r="E223" s="116"/>
      <c r="F223" s="116"/>
      <c r="G223" s="117"/>
      <c r="H223" s="117"/>
      <c r="I223" s="117"/>
      <c r="J223" s="117"/>
      <c r="K223" s="117"/>
      <c r="L223" s="117"/>
    </row>
    <row r="224" ht="21" customHeight="1" spans="1:12">
      <c r="A224" s="118"/>
      <c r="B224" s="116"/>
      <c r="C224" s="116"/>
      <c r="D224" s="116"/>
      <c r="E224" s="116"/>
      <c r="F224" s="116"/>
      <c r="G224" s="117"/>
      <c r="H224" s="117"/>
      <c r="I224" s="117"/>
      <c r="J224" s="117"/>
      <c r="K224" s="117"/>
      <c r="L224" s="117"/>
    </row>
    <row r="225" ht="21" customHeight="1" spans="1:12">
      <c r="A225" s="118"/>
      <c r="B225" s="116"/>
      <c r="C225" s="116"/>
      <c r="D225" s="116"/>
      <c r="E225" s="116"/>
      <c r="F225" s="116"/>
      <c r="G225" s="117"/>
      <c r="H225" s="117"/>
      <c r="I225" s="117"/>
      <c r="J225" s="117"/>
      <c r="K225" s="117"/>
      <c r="L225" s="117"/>
    </row>
    <row r="226" ht="21" customHeight="1" spans="1:12">
      <c r="A226" s="118"/>
      <c r="B226" s="116"/>
      <c r="C226" s="116"/>
      <c r="D226" s="116"/>
      <c r="E226" s="116"/>
      <c r="F226" s="116"/>
      <c r="G226" s="117"/>
      <c r="H226" s="117"/>
      <c r="I226" s="117"/>
      <c r="J226" s="117"/>
      <c r="K226" s="117"/>
      <c r="L226" s="117"/>
    </row>
    <row r="227" ht="21" customHeight="1" spans="1:12">
      <c r="A227" s="119"/>
      <c r="B227" s="120"/>
      <c r="C227" s="120"/>
      <c r="D227" s="120"/>
      <c r="E227" s="120"/>
      <c r="F227" s="120"/>
      <c r="G227" s="121"/>
      <c r="H227" s="121"/>
      <c r="I227" s="121"/>
      <c r="J227" s="121"/>
      <c r="K227" s="121"/>
      <c r="L227" s="121"/>
    </row>
    <row r="228" ht="21" customHeight="1" spans="1:12">
      <c r="A228" s="119"/>
      <c r="B228" s="120"/>
      <c r="C228" s="120"/>
      <c r="D228" s="120"/>
      <c r="E228" s="120"/>
      <c r="F228" s="120"/>
      <c r="G228" s="121"/>
      <c r="H228" s="121"/>
      <c r="I228" s="121"/>
      <c r="J228" s="121"/>
      <c r="K228" s="121"/>
      <c r="L228" s="121"/>
    </row>
    <row r="229" ht="21" customHeight="1" spans="1:12">
      <c r="A229" s="119"/>
      <c r="B229" s="120"/>
      <c r="C229" s="120"/>
      <c r="D229" s="120"/>
      <c r="E229" s="120"/>
      <c r="F229" s="120"/>
      <c r="G229" s="121"/>
      <c r="H229" s="121"/>
      <c r="I229" s="121"/>
      <c r="J229" s="121"/>
      <c r="K229" s="121"/>
      <c r="L229" s="121"/>
    </row>
    <row r="230" ht="21" customHeight="1" spans="1:12">
      <c r="A230" s="119"/>
      <c r="B230" s="120"/>
      <c r="C230" s="120"/>
      <c r="D230" s="120"/>
      <c r="E230" s="120"/>
      <c r="F230" s="120"/>
      <c r="G230" s="121"/>
      <c r="H230" s="121"/>
      <c r="I230" s="121"/>
      <c r="J230" s="121"/>
      <c r="K230" s="121"/>
      <c r="L230" s="121"/>
    </row>
    <row r="231" ht="21" customHeight="1" spans="1:12">
      <c r="A231" s="119"/>
      <c r="B231" s="120"/>
      <c r="C231" s="120"/>
      <c r="D231" s="120"/>
      <c r="E231" s="120"/>
      <c r="F231" s="120"/>
      <c r="G231" s="121"/>
      <c r="H231" s="121"/>
      <c r="I231" s="121"/>
      <c r="J231" s="121"/>
      <c r="K231" s="121"/>
      <c r="L231" s="121"/>
    </row>
    <row r="232" ht="14.25" spans="1:12">
      <c r="A232" s="119"/>
      <c r="B232" s="120"/>
      <c r="C232" s="120"/>
      <c r="D232" s="120"/>
      <c r="E232" s="120"/>
      <c r="F232" s="120"/>
      <c r="G232" s="121"/>
      <c r="H232" s="121"/>
      <c r="I232" s="121"/>
      <c r="J232" s="121"/>
      <c r="K232" s="121"/>
      <c r="L232" s="121"/>
    </row>
    <row r="233" ht="14.25" spans="1:12">
      <c r="A233" s="119"/>
      <c r="B233" s="120"/>
      <c r="C233" s="120"/>
      <c r="D233" s="120"/>
      <c r="E233" s="120"/>
      <c r="F233" s="120"/>
      <c r="G233" s="121"/>
      <c r="H233" s="121"/>
      <c r="I233" s="121"/>
      <c r="J233" s="121"/>
      <c r="K233" s="121"/>
      <c r="L233" s="121"/>
    </row>
    <row r="234" ht="14.25" spans="1:12">
      <c r="A234" s="119"/>
      <c r="B234" s="120"/>
      <c r="C234" s="120"/>
      <c r="D234" s="120"/>
      <c r="E234" s="120"/>
      <c r="F234" s="120"/>
      <c r="G234" s="121"/>
      <c r="H234" s="121"/>
      <c r="I234" s="121"/>
      <c r="J234" s="121"/>
      <c r="K234" s="121"/>
      <c r="L234" s="121"/>
    </row>
    <row r="235" ht="14.25" spans="1:12">
      <c r="A235" s="119"/>
      <c r="B235" s="120"/>
      <c r="C235" s="120"/>
      <c r="D235" s="120"/>
      <c r="E235" s="120"/>
      <c r="F235" s="120"/>
      <c r="G235" s="121"/>
      <c r="H235" s="121"/>
      <c r="I235" s="121"/>
      <c r="J235" s="121"/>
      <c r="K235" s="121"/>
      <c r="L235" s="121"/>
    </row>
    <row r="236" ht="14.25" spans="1:12">
      <c r="A236" s="119"/>
      <c r="B236" s="120"/>
      <c r="C236" s="120"/>
      <c r="D236" s="120"/>
      <c r="E236" s="120"/>
      <c r="F236" s="120"/>
      <c r="G236" s="121"/>
      <c r="H236" s="121"/>
      <c r="I236" s="121"/>
      <c r="J236" s="121"/>
      <c r="K236" s="121"/>
      <c r="L236" s="121"/>
    </row>
    <row r="237" ht="14.25" spans="1:12">
      <c r="A237" s="119"/>
      <c r="B237" s="120"/>
      <c r="C237" s="120"/>
      <c r="D237" s="120"/>
      <c r="E237" s="120"/>
      <c r="F237" s="120"/>
      <c r="G237" s="121"/>
      <c r="H237" s="121"/>
      <c r="I237" s="121"/>
      <c r="J237" s="121"/>
      <c r="K237" s="121"/>
      <c r="L237" s="121"/>
    </row>
    <row r="238" ht="14.25" spans="1:12">
      <c r="A238" s="119"/>
      <c r="B238" s="120"/>
      <c r="C238" s="120"/>
      <c r="D238" s="120"/>
      <c r="E238" s="120"/>
      <c r="F238" s="120"/>
      <c r="G238" s="121"/>
      <c r="H238" s="121"/>
      <c r="I238" s="121"/>
      <c r="J238" s="121"/>
      <c r="K238" s="121"/>
      <c r="L238" s="121"/>
    </row>
    <row r="239" ht="14.25" spans="1:12">
      <c r="A239" s="119"/>
      <c r="B239" s="120"/>
      <c r="C239" s="120"/>
      <c r="D239" s="120"/>
      <c r="E239" s="120"/>
      <c r="F239" s="120"/>
      <c r="G239" s="121"/>
      <c r="H239" s="121"/>
      <c r="I239" s="121"/>
      <c r="J239" s="121"/>
      <c r="K239" s="121"/>
      <c r="L239" s="121"/>
    </row>
    <row r="240" ht="14.25" spans="1:12">
      <c r="A240" s="119"/>
      <c r="B240" s="120"/>
      <c r="C240" s="120"/>
      <c r="D240" s="120"/>
      <c r="E240" s="120"/>
      <c r="F240" s="120"/>
      <c r="G240" s="121"/>
      <c r="H240" s="121"/>
      <c r="I240" s="121"/>
      <c r="J240" s="121"/>
      <c r="K240" s="121"/>
      <c r="L240" s="121"/>
    </row>
    <row r="241" ht="14.25" spans="1:12">
      <c r="A241" s="119"/>
      <c r="B241" s="120"/>
      <c r="C241" s="120"/>
      <c r="D241" s="120"/>
      <c r="E241" s="120"/>
      <c r="F241" s="120"/>
      <c r="G241" s="121"/>
      <c r="H241" s="121"/>
      <c r="I241" s="121"/>
      <c r="J241" s="121"/>
      <c r="K241" s="121"/>
      <c r="L241" s="121"/>
    </row>
    <row r="242" ht="14.25" spans="1:12">
      <c r="A242" s="119"/>
      <c r="B242" s="120"/>
      <c r="C242" s="120"/>
      <c r="D242" s="120"/>
      <c r="E242" s="120"/>
      <c r="F242" s="120"/>
      <c r="G242" s="121"/>
      <c r="H242" s="121"/>
      <c r="I242" s="121"/>
      <c r="J242" s="121"/>
      <c r="K242" s="121"/>
      <c r="L242" s="121"/>
    </row>
    <row r="243" ht="14.25" spans="1:12">
      <c r="A243" s="119"/>
      <c r="B243" s="120"/>
      <c r="C243" s="120"/>
      <c r="D243" s="120"/>
      <c r="E243" s="120"/>
      <c r="F243" s="120"/>
      <c r="G243" s="121"/>
      <c r="H243" s="121"/>
      <c r="I243" s="121"/>
      <c r="J243" s="121"/>
      <c r="K243" s="121"/>
      <c r="L243" s="121"/>
    </row>
    <row r="244" ht="14.25" spans="1:12">
      <c r="A244" s="119"/>
      <c r="B244" s="120"/>
      <c r="C244" s="120"/>
      <c r="D244" s="120"/>
      <c r="E244" s="120"/>
      <c r="F244" s="120"/>
      <c r="G244" s="121"/>
      <c r="H244" s="121"/>
      <c r="I244" s="121"/>
      <c r="J244" s="121"/>
      <c r="K244" s="121"/>
      <c r="L244" s="121"/>
    </row>
    <row r="245" ht="14.25" spans="1:12">
      <c r="A245" s="119"/>
      <c r="B245" s="120"/>
      <c r="C245" s="120"/>
      <c r="D245" s="120"/>
      <c r="E245" s="120"/>
      <c r="F245" s="120"/>
      <c r="G245" s="121"/>
      <c r="H245" s="121"/>
      <c r="I245" s="121"/>
      <c r="J245" s="121"/>
      <c r="K245" s="121"/>
      <c r="L245" s="121"/>
    </row>
    <row r="246" ht="14.25" spans="1:12">
      <c r="A246" s="119"/>
      <c r="B246" s="120"/>
      <c r="C246" s="120"/>
      <c r="D246" s="120"/>
      <c r="E246" s="120"/>
      <c r="F246" s="120"/>
      <c r="G246" s="121"/>
      <c r="H246" s="121"/>
      <c r="I246" s="121"/>
      <c r="J246" s="121"/>
      <c r="K246" s="121"/>
      <c r="L246" s="121"/>
    </row>
    <row r="247" ht="14.25" spans="1:12">
      <c r="A247" s="119"/>
      <c r="B247" s="120"/>
      <c r="C247" s="120"/>
      <c r="D247" s="120"/>
      <c r="E247" s="120"/>
      <c r="F247" s="120"/>
      <c r="G247" s="121"/>
      <c r="H247" s="121"/>
      <c r="I247" s="121"/>
      <c r="J247" s="121"/>
      <c r="K247" s="121"/>
      <c r="L247" s="121"/>
    </row>
    <row r="248" ht="14.25" spans="1:12">
      <c r="A248" s="119"/>
      <c r="B248" s="120"/>
      <c r="C248" s="120"/>
      <c r="D248" s="120"/>
      <c r="E248" s="120"/>
      <c r="F248" s="120"/>
      <c r="G248" s="121"/>
      <c r="H248" s="121"/>
      <c r="I248" s="121"/>
      <c r="J248" s="121"/>
      <c r="K248" s="121"/>
      <c r="L248" s="121"/>
    </row>
    <row r="249" ht="14.25" spans="1:12">
      <c r="A249" s="119"/>
      <c r="B249" s="120"/>
      <c r="C249" s="120"/>
      <c r="D249" s="120"/>
      <c r="E249" s="120"/>
      <c r="F249" s="120"/>
      <c r="G249" s="121"/>
      <c r="H249" s="121"/>
      <c r="I249" s="121"/>
      <c r="J249" s="121"/>
      <c r="K249" s="121"/>
      <c r="L249" s="121"/>
    </row>
    <row r="250" ht="14.25" spans="1:12">
      <c r="A250" s="119"/>
      <c r="B250" s="120"/>
      <c r="C250" s="120"/>
      <c r="D250" s="120"/>
      <c r="E250" s="120"/>
      <c r="F250" s="120"/>
      <c r="G250" s="121"/>
      <c r="H250" s="121"/>
      <c r="I250" s="121"/>
      <c r="J250" s="121"/>
      <c r="K250" s="121"/>
      <c r="L250" s="121"/>
    </row>
    <row r="251" ht="14.25" spans="1:12">
      <c r="A251" s="119"/>
      <c r="B251" s="120"/>
      <c r="C251" s="120"/>
      <c r="D251" s="120"/>
      <c r="E251" s="120"/>
      <c r="F251" s="120"/>
      <c r="G251" s="122"/>
      <c r="H251" s="122"/>
      <c r="I251" s="122"/>
      <c r="J251" s="122"/>
      <c r="K251" s="122"/>
      <c r="L251" s="122"/>
    </row>
    <row r="252" ht="14.25" spans="1:12">
      <c r="A252" s="119"/>
      <c r="B252" s="120"/>
      <c r="C252" s="120"/>
      <c r="D252" s="120"/>
      <c r="E252" s="120"/>
      <c r="F252" s="120"/>
      <c r="G252" s="122"/>
      <c r="H252" s="122"/>
      <c r="I252" s="122"/>
      <c r="J252" s="122"/>
      <c r="K252" s="122"/>
      <c r="L252" s="122"/>
    </row>
    <row r="253" ht="14.25" spans="1:12">
      <c r="A253" s="119"/>
      <c r="B253" s="120"/>
      <c r="C253" s="120"/>
      <c r="D253" s="120"/>
      <c r="E253" s="120"/>
      <c r="F253" s="120"/>
      <c r="G253" s="122"/>
      <c r="H253" s="122"/>
      <c r="I253" s="122"/>
      <c r="J253" s="122"/>
      <c r="K253" s="122"/>
      <c r="L253" s="122"/>
    </row>
    <row r="254" ht="14.25" spans="1:12">
      <c r="A254" s="119"/>
      <c r="B254" s="120"/>
      <c r="C254" s="120"/>
      <c r="D254" s="120"/>
      <c r="E254" s="120"/>
      <c r="F254" s="120"/>
      <c r="G254" s="122"/>
      <c r="H254" s="122"/>
      <c r="I254" s="122"/>
      <c r="J254" s="122"/>
      <c r="K254" s="122"/>
      <c r="L254" s="122"/>
    </row>
    <row r="255" ht="14.25" spans="1:12">
      <c r="A255" s="119"/>
      <c r="B255" s="120"/>
      <c r="C255" s="120"/>
      <c r="D255" s="120"/>
      <c r="E255" s="120"/>
      <c r="F255" s="120"/>
      <c r="G255" s="122"/>
      <c r="H255" s="122"/>
      <c r="I255" s="122"/>
      <c r="J255" s="122"/>
      <c r="K255" s="122"/>
      <c r="L255" s="122"/>
    </row>
    <row r="256" ht="14.25" spans="1:12">
      <c r="A256" s="119"/>
      <c r="B256" s="120"/>
      <c r="C256" s="120"/>
      <c r="D256" s="120"/>
      <c r="E256" s="120"/>
      <c r="F256" s="120"/>
      <c r="G256" s="122"/>
      <c r="H256" s="122"/>
      <c r="I256" s="122"/>
      <c r="J256" s="122"/>
      <c r="K256" s="122"/>
      <c r="L256" s="122"/>
    </row>
    <row r="257" ht="14.25" spans="1:12">
      <c r="A257" s="119"/>
      <c r="B257" s="120"/>
      <c r="C257" s="120"/>
      <c r="D257" s="120"/>
      <c r="E257" s="120"/>
      <c r="F257" s="120"/>
      <c r="G257" s="122"/>
      <c r="H257" s="122"/>
      <c r="I257" s="122"/>
      <c r="J257" s="122"/>
      <c r="K257" s="122"/>
      <c r="L257" s="122"/>
    </row>
    <row r="258" ht="14.25" spans="1:12">
      <c r="A258" s="119"/>
      <c r="B258" s="120"/>
      <c r="C258" s="120"/>
      <c r="D258" s="120"/>
      <c r="E258" s="120"/>
      <c r="F258" s="120"/>
      <c r="G258" s="122"/>
      <c r="H258" s="122"/>
      <c r="I258" s="122"/>
      <c r="J258" s="122"/>
      <c r="K258" s="122"/>
      <c r="L258" s="122"/>
    </row>
    <row r="259" ht="14.25" spans="1:12">
      <c r="A259" s="119"/>
      <c r="B259" s="120"/>
      <c r="C259" s="120"/>
      <c r="D259" s="120"/>
      <c r="E259" s="120"/>
      <c r="F259" s="120"/>
      <c r="G259" s="122"/>
      <c r="H259" s="122"/>
      <c r="I259" s="122"/>
      <c r="J259" s="122"/>
      <c r="K259" s="122"/>
      <c r="L259" s="122"/>
    </row>
    <row r="260" ht="14.25" spans="1:12">
      <c r="A260" s="119"/>
      <c r="B260" s="120"/>
      <c r="C260" s="120"/>
      <c r="D260" s="120"/>
      <c r="E260" s="120"/>
      <c r="F260" s="120"/>
      <c r="G260" s="122"/>
      <c r="H260" s="122"/>
      <c r="I260" s="122"/>
      <c r="J260" s="122"/>
      <c r="K260" s="122"/>
      <c r="L260" s="122"/>
    </row>
    <row r="261" ht="14.25" spans="1:12">
      <c r="A261" s="119"/>
      <c r="B261" s="120"/>
      <c r="C261" s="120"/>
      <c r="D261" s="120"/>
      <c r="E261" s="120"/>
      <c r="F261" s="120"/>
      <c r="G261" s="122"/>
      <c r="H261" s="122"/>
      <c r="I261" s="122"/>
      <c r="J261" s="122"/>
      <c r="K261" s="122"/>
      <c r="L261" s="122"/>
    </row>
    <row r="262" ht="14.25" spans="1:12">
      <c r="A262" s="119"/>
      <c r="B262" s="120"/>
      <c r="C262" s="120"/>
      <c r="D262" s="120"/>
      <c r="E262" s="120"/>
      <c r="F262" s="120"/>
      <c r="G262" s="122"/>
      <c r="H262" s="122"/>
      <c r="I262" s="122"/>
      <c r="J262" s="122"/>
      <c r="K262" s="122"/>
      <c r="L262" s="122"/>
    </row>
    <row r="263" ht="14.25" spans="1:12">
      <c r="A263" s="119"/>
      <c r="B263" s="120"/>
      <c r="C263" s="120"/>
      <c r="D263" s="120"/>
      <c r="E263" s="120"/>
      <c r="F263" s="120"/>
      <c r="G263" s="122"/>
      <c r="H263" s="122"/>
      <c r="I263" s="122"/>
      <c r="J263" s="122"/>
      <c r="K263" s="122"/>
      <c r="L263" s="122"/>
    </row>
    <row r="264" ht="14.25" spans="1:12">
      <c r="A264" s="119"/>
      <c r="B264" s="120"/>
      <c r="C264" s="120"/>
      <c r="D264" s="120"/>
      <c r="E264" s="120"/>
      <c r="F264" s="120"/>
      <c r="G264" s="122"/>
      <c r="H264" s="122"/>
      <c r="I264" s="122"/>
      <c r="J264" s="122"/>
      <c r="K264" s="122"/>
      <c r="L264" s="122"/>
    </row>
    <row r="265" ht="14.25" spans="1:12">
      <c r="A265" s="119"/>
      <c r="B265" s="120"/>
      <c r="C265" s="120"/>
      <c r="D265" s="120"/>
      <c r="E265" s="120"/>
      <c r="F265" s="120"/>
      <c r="G265" s="122"/>
      <c r="H265" s="122"/>
      <c r="I265" s="122"/>
      <c r="J265" s="122"/>
      <c r="K265" s="122"/>
      <c r="L265" s="122"/>
    </row>
    <row r="266" ht="14.25" spans="1:12">
      <c r="A266" s="119"/>
      <c r="B266" s="120"/>
      <c r="C266" s="120"/>
      <c r="D266" s="120"/>
      <c r="E266" s="120"/>
      <c r="F266" s="120"/>
      <c r="G266" s="122"/>
      <c r="H266" s="122"/>
      <c r="I266" s="122"/>
      <c r="J266" s="122"/>
      <c r="K266" s="122"/>
      <c r="L266" s="122"/>
    </row>
    <row r="267" ht="14.25" spans="1:12">
      <c r="A267" s="119"/>
      <c r="B267" s="120"/>
      <c r="C267" s="120"/>
      <c r="D267" s="120"/>
      <c r="E267" s="120"/>
      <c r="F267" s="120"/>
      <c r="G267" s="122"/>
      <c r="H267" s="122"/>
      <c r="I267" s="122"/>
      <c r="J267" s="122"/>
      <c r="K267" s="122"/>
      <c r="L267" s="122"/>
    </row>
    <row r="268" ht="14.25" spans="1:12">
      <c r="A268" s="119"/>
      <c r="B268" s="120"/>
      <c r="C268" s="120"/>
      <c r="D268" s="120"/>
      <c r="E268" s="120"/>
      <c r="F268" s="120"/>
      <c r="G268" s="122"/>
      <c r="H268" s="122"/>
      <c r="I268" s="122"/>
      <c r="J268" s="122"/>
      <c r="K268" s="122"/>
      <c r="L268" s="122"/>
    </row>
    <row r="269" ht="14.25" spans="1:12">
      <c r="A269" s="119"/>
      <c r="B269" s="120"/>
      <c r="C269" s="120"/>
      <c r="D269" s="120"/>
      <c r="E269" s="120"/>
      <c r="F269" s="120"/>
      <c r="G269" s="122"/>
      <c r="H269" s="122"/>
      <c r="I269" s="122"/>
      <c r="J269" s="122"/>
      <c r="K269" s="122"/>
      <c r="L269" s="122"/>
    </row>
    <row r="270" ht="14.25" spans="1:12">
      <c r="A270" s="119"/>
      <c r="B270" s="120"/>
      <c r="C270" s="120"/>
      <c r="D270" s="120"/>
      <c r="E270" s="120"/>
      <c r="F270" s="120"/>
      <c r="G270" s="122"/>
      <c r="H270" s="122"/>
      <c r="I270" s="122"/>
      <c r="J270" s="122"/>
      <c r="K270" s="122"/>
      <c r="L270" s="122"/>
    </row>
    <row r="271" ht="14.25" spans="1:12">
      <c r="A271" s="119"/>
      <c r="B271" s="120"/>
      <c r="C271" s="120"/>
      <c r="D271" s="120"/>
      <c r="E271" s="120"/>
      <c r="F271" s="120"/>
      <c r="G271" s="122"/>
      <c r="H271" s="122"/>
      <c r="I271" s="122"/>
      <c r="J271" s="122"/>
      <c r="K271" s="122"/>
      <c r="L271" s="122"/>
    </row>
    <row r="272" ht="14.25" spans="1:12">
      <c r="A272" s="119"/>
      <c r="B272" s="120"/>
      <c r="C272" s="120"/>
      <c r="D272" s="120"/>
      <c r="E272" s="120"/>
      <c r="F272" s="120"/>
      <c r="G272" s="122"/>
      <c r="H272" s="122"/>
      <c r="I272" s="122"/>
      <c r="J272" s="122"/>
      <c r="K272" s="122"/>
      <c r="L272" s="122"/>
    </row>
    <row r="273" ht="14.25" spans="1:12">
      <c r="A273" s="119"/>
      <c r="B273" s="120"/>
      <c r="C273" s="120"/>
      <c r="D273" s="120"/>
      <c r="E273" s="120"/>
      <c r="F273" s="120"/>
      <c r="G273" s="122"/>
      <c r="H273" s="122"/>
      <c r="I273" s="122"/>
      <c r="J273" s="122"/>
      <c r="K273" s="122"/>
      <c r="L273" s="122"/>
    </row>
    <row r="274" ht="14.25" spans="1:12">
      <c r="A274" s="119"/>
      <c r="B274" s="120"/>
      <c r="C274" s="120"/>
      <c r="D274" s="120"/>
      <c r="E274" s="120"/>
      <c r="F274" s="120"/>
      <c r="G274" s="122"/>
      <c r="H274" s="122"/>
      <c r="I274" s="122"/>
      <c r="J274" s="122"/>
      <c r="K274" s="122"/>
      <c r="L274" s="122"/>
    </row>
    <row r="275" ht="14.25" spans="1:12">
      <c r="A275" s="119"/>
      <c r="B275" s="120"/>
      <c r="C275" s="120"/>
      <c r="D275" s="120"/>
      <c r="E275" s="120"/>
      <c r="F275" s="120"/>
      <c r="G275" s="122"/>
      <c r="H275" s="122"/>
      <c r="I275" s="122"/>
      <c r="J275" s="122"/>
      <c r="K275" s="122"/>
      <c r="L275" s="122"/>
    </row>
    <row r="276" ht="14.25" spans="1:12">
      <c r="A276" s="119"/>
      <c r="B276" s="120"/>
      <c r="C276" s="120"/>
      <c r="D276" s="120"/>
      <c r="E276" s="120"/>
      <c r="F276" s="120"/>
      <c r="G276" s="122"/>
      <c r="H276" s="122"/>
      <c r="I276" s="122"/>
      <c r="J276" s="122"/>
      <c r="K276" s="122"/>
      <c r="L276" s="122"/>
    </row>
    <row r="277" ht="14.25" spans="1:12">
      <c r="A277" s="119"/>
      <c r="B277" s="120"/>
      <c r="C277" s="120"/>
      <c r="D277" s="120"/>
      <c r="E277" s="120"/>
      <c r="F277" s="120"/>
      <c r="G277" s="122"/>
      <c r="H277" s="122"/>
      <c r="I277" s="122"/>
      <c r="J277" s="122"/>
      <c r="K277" s="122"/>
      <c r="L277" s="122"/>
    </row>
    <row r="278" ht="14.25" spans="1:12">
      <c r="A278" s="119"/>
      <c r="B278" s="120"/>
      <c r="C278" s="120"/>
      <c r="D278" s="120"/>
      <c r="E278" s="120"/>
      <c r="F278" s="120"/>
      <c r="G278" s="122"/>
      <c r="H278" s="122"/>
      <c r="I278" s="122"/>
      <c r="J278" s="122"/>
      <c r="K278" s="122"/>
      <c r="L278" s="122"/>
    </row>
    <row r="279" ht="14.25" spans="1:12">
      <c r="A279" s="119"/>
      <c r="B279" s="120"/>
      <c r="C279" s="120"/>
      <c r="D279" s="120"/>
      <c r="E279" s="120"/>
      <c r="F279" s="120"/>
      <c r="G279" s="122"/>
      <c r="H279" s="122"/>
      <c r="I279" s="122"/>
      <c r="J279" s="122"/>
      <c r="K279" s="122"/>
      <c r="L279" s="122"/>
    </row>
    <row r="280" ht="14.25" spans="1:12">
      <c r="A280" s="119"/>
      <c r="B280" s="120"/>
      <c r="C280" s="120"/>
      <c r="D280" s="120"/>
      <c r="E280" s="120"/>
      <c r="F280" s="120"/>
      <c r="G280" s="122"/>
      <c r="H280" s="122"/>
      <c r="I280" s="122"/>
      <c r="J280" s="122"/>
      <c r="K280" s="122"/>
      <c r="L280" s="122"/>
    </row>
    <row r="281" ht="14.25" spans="1:12">
      <c r="A281" s="119"/>
      <c r="B281" s="120"/>
      <c r="C281" s="120"/>
      <c r="D281" s="120"/>
      <c r="E281" s="120"/>
      <c r="F281" s="120"/>
      <c r="G281" s="122"/>
      <c r="H281" s="122"/>
      <c r="I281" s="122"/>
      <c r="J281" s="122"/>
      <c r="K281" s="122"/>
      <c r="L281" s="122"/>
    </row>
    <row r="282" ht="14.25" spans="1:12">
      <c r="A282" s="119"/>
      <c r="B282" s="120"/>
      <c r="C282" s="120"/>
      <c r="D282" s="120"/>
      <c r="E282" s="120"/>
      <c r="F282" s="120"/>
      <c r="G282" s="122"/>
      <c r="H282" s="122"/>
      <c r="I282" s="122"/>
      <c r="J282" s="122"/>
      <c r="K282" s="122"/>
      <c r="L282" s="122"/>
    </row>
    <row r="283" ht="14.25" spans="1:12">
      <c r="A283" s="119"/>
      <c r="B283" s="120"/>
      <c r="C283" s="120"/>
      <c r="D283" s="120"/>
      <c r="E283" s="120"/>
      <c r="F283" s="120"/>
      <c r="G283" s="122"/>
      <c r="H283" s="122"/>
      <c r="I283" s="122"/>
      <c r="J283" s="122"/>
      <c r="K283" s="122"/>
      <c r="L283" s="122"/>
    </row>
    <row r="284" ht="14.25" spans="1:12">
      <c r="A284" s="119"/>
      <c r="B284" s="120"/>
      <c r="C284" s="120"/>
      <c r="D284" s="120"/>
      <c r="E284" s="120"/>
      <c r="F284" s="120"/>
      <c r="G284" s="122"/>
      <c r="H284" s="122"/>
      <c r="I284" s="122"/>
      <c r="J284" s="122"/>
      <c r="K284" s="122"/>
      <c r="L284" s="122"/>
    </row>
    <row r="285" ht="14.25" spans="1:12">
      <c r="A285" s="119"/>
      <c r="B285" s="120"/>
      <c r="C285" s="120"/>
      <c r="D285" s="120"/>
      <c r="E285" s="120"/>
      <c r="F285" s="120"/>
      <c r="G285" s="122"/>
      <c r="H285" s="122"/>
      <c r="I285" s="122"/>
      <c r="J285" s="122"/>
      <c r="K285" s="122"/>
      <c r="L285" s="122"/>
    </row>
    <row r="286" ht="14.25" spans="1:12">
      <c r="A286" s="119"/>
      <c r="B286" s="120"/>
      <c r="C286" s="120"/>
      <c r="D286" s="120"/>
      <c r="E286" s="120"/>
      <c r="F286" s="120"/>
      <c r="G286" s="122"/>
      <c r="H286" s="122"/>
      <c r="I286" s="122"/>
      <c r="J286" s="122"/>
      <c r="K286" s="122"/>
      <c r="L286" s="122"/>
    </row>
    <row r="287" ht="14.25" spans="1:12">
      <c r="A287" s="119"/>
      <c r="B287" s="120"/>
      <c r="C287" s="120"/>
      <c r="D287" s="120"/>
      <c r="E287" s="120"/>
      <c r="F287" s="120"/>
      <c r="G287" s="122"/>
      <c r="H287" s="122"/>
      <c r="I287" s="122"/>
      <c r="J287" s="122"/>
      <c r="K287" s="122"/>
      <c r="L287" s="122"/>
    </row>
    <row r="288" ht="14.25" spans="1:12">
      <c r="A288" s="119"/>
      <c r="B288" s="120"/>
      <c r="C288" s="120"/>
      <c r="D288" s="120"/>
      <c r="E288" s="120"/>
      <c r="F288" s="120"/>
      <c r="G288" s="122"/>
      <c r="H288" s="122"/>
      <c r="I288" s="122"/>
      <c r="J288" s="122"/>
      <c r="K288" s="122"/>
      <c r="L288" s="122"/>
    </row>
    <row r="289" ht="14.25" spans="1:12">
      <c r="A289" s="119"/>
      <c r="B289" s="120"/>
      <c r="C289" s="120"/>
      <c r="D289" s="120"/>
      <c r="E289" s="120"/>
      <c r="F289" s="120"/>
      <c r="G289" s="122"/>
      <c r="H289" s="122"/>
      <c r="I289" s="122"/>
      <c r="J289" s="122"/>
      <c r="K289" s="122"/>
      <c r="L289" s="122"/>
    </row>
    <row r="290" ht="14.25" spans="1:12">
      <c r="A290" s="119"/>
      <c r="B290" s="120"/>
      <c r="C290" s="120"/>
      <c r="D290" s="120"/>
      <c r="E290" s="120"/>
      <c r="F290" s="120"/>
      <c r="G290" s="122"/>
      <c r="H290" s="122"/>
      <c r="I290" s="122"/>
      <c r="J290" s="122"/>
      <c r="K290" s="122"/>
      <c r="L290" s="122"/>
    </row>
    <row r="291" ht="14.25" spans="1:12">
      <c r="A291" s="119"/>
      <c r="B291" s="120"/>
      <c r="C291" s="120"/>
      <c r="D291" s="120"/>
      <c r="E291" s="120"/>
      <c r="F291" s="120"/>
      <c r="G291" s="122"/>
      <c r="H291" s="122"/>
      <c r="I291" s="122"/>
      <c r="J291" s="122"/>
      <c r="K291" s="122"/>
      <c r="L291" s="122"/>
    </row>
    <row r="292" ht="14.25" spans="1:12">
      <c r="A292" s="119"/>
      <c r="B292" s="120"/>
      <c r="C292" s="120"/>
      <c r="D292" s="120"/>
      <c r="E292" s="120"/>
      <c r="F292" s="120"/>
      <c r="G292" s="122"/>
      <c r="H292" s="122"/>
      <c r="I292" s="122"/>
      <c r="J292" s="122"/>
      <c r="K292" s="122"/>
      <c r="L292" s="122"/>
    </row>
    <row r="293" ht="14.25" spans="1:12">
      <c r="A293" s="119"/>
      <c r="B293" s="120"/>
      <c r="C293" s="120"/>
      <c r="D293" s="120"/>
      <c r="E293" s="120"/>
      <c r="F293" s="120"/>
      <c r="G293" s="122"/>
      <c r="H293" s="122"/>
      <c r="I293" s="122"/>
      <c r="J293" s="122"/>
      <c r="K293" s="122"/>
      <c r="L293" s="122"/>
    </row>
    <row r="294" ht="14.25" spans="1:12">
      <c r="A294" s="119"/>
      <c r="B294" s="120"/>
      <c r="C294" s="120"/>
      <c r="D294" s="120"/>
      <c r="E294" s="120"/>
      <c r="F294" s="120"/>
      <c r="G294" s="122"/>
      <c r="H294" s="122"/>
      <c r="I294" s="122"/>
      <c r="J294" s="122"/>
      <c r="K294" s="122"/>
      <c r="L294" s="122"/>
    </row>
    <row r="295" ht="14.25" spans="1:12">
      <c r="A295" s="119"/>
      <c r="B295" s="120"/>
      <c r="C295" s="120"/>
      <c r="D295" s="120"/>
      <c r="E295" s="120"/>
      <c r="F295" s="120"/>
      <c r="G295" s="122"/>
      <c r="H295" s="122"/>
      <c r="I295" s="122"/>
      <c r="J295" s="122"/>
      <c r="K295" s="122"/>
      <c r="L295" s="122"/>
    </row>
    <row r="296" ht="14.25" spans="1:12">
      <c r="A296" s="119"/>
      <c r="B296" s="120"/>
      <c r="C296" s="120"/>
      <c r="D296" s="120"/>
      <c r="E296" s="120"/>
      <c r="F296" s="120"/>
      <c r="G296" s="122"/>
      <c r="H296" s="122"/>
      <c r="I296" s="122"/>
      <c r="J296" s="122"/>
      <c r="K296" s="122"/>
      <c r="L296" s="122"/>
    </row>
    <row r="297" ht="14.25" spans="1:12">
      <c r="A297" s="119"/>
      <c r="B297" s="120"/>
      <c r="C297" s="120"/>
      <c r="D297" s="120"/>
      <c r="E297" s="120"/>
      <c r="F297" s="120"/>
      <c r="G297" s="122"/>
      <c r="H297" s="122"/>
      <c r="I297" s="122"/>
      <c r="J297" s="122"/>
      <c r="K297" s="122"/>
      <c r="L297" s="122"/>
    </row>
    <row r="298" ht="14.25" spans="1:12">
      <c r="A298" s="119"/>
      <c r="B298" s="120"/>
      <c r="C298" s="120"/>
      <c r="D298" s="120"/>
      <c r="E298" s="120"/>
      <c r="F298" s="120"/>
      <c r="G298" s="122"/>
      <c r="H298" s="122"/>
      <c r="I298" s="122"/>
      <c r="J298" s="122"/>
      <c r="K298" s="122"/>
      <c r="L298" s="122"/>
    </row>
    <row r="299" ht="14.25" spans="1:12">
      <c r="A299" s="119"/>
      <c r="B299" s="120"/>
      <c r="C299" s="120"/>
      <c r="D299" s="120"/>
      <c r="E299" s="120"/>
      <c r="F299" s="120"/>
      <c r="G299" s="122"/>
      <c r="H299" s="122"/>
      <c r="I299" s="122"/>
      <c r="J299" s="122"/>
      <c r="K299" s="122"/>
      <c r="L299" s="122"/>
    </row>
    <row r="300" ht="14.25" spans="1:12">
      <c r="A300" s="119"/>
      <c r="B300" s="120"/>
      <c r="C300" s="120"/>
      <c r="D300" s="120"/>
      <c r="E300" s="120"/>
      <c r="F300" s="120"/>
      <c r="G300" s="122"/>
      <c r="H300" s="122"/>
      <c r="I300" s="122"/>
      <c r="J300" s="122"/>
      <c r="K300" s="122"/>
      <c r="L300" s="122"/>
    </row>
    <row r="301" ht="14.25" spans="1:12">
      <c r="A301" s="119"/>
      <c r="B301" s="120"/>
      <c r="C301" s="120"/>
      <c r="D301" s="120"/>
      <c r="E301" s="120"/>
      <c r="F301" s="120"/>
      <c r="G301" s="122"/>
      <c r="H301" s="122"/>
      <c r="I301" s="122"/>
      <c r="J301" s="122"/>
      <c r="K301" s="122"/>
      <c r="L301" s="122"/>
    </row>
    <row r="302" ht="14.25" spans="1:12">
      <c r="A302" s="119"/>
      <c r="B302" s="120"/>
      <c r="C302" s="120"/>
      <c r="D302" s="120"/>
      <c r="E302" s="120"/>
      <c r="F302" s="120"/>
      <c r="G302" s="122"/>
      <c r="H302" s="122"/>
      <c r="I302" s="122"/>
      <c r="J302" s="122"/>
      <c r="K302" s="122"/>
      <c r="L302" s="122"/>
    </row>
    <row r="303" ht="14.25" spans="1:12">
      <c r="A303" s="119"/>
      <c r="B303" s="120"/>
      <c r="C303" s="120"/>
      <c r="D303" s="120"/>
      <c r="E303" s="120"/>
      <c r="F303" s="120"/>
      <c r="G303" s="122"/>
      <c r="H303" s="122"/>
      <c r="I303" s="122"/>
      <c r="J303" s="122"/>
      <c r="K303" s="122"/>
      <c r="L303" s="122"/>
    </row>
    <row r="304" ht="14.25" spans="1:12">
      <c r="A304" s="119"/>
      <c r="B304" s="120"/>
      <c r="C304" s="120"/>
      <c r="D304" s="120"/>
      <c r="E304" s="120"/>
      <c r="F304" s="120"/>
      <c r="G304" s="122"/>
      <c r="H304" s="122"/>
      <c r="I304" s="122"/>
      <c r="J304" s="122"/>
      <c r="K304" s="122"/>
      <c r="L304" s="122"/>
    </row>
    <row r="305" ht="14.25" spans="1:12">
      <c r="A305" s="119"/>
      <c r="B305" s="120"/>
      <c r="C305" s="120"/>
      <c r="D305" s="120"/>
      <c r="E305" s="120"/>
      <c r="F305" s="120"/>
      <c r="G305" s="122"/>
      <c r="H305" s="122"/>
      <c r="I305" s="122"/>
      <c r="J305" s="122"/>
      <c r="K305" s="122"/>
      <c r="L305" s="122"/>
    </row>
    <row r="306" ht="14.25" spans="1:12">
      <c r="A306" s="119"/>
      <c r="B306" s="120"/>
      <c r="C306" s="120"/>
      <c r="D306" s="120"/>
      <c r="E306" s="120"/>
      <c r="F306" s="120"/>
      <c r="G306" s="122"/>
      <c r="H306" s="122"/>
      <c r="I306" s="122"/>
      <c r="J306" s="122"/>
      <c r="K306" s="122"/>
      <c r="L306" s="122"/>
    </row>
    <row r="307" ht="14.25" spans="1:12">
      <c r="A307" s="119"/>
      <c r="B307" s="120"/>
      <c r="C307" s="120"/>
      <c r="D307" s="120"/>
      <c r="E307" s="120"/>
      <c r="F307" s="120"/>
      <c r="G307" s="122"/>
      <c r="H307" s="122"/>
      <c r="I307" s="122"/>
      <c r="J307" s="122"/>
      <c r="K307" s="122"/>
      <c r="L307" s="122"/>
    </row>
    <row r="308" ht="14.25" spans="1:12">
      <c r="A308" s="119"/>
      <c r="B308" s="120"/>
      <c r="C308" s="120"/>
      <c r="D308" s="120"/>
      <c r="E308" s="120"/>
      <c r="F308" s="120"/>
      <c r="G308" s="122"/>
      <c r="H308" s="122"/>
      <c r="I308" s="122"/>
      <c r="J308" s="122"/>
      <c r="K308" s="122"/>
      <c r="L308" s="122"/>
    </row>
    <row r="309" ht="14.25" spans="1:12">
      <c r="A309" s="119"/>
      <c r="B309" s="120"/>
      <c r="C309" s="120"/>
      <c r="D309" s="120"/>
      <c r="E309" s="120"/>
      <c r="F309" s="120"/>
      <c r="G309" s="122"/>
      <c r="H309" s="122"/>
      <c r="I309" s="122"/>
      <c r="J309" s="122"/>
      <c r="K309" s="122"/>
      <c r="L309" s="122"/>
    </row>
    <row r="310" ht="14.25" spans="1:12">
      <c r="A310" s="119"/>
      <c r="B310" s="120"/>
      <c r="C310" s="120"/>
      <c r="D310" s="120"/>
      <c r="E310" s="120"/>
      <c r="F310" s="120"/>
      <c r="G310" s="122"/>
      <c r="H310" s="122"/>
      <c r="I310" s="122"/>
      <c r="J310" s="122"/>
      <c r="K310" s="122"/>
      <c r="L310" s="122"/>
    </row>
    <row r="311" ht="14.25" spans="1:12">
      <c r="A311" s="119"/>
      <c r="B311" s="120"/>
      <c r="C311" s="120"/>
      <c r="D311" s="120"/>
      <c r="E311" s="120"/>
      <c r="F311" s="120"/>
      <c r="G311" s="122"/>
      <c r="H311" s="122"/>
      <c r="I311" s="122"/>
      <c r="J311" s="122"/>
      <c r="K311" s="122"/>
      <c r="L311" s="122"/>
    </row>
    <row r="312" ht="14.25" spans="1:12">
      <c r="A312" s="119"/>
      <c r="B312" s="120"/>
      <c r="C312" s="120"/>
      <c r="D312" s="120"/>
      <c r="E312" s="120"/>
      <c r="F312" s="120"/>
      <c r="G312" s="122"/>
      <c r="H312" s="122"/>
      <c r="I312" s="122"/>
      <c r="J312" s="122"/>
      <c r="K312" s="122"/>
      <c r="L312" s="122"/>
    </row>
    <row r="313" ht="14.25" spans="1:12">
      <c r="A313" s="119"/>
      <c r="B313" s="120"/>
      <c r="C313" s="120"/>
      <c r="D313" s="120"/>
      <c r="E313" s="120"/>
      <c r="F313" s="120"/>
      <c r="G313" s="122"/>
      <c r="H313" s="122"/>
      <c r="I313" s="122"/>
      <c r="J313" s="122"/>
      <c r="K313" s="122"/>
      <c r="L313" s="122"/>
    </row>
  </sheetData>
  <mergeCells count="12">
    <mergeCell ref="A1:L1"/>
    <mergeCell ref="A3:B3"/>
    <mergeCell ref="G4:J4"/>
    <mergeCell ref="A6:B6"/>
    <mergeCell ref="A215:L215"/>
    <mergeCell ref="A4:A5"/>
    <mergeCell ref="B4:B5"/>
    <mergeCell ref="C4:C5"/>
    <mergeCell ref="D4:D5"/>
    <mergeCell ref="E4:E5"/>
    <mergeCell ref="F4:F5"/>
    <mergeCell ref="L4:L5"/>
  </mergeCells>
  <conditionalFormatting sqref="B3:F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3"/>
  <sheetViews>
    <sheetView workbookViewId="0">
      <selection activeCell="D27" sqref="D27"/>
    </sheetView>
  </sheetViews>
  <sheetFormatPr defaultColWidth="9.16666666666667" defaultRowHeight="12.75" customHeight="1" outlineLevelCol="5"/>
  <cols>
    <col min="1" max="1" width="13" style="21" customWidth="1"/>
    <col min="2" max="2" width="30.6666666666667" style="21" customWidth="1"/>
    <col min="3" max="3" width="19.1666666666667" style="21" hidden="1" customWidth="1"/>
    <col min="4" max="6" width="19.1666666666667" style="21" customWidth="1"/>
    <col min="7" max="7" width="16.8333333333333" style="21" customWidth="1"/>
    <col min="8" max="9" width="6.16666666666667" style="21" customWidth="1"/>
    <col min="10" max="257" width="9.16666666666667" style="21"/>
    <col min="258" max="258" width="14.1666666666667" style="21" customWidth="1"/>
    <col min="259" max="259" width="16.8333333333333" style="21" customWidth="1"/>
    <col min="260" max="262" width="19" style="21" customWidth="1"/>
    <col min="263" max="263" width="16.8333333333333" style="21" customWidth="1"/>
    <col min="264" max="265" width="6.16666666666667" style="21" customWidth="1"/>
    <col min="266" max="513" width="9.16666666666667" style="21"/>
    <col min="514" max="514" width="14.1666666666667" style="21" customWidth="1"/>
    <col min="515" max="515" width="16.8333333333333" style="21" customWidth="1"/>
    <col min="516" max="518" width="19" style="21" customWidth="1"/>
    <col min="519" max="519" width="16.8333333333333" style="21" customWidth="1"/>
    <col min="520" max="521" width="6.16666666666667" style="21" customWidth="1"/>
    <col min="522" max="769" width="9.16666666666667" style="21"/>
    <col min="770" max="770" width="14.1666666666667" style="21" customWidth="1"/>
    <col min="771" max="771" width="16.8333333333333" style="21" customWidth="1"/>
    <col min="772" max="774" width="19" style="21" customWidth="1"/>
    <col min="775" max="775" width="16.8333333333333" style="21" customWidth="1"/>
    <col min="776" max="777" width="6.16666666666667" style="21" customWidth="1"/>
    <col min="778" max="1025" width="9.16666666666667" style="21"/>
    <col min="1026" max="1026" width="14.1666666666667" style="21" customWidth="1"/>
    <col min="1027" max="1027" width="16.8333333333333" style="21" customWidth="1"/>
    <col min="1028" max="1030" width="19" style="21" customWidth="1"/>
    <col min="1031" max="1031" width="16.8333333333333" style="21" customWidth="1"/>
    <col min="1032" max="1033" width="6.16666666666667" style="21" customWidth="1"/>
    <col min="1034" max="1281" width="9.16666666666667" style="21"/>
    <col min="1282" max="1282" width="14.1666666666667" style="21" customWidth="1"/>
    <col min="1283" max="1283" width="16.8333333333333" style="21" customWidth="1"/>
    <col min="1284" max="1286" width="19" style="21" customWidth="1"/>
    <col min="1287" max="1287" width="16.8333333333333" style="21" customWidth="1"/>
    <col min="1288" max="1289" width="6.16666666666667" style="21" customWidth="1"/>
    <col min="1290" max="1537" width="9.16666666666667" style="21"/>
    <col min="1538" max="1538" width="14.1666666666667" style="21" customWidth="1"/>
    <col min="1539" max="1539" width="16.8333333333333" style="21" customWidth="1"/>
    <col min="1540" max="1542" width="19" style="21" customWidth="1"/>
    <col min="1543" max="1543" width="16.8333333333333" style="21" customWidth="1"/>
    <col min="1544" max="1545" width="6.16666666666667" style="21" customWidth="1"/>
    <col min="1546" max="1793" width="9.16666666666667" style="21"/>
    <col min="1794" max="1794" width="14.1666666666667" style="21" customWidth="1"/>
    <col min="1795" max="1795" width="16.8333333333333" style="21" customWidth="1"/>
    <col min="1796" max="1798" width="19" style="21" customWidth="1"/>
    <col min="1799" max="1799" width="16.8333333333333" style="21" customWidth="1"/>
    <col min="1800" max="1801" width="6.16666666666667" style="21" customWidth="1"/>
    <col min="1802" max="2049" width="9.16666666666667" style="21"/>
    <col min="2050" max="2050" width="14.1666666666667" style="21" customWidth="1"/>
    <col min="2051" max="2051" width="16.8333333333333" style="21" customWidth="1"/>
    <col min="2052" max="2054" width="19" style="21" customWidth="1"/>
    <col min="2055" max="2055" width="16.8333333333333" style="21" customWidth="1"/>
    <col min="2056" max="2057" width="6.16666666666667" style="21" customWidth="1"/>
    <col min="2058" max="2305" width="9.16666666666667" style="21"/>
    <col min="2306" max="2306" width="14.1666666666667" style="21" customWidth="1"/>
    <col min="2307" max="2307" width="16.8333333333333" style="21" customWidth="1"/>
    <col min="2308" max="2310" width="19" style="21" customWidth="1"/>
    <col min="2311" max="2311" width="16.8333333333333" style="21" customWidth="1"/>
    <col min="2312" max="2313" width="6.16666666666667" style="21" customWidth="1"/>
    <col min="2314" max="2561" width="9.16666666666667" style="21"/>
    <col min="2562" max="2562" width="14.1666666666667" style="21" customWidth="1"/>
    <col min="2563" max="2563" width="16.8333333333333" style="21" customWidth="1"/>
    <col min="2564" max="2566" width="19" style="21" customWidth="1"/>
    <col min="2567" max="2567" width="16.8333333333333" style="21" customWidth="1"/>
    <col min="2568" max="2569" width="6.16666666666667" style="21" customWidth="1"/>
    <col min="2570" max="2817" width="9.16666666666667" style="21"/>
    <col min="2818" max="2818" width="14.1666666666667" style="21" customWidth="1"/>
    <col min="2819" max="2819" width="16.8333333333333" style="21" customWidth="1"/>
    <col min="2820" max="2822" width="19" style="21" customWidth="1"/>
    <col min="2823" max="2823" width="16.8333333333333" style="21" customWidth="1"/>
    <col min="2824" max="2825" width="6.16666666666667" style="21" customWidth="1"/>
    <col min="2826" max="3073" width="9.16666666666667" style="21"/>
    <col min="3074" max="3074" width="14.1666666666667" style="21" customWidth="1"/>
    <col min="3075" max="3075" width="16.8333333333333" style="21" customWidth="1"/>
    <col min="3076" max="3078" width="19" style="21" customWidth="1"/>
    <col min="3079" max="3079" width="16.8333333333333" style="21" customWidth="1"/>
    <col min="3080" max="3081" width="6.16666666666667" style="21" customWidth="1"/>
    <col min="3082" max="3329" width="9.16666666666667" style="21"/>
    <col min="3330" max="3330" width="14.1666666666667" style="21" customWidth="1"/>
    <col min="3331" max="3331" width="16.8333333333333" style="21" customWidth="1"/>
    <col min="3332" max="3334" width="19" style="21" customWidth="1"/>
    <col min="3335" max="3335" width="16.8333333333333" style="21" customWidth="1"/>
    <col min="3336" max="3337" width="6.16666666666667" style="21" customWidth="1"/>
    <col min="3338" max="3585" width="9.16666666666667" style="21"/>
    <col min="3586" max="3586" width="14.1666666666667" style="21" customWidth="1"/>
    <col min="3587" max="3587" width="16.8333333333333" style="21" customWidth="1"/>
    <col min="3588" max="3590" width="19" style="21" customWidth="1"/>
    <col min="3591" max="3591" width="16.8333333333333" style="21" customWidth="1"/>
    <col min="3592" max="3593" width="6.16666666666667" style="21" customWidth="1"/>
    <col min="3594" max="3841" width="9.16666666666667" style="21"/>
    <col min="3842" max="3842" width="14.1666666666667" style="21" customWidth="1"/>
    <col min="3843" max="3843" width="16.8333333333333" style="21" customWidth="1"/>
    <col min="3844" max="3846" width="19" style="21" customWidth="1"/>
    <col min="3847" max="3847" width="16.8333333333333" style="21" customWidth="1"/>
    <col min="3848" max="3849" width="6.16666666666667" style="21" customWidth="1"/>
    <col min="3850" max="4097" width="9.16666666666667" style="21"/>
    <col min="4098" max="4098" width="14.1666666666667" style="21" customWidth="1"/>
    <col min="4099" max="4099" width="16.8333333333333" style="21" customWidth="1"/>
    <col min="4100" max="4102" width="19" style="21" customWidth="1"/>
    <col min="4103" max="4103" width="16.8333333333333" style="21" customWidth="1"/>
    <col min="4104" max="4105" width="6.16666666666667" style="21" customWidth="1"/>
    <col min="4106" max="4353" width="9.16666666666667" style="21"/>
    <col min="4354" max="4354" width="14.1666666666667" style="21" customWidth="1"/>
    <col min="4355" max="4355" width="16.8333333333333" style="21" customWidth="1"/>
    <col min="4356" max="4358" width="19" style="21" customWidth="1"/>
    <col min="4359" max="4359" width="16.8333333333333" style="21" customWidth="1"/>
    <col min="4360" max="4361" width="6.16666666666667" style="21" customWidth="1"/>
    <col min="4362" max="4609" width="9.16666666666667" style="21"/>
    <col min="4610" max="4610" width="14.1666666666667" style="21" customWidth="1"/>
    <col min="4611" max="4611" width="16.8333333333333" style="21" customWidth="1"/>
    <col min="4612" max="4614" width="19" style="21" customWidth="1"/>
    <col min="4615" max="4615" width="16.8333333333333" style="21" customWidth="1"/>
    <col min="4616" max="4617" width="6.16666666666667" style="21" customWidth="1"/>
    <col min="4618" max="4865" width="9.16666666666667" style="21"/>
    <col min="4866" max="4866" width="14.1666666666667" style="21" customWidth="1"/>
    <col min="4867" max="4867" width="16.8333333333333" style="21" customWidth="1"/>
    <col min="4868" max="4870" width="19" style="21" customWidth="1"/>
    <col min="4871" max="4871" width="16.8333333333333" style="21" customWidth="1"/>
    <col min="4872" max="4873" width="6.16666666666667" style="21" customWidth="1"/>
    <col min="4874" max="5121" width="9.16666666666667" style="21"/>
    <col min="5122" max="5122" width="14.1666666666667" style="21" customWidth="1"/>
    <col min="5123" max="5123" width="16.8333333333333" style="21" customWidth="1"/>
    <col min="5124" max="5126" width="19" style="21" customWidth="1"/>
    <col min="5127" max="5127" width="16.8333333333333" style="21" customWidth="1"/>
    <col min="5128" max="5129" width="6.16666666666667" style="21" customWidth="1"/>
    <col min="5130" max="5377" width="9.16666666666667" style="21"/>
    <col min="5378" max="5378" width="14.1666666666667" style="21" customWidth="1"/>
    <col min="5379" max="5379" width="16.8333333333333" style="21" customWidth="1"/>
    <col min="5380" max="5382" width="19" style="21" customWidth="1"/>
    <col min="5383" max="5383" width="16.8333333333333" style="21" customWidth="1"/>
    <col min="5384" max="5385" width="6.16666666666667" style="21" customWidth="1"/>
    <col min="5386" max="5633" width="9.16666666666667" style="21"/>
    <col min="5634" max="5634" width="14.1666666666667" style="21" customWidth="1"/>
    <col min="5635" max="5635" width="16.8333333333333" style="21" customWidth="1"/>
    <col min="5636" max="5638" width="19" style="21" customWidth="1"/>
    <col min="5639" max="5639" width="16.8333333333333" style="21" customWidth="1"/>
    <col min="5640" max="5641" width="6.16666666666667" style="21" customWidth="1"/>
    <col min="5642" max="5889" width="9.16666666666667" style="21"/>
    <col min="5890" max="5890" width="14.1666666666667" style="21" customWidth="1"/>
    <col min="5891" max="5891" width="16.8333333333333" style="21" customWidth="1"/>
    <col min="5892" max="5894" width="19" style="21" customWidth="1"/>
    <col min="5895" max="5895" width="16.8333333333333" style="21" customWidth="1"/>
    <col min="5896" max="5897" width="6.16666666666667" style="21" customWidth="1"/>
    <col min="5898" max="6145" width="9.16666666666667" style="21"/>
    <col min="6146" max="6146" width="14.1666666666667" style="21" customWidth="1"/>
    <col min="6147" max="6147" width="16.8333333333333" style="21" customWidth="1"/>
    <col min="6148" max="6150" width="19" style="21" customWidth="1"/>
    <col min="6151" max="6151" width="16.8333333333333" style="21" customWidth="1"/>
    <col min="6152" max="6153" width="6.16666666666667" style="21" customWidth="1"/>
    <col min="6154" max="6401" width="9.16666666666667" style="21"/>
    <col min="6402" max="6402" width="14.1666666666667" style="21" customWidth="1"/>
    <col min="6403" max="6403" width="16.8333333333333" style="21" customWidth="1"/>
    <col min="6404" max="6406" width="19" style="21" customWidth="1"/>
    <col min="6407" max="6407" width="16.8333333333333" style="21" customWidth="1"/>
    <col min="6408" max="6409" width="6.16666666666667" style="21" customWidth="1"/>
    <col min="6410" max="6657" width="9.16666666666667" style="21"/>
    <col min="6658" max="6658" width="14.1666666666667" style="21" customWidth="1"/>
    <col min="6659" max="6659" width="16.8333333333333" style="21" customWidth="1"/>
    <col min="6660" max="6662" width="19" style="21" customWidth="1"/>
    <col min="6663" max="6663" width="16.8333333333333" style="21" customWidth="1"/>
    <col min="6664" max="6665" width="6.16666666666667" style="21" customWidth="1"/>
    <col min="6666" max="6913" width="9.16666666666667" style="21"/>
    <col min="6914" max="6914" width="14.1666666666667" style="21" customWidth="1"/>
    <col min="6915" max="6915" width="16.8333333333333" style="21" customWidth="1"/>
    <col min="6916" max="6918" width="19" style="21" customWidth="1"/>
    <col min="6919" max="6919" width="16.8333333333333" style="21" customWidth="1"/>
    <col min="6920" max="6921" width="6.16666666666667" style="21" customWidth="1"/>
    <col min="6922" max="7169" width="9.16666666666667" style="21"/>
    <col min="7170" max="7170" width="14.1666666666667" style="21" customWidth="1"/>
    <col min="7171" max="7171" width="16.8333333333333" style="21" customWidth="1"/>
    <col min="7172" max="7174" width="19" style="21" customWidth="1"/>
    <col min="7175" max="7175" width="16.8333333333333" style="21" customWidth="1"/>
    <col min="7176" max="7177" width="6.16666666666667" style="21" customWidth="1"/>
    <col min="7178" max="7425" width="9.16666666666667" style="21"/>
    <col min="7426" max="7426" width="14.1666666666667" style="21" customWidth="1"/>
    <col min="7427" max="7427" width="16.8333333333333" style="21" customWidth="1"/>
    <col min="7428" max="7430" width="19" style="21" customWidth="1"/>
    <col min="7431" max="7431" width="16.8333333333333" style="21" customWidth="1"/>
    <col min="7432" max="7433" width="6.16666666666667" style="21" customWidth="1"/>
    <col min="7434" max="7681" width="9.16666666666667" style="21"/>
    <col min="7682" max="7682" width="14.1666666666667" style="21" customWidth="1"/>
    <col min="7683" max="7683" width="16.8333333333333" style="21" customWidth="1"/>
    <col min="7684" max="7686" width="19" style="21" customWidth="1"/>
    <col min="7687" max="7687" width="16.8333333333333" style="21" customWidth="1"/>
    <col min="7688" max="7689" width="6.16666666666667" style="21" customWidth="1"/>
    <col min="7690" max="7937" width="9.16666666666667" style="21"/>
    <col min="7938" max="7938" width="14.1666666666667" style="21" customWidth="1"/>
    <col min="7939" max="7939" width="16.8333333333333" style="21" customWidth="1"/>
    <col min="7940" max="7942" width="19" style="21" customWidth="1"/>
    <col min="7943" max="7943" width="16.8333333333333" style="21" customWidth="1"/>
    <col min="7944" max="7945" width="6.16666666666667" style="21" customWidth="1"/>
    <col min="7946" max="8193" width="9.16666666666667" style="21"/>
    <col min="8194" max="8194" width="14.1666666666667" style="21" customWidth="1"/>
    <col min="8195" max="8195" width="16.8333333333333" style="21" customWidth="1"/>
    <col min="8196" max="8198" width="19" style="21" customWidth="1"/>
    <col min="8199" max="8199" width="16.8333333333333" style="21" customWidth="1"/>
    <col min="8200" max="8201" width="6.16666666666667" style="21" customWidth="1"/>
    <col min="8202" max="8449" width="9.16666666666667" style="21"/>
    <col min="8450" max="8450" width="14.1666666666667" style="21" customWidth="1"/>
    <col min="8451" max="8451" width="16.8333333333333" style="21" customWidth="1"/>
    <col min="8452" max="8454" width="19" style="21" customWidth="1"/>
    <col min="8455" max="8455" width="16.8333333333333" style="21" customWidth="1"/>
    <col min="8456" max="8457" width="6.16666666666667" style="21" customWidth="1"/>
    <col min="8458" max="8705" width="9.16666666666667" style="21"/>
    <col min="8706" max="8706" width="14.1666666666667" style="21" customWidth="1"/>
    <col min="8707" max="8707" width="16.8333333333333" style="21" customWidth="1"/>
    <col min="8708" max="8710" width="19" style="21" customWidth="1"/>
    <col min="8711" max="8711" width="16.8333333333333" style="21" customWidth="1"/>
    <col min="8712" max="8713" width="6.16666666666667" style="21" customWidth="1"/>
    <col min="8714" max="8961" width="9.16666666666667" style="21"/>
    <col min="8962" max="8962" width="14.1666666666667" style="21" customWidth="1"/>
    <col min="8963" max="8963" width="16.8333333333333" style="21" customWidth="1"/>
    <col min="8964" max="8966" width="19" style="21" customWidth="1"/>
    <col min="8967" max="8967" width="16.8333333333333" style="21" customWidth="1"/>
    <col min="8968" max="8969" width="6.16666666666667" style="21" customWidth="1"/>
    <col min="8970" max="9217" width="9.16666666666667" style="21"/>
    <col min="9218" max="9218" width="14.1666666666667" style="21" customWidth="1"/>
    <col min="9219" max="9219" width="16.8333333333333" style="21" customWidth="1"/>
    <col min="9220" max="9222" width="19" style="21" customWidth="1"/>
    <col min="9223" max="9223" width="16.8333333333333" style="21" customWidth="1"/>
    <col min="9224" max="9225" width="6.16666666666667" style="21" customWidth="1"/>
    <col min="9226" max="9473" width="9.16666666666667" style="21"/>
    <col min="9474" max="9474" width="14.1666666666667" style="21" customWidth="1"/>
    <col min="9475" max="9475" width="16.8333333333333" style="21" customWidth="1"/>
    <col min="9476" max="9478" width="19" style="21" customWidth="1"/>
    <col min="9479" max="9479" width="16.8333333333333" style="21" customWidth="1"/>
    <col min="9480" max="9481" width="6.16666666666667" style="21" customWidth="1"/>
    <col min="9482" max="9729" width="9.16666666666667" style="21"/>
    <col min="9730" max="9730" width="14.1666666666667" style="21" customWidth="1"/>
    <col min="9731" max="9731" width="16.8333333333333" style="21" customWidth="1"/>
    <col min="9732" max="9734" width="19" style="21" customWidth="1"/>
    <col min="9735" max="9735" width="16.8333333333333" style="21" customWidth="1"/>
    <col min="9736" max="9737" width="6.16666666666667" style="21" customWidth="1"/>
    <col min="9738" max="9985" width="9.16666666666667" style="21"/>
    <col min="9986" max="9986" width="14.1666666666667" style="21" customWidth="1"/>
    <col min="9987" max="9987" width="16.8333333333333" style="21" customWidth="1"/>
    <col min="9988" max="9990" width="19" style="21" customWidth="1"/>
    <col min="9991" max="9991" width="16.8333333333333" style="21" customWidth="1"/>
    <col min="9992" max="9993" width="6.16666666666667" style="21" customWidth="1"/>
    <col min="9994" max="10241" width="9.16666666666667" style="21"/>
    <col min="10242" max="10242" width="14.1666666666667" style="21" customWidth="1"/>
    <col min="10243" max="10243" width="16.8333333333333" style="21" customWidth="1"/>
    <col min="10244" max="10246" width="19" style="21" customWidth="1"/>
    <col min="10247" max="10247" width="16.8333333333333" style="21" customWidth="1"/>
    <col min="10248" max="10249" width="6.16666666666667" style="21" customWidth="1"/>
    <col min="10250" max="10497" width="9.16666666666667" style="21"/>
    <col min="10498" max="10498" width="14.1666666666667" style="21" customWidth="1"/>
    <col min="10499" max="10499" width="16.8333333333333" style="21" customWidth="1"/>
    <col min="10500" max="10502" width="19" style="21" customWidth="1"/>
    <col min="10503" max="10503" width="16.8333333333333" style="21" customWidth="1"/>
    <col min="10504" max="10505" width="6.16666666666667" style="21" customWidth="1"/>
    <col min="10506" max="10753" width="9.16666666666667" style="21"/>
    <col min="10754" max="10754" width="14.1666666666667" style="21" customWidth="1"/>
    <col min="10755" max="10755" width="16.8333333333333" style="21" customWidth="1"/>
    <col min="10756" max="10758" width="19" style="21" customWidth="1"/>
    <col min="10759" max="10759" width="16.8333333333333" style="21" customWidth="1"/>
    <col min="10760" max="10761" width="6.16666666666667" style="21" customWidth="1"/>
    <col min="10762" max="11009" width="9.16666666666667" style="21"/>
    <col min="11010" max="11010" width="14.1666666666667" style="21" customWidth="1"/>
    <col min="11011" max="11011" width="16.8333333333333" style="21" customWidth="1"/>
    <col min="11012" max="11014" width="19" style="21" customWidth="1"/>
    <col min="11015" max="11015" width="16.8333333333333" style="21" customWidth="1"/>
    <col min="11016" max="11017" width="6.16666666666667" style="21" customWidth="1"/>
    <col min="11018" max="11265" width="9.16666666666667" style="21"/>
    <col min="11266" max="11266" width="14.1666666666667" style="21" customWidth="1"/>
    <col min="11267" max="11267" width="16.8333333333333" style="21" customWidth="1"/>
    <col min="11268" max="11270" width="19" style="21" customWidth="1"/>
    <col min="11271" max="11271" width="16.8333333333333" style="21" customWidth="1"/>
    <col min="11272" max="11273" width="6.16666666666667" style="21" customWidth="1"/>
    <col min="11274" max="11521" width="9.16666666666667" style="21"/>
    <col min="11522" max="11522" width="14.1666666666667" style="21" customWidth="1"/>
    <col min="11523" max="11523" width="16.8333333333333" style="21" customWidth="1"/>
    <col min="11524" max="11526" width="19" style="21" customWidth="1"/>
    <col min="11527" max="11527" width="16.8333333333333" style="21" customWidth="1"/>
    <col min="11528" max="11529" width="6.16666666666667" style="21" customWidth="1"/>
    <col min="11530" max="11777" width="9.16666666666667" style="21"/>
    <col min="11778" max="11778" width="14.1666666666667" style="21" customWidth="1"/>
    <col min="11779" max="11779" width="16.8333333333333" style="21" customWidth="1"/>
    <col min="11780" max="11782" width="19" style="21" customWidth="1"/>
    <col min="11783" max="11783" width="16.8333333333333" style="21" customWidth="1"/>
    <col min="11784" max="11785" width="6.16666666666667" style="21" customWidth="1"/>
    <col min="11786" max="12033" width="9.16666666666667" style="21"/>
    <col min="12034" max="12034" width="14.1666666666667" style="21" customWidth="1"/>
    <col min="12035" max="12035" width="16.8333333333333" style="21" customWidth="1"/>
    <col min="12036" max="12038" width="19" style="21" customWidth="1"/>
    <col min="12039" max="12039" width="16.8333333333333" style="21" customWidth="1"/>
    <col min="12040" max="12041" width="6.16666666666667" style="21" customWidth="1"/>
    <col min="12042" max="12289" width="9.16666666666667" style="21"/>
    <col min="12290" max="12290" width="14.1666666666667" style="21" customWidth="1"/>
    <col min="12291" max="12291" width="16.8333333333333" style="21" customWidth="1"/>
    <col min="12292" max="12294" width="19" style="21" customWidth="1"/>
    <col min="12295" max="12295" width="16.8333333333333" style="21" customWidth="1"/>
    <col min="12296" max="12297" width="6.16666666666667" style="21" customWidth="1"/>
    <col min="12298" max="12545" width="9.16666666666667" style="21"/>
    <col min="12546" max="12546" width="14.1666666666667" style="21" customWidth="1"/>
    <col min="12547" max="12547" width="16.8333333333333" style="21" customWidth="1"/>
    <col min="12548" max="12550" width="19" style="21" customWidth="1"/>
    <col min="12551" max="12551" width="16.8333333333333" style="21" customWidth="1"/>
    <col min="12552" max="12553" width="6.16666666666667" style="21" customWidth="1"/>
    <col min="12554" max="12801" width="9.16666666666667" style="21"/>
    <col min="12802" max="12802" width="14.1666666666667" style="21" customWidth="1"/>
    <col min="12803" max="12803" width="16.8333333333333" style="21" customWidth="1"/>
    <col min="12804" max="12806" width="19" style="21" customWidth="1"/>
    <col min="12807" max="12807" width="16.8333333333333" style="21" customWidth="1"/>
    <col min="12808" max="12809" width="6.16666666666667" style="21" customWidth="1"/>
    <col min="12810" max="13057" width="9.16666666666667" style="21"/>
    <col min="13058" max="13058" width="14.1666666666667" style="21" customWidth="1"/>
    <col min="13059" max="13059" width="16.8333333333333" style="21" customWidth="1"/>
    <col min="13060" max="13062" width="19" style="21" customWidth="1"/>
    <col min="13063" max="13063" width="16.8333333333333" style="21" customWidth="1"/>
    <col min="13064" max="13065" width="6.16666666666667" style="21" customWidth="1"/>
    <col min="13066" max="13313" width="9.16666666666667" style="21"/>
    <col min="13314" max="13314" width="14.1666666666667" style="21" customWidth="1"/>
    <col min="13315" max="13315" width="16.8333333333333" style="21" customWidth="1"/>
    <col min="13316" max="13318" width="19" style="21" customWidth="1"/>
    <col min="13319" max="13319" width="16.8333333333333" style="21" customWidth="1"/>
    <col min="13320" max="13321" width="6.16666666666667" style="21" customWidth="1"/>
    <col min="13322" max="13569" width="9.16666666666667" style="21"/>
    <col min="13570" max="13570" width="14.1666666666667" style="21" customWidth="1"/>
    <col min="13571" max="13571" width="16.8333333333333" style="21" customWidth="1"/>
    <col min="13572" max="13574" width="19" style="21" customWidth="1"/>
    <col min="13575" max="13575" width="16.8333333333333" style="21" customWidth="1"/>
    <col min="13576" max="13577" width="6.16666666666667" style="21" customWidth="1"/>
    <col min="13578" max="13825" width="9.16666666666667" style="21"/>
    <col min="13826" max="13826" width="14.1666666666667" style="21" customWidth="1"/>
    <col min="13827" max="13827" width="16.8333333333333" style="21" customWidth="1"/>
    <col min="13828" max="13830" width="19" style="21" customWidth="1"/>
    <col min="13831" max="13831" width="16.8333333333333" style="21" customWidth="1"/>
    <col min="13832" max="13833" width="6.16666666666667" style="21" customWidth="1"/>
    <col min="13834" max="14081" width="9.16666666666667" style="21"/>
    <col min="14082" max="14082" width="14.1666666666667" style="21" customWidth="1"/>
    <col min="14083" max="14083" width="16.8333333333333" style="21" customWidth="1"/>
    <col min="14084" max="14086" width="19" style="21" customWidth="1"/>
    <col min="14087" max="14087" width="16.8333333333333" style="21" customWidth="1"/>
    <col min="14088" max="14089" width="6.16666666666667" style="21" customWidth="1"/>
    <col min="14090" max="14337" width="9.16666666666667" style="21"/>
    <col min="14338" max="14338" width="14.1666666666667" style="21" customWidth="1"/>
    <col min="14339" max="14339" width="16.8333333333333" style="21" customWidth="1"/>
    <col min="14340" max="14342" width="19" style="21" customWidth="1"/>
    <col min="14343" max="14343" width="16.8333333333333" style="21" customWidth="1"/>
    <col min="14344" max="14345" width="6.16666666666667" style="21" customWidth="1"/>
    <col min="14346" max="14593" width="9.16666666666667" style="21"/>
    <col min="14594" max="14594" width="14.1666666666667" style="21" customWidth="1"/>
    <col min="14595" max="14595" width="16.8333333333333" style="21" customWidth="1"/>
    <col min="14596" max="14598" width="19" style="21" customWidth="1"/>
    <col min="14599" max="14599" width="16.8333333333333" style="21" customWidth="1"/>
    <col min="14600" max="14601" width="6.16666666666667" style="21" customWidth="1"/>
    <col min="14602" max="14849" width="9.16666666666667" style="21"/>
    <col min="14850" max="14850" width="14.1666666666667" style="21" customWidth="1"/>
    <col min="14851" max="14851" width="16.8333333333333" style="21" customWidth="1"/>
    <col min="14852" max="14854" width="19" style="21" customWidth="1"/>
    <col min="14855" max="14855" width="16.8333333333333" style="21" customWidth="1"/>
    <col min="14856" max="14857" width="6.16666666666667" style="21" customWidth="1"/>
    <col min="14858" max="15105" width="9.16666666666667" style="21"/>
    <col min="15106" max="15106" width="14.1666666666667" style="21" customWidth="1"/>
    <col min="15107" max="15107" width="16.8333333333333" style="21" customWidth="1"/>
    <col min="15108" max="15110" width="19" style="21" customWidth="1"/>
    <col min="15111" max="15111" width="16.8333333333333" style="21" customWidth="1"/>
    <col min="15112" max="15113" width="6.16666666666667" style="21" customWidth="1"/>
    <col min="15114" max="15361" width="9.16666666666667" style="21"/>
    <col min="15362" max="15362" width="14.1666666666667" style="21" customWidth="1"/>
    <col min="15363" max="15363" width="16.8333333333333" style="21" customWidth="1"/>
    <col min="15364" max="15366" width="19" style="21" customWidth="1"/>
    <col min="15367" max="15367" width="16.8333333333333" style="21" customWidth="1"/>
    <col min="15368" max="15369" width="6.16666666666667" style="21" customWidth="1"/>
    <col min="15370" max="15617" width="9.16666666666667" style="21"/>
    <col min="15618" max="15618" width="14.1666666666667" style="21" customWidth="1"/>
    <col min="15619" max="15619" width="16.8333333333333" style="21" customWidth="1"/>
    <col min="15620" max="15622" width="19" style="21" customWidth="1"/>
    <col min="15623" max="15623" width="16.8333333333333" style="21" customWidth="1"/>
    <col min="15624" max="15625" width="6.16666666666667" style="21" customWidth="1"/>
    <col min="15626" max="15873" width="9.16666666666667" style="21"/>
    <col min="15874" max="15874" width="14.1666666666667" style="21" customWidth="1"/>
    <col min="15875" max="15875" width="16.8333333333333" style="21" customWidth="1"/>
    <col min="15876" max="15878" width="19" style="21" customWidth="1"/>
    <col min="15879" max="15879" width="16.8333333333333" style="21" customWidth="1"/>
    <col min="15880" max="15881" width="6.16666666666667" style="21" customWidth="1"/>
    <col min="15882" max="16129" width="9.16666666666667" style="21"/>
    <col min="16130" max="16130" width="14.1666666666667" style="21" customWidth="1"/>
    <col min="16131" max="16131" width="16.8333333333333" style="21" customWidth="1"/>
    <col min="16132" max="16134" width="19" style="21" customWidth="1"/>
    <col min="16135" max="16135" width="16.8333333333333" style="21" customWidth="1"/>
    <col min="16136" max="16137" width="6.16666666666667" style="21" customWidth="1"/>
    <col min="16138" max="16384" width="9.16666666666667" style="21"/>
  </cols>
  <sheetData>
    <row r="1" ht="24.75" customHeight="1" spans="1:6">
      <c r="A1" s="198" t="s">
        <v>330</v>
      </c>
      <c r="B1" s="39"/>
      <c r="C1" s="39"/>
      <c r="D1" s="39"/>
      <c r="E1" s="39"/>
      <c r="F1" s="39"/>
    </row>
    <row r="2" ht="14.25" spans="1:6">
      <c r="A2" s="40"/>
      <c r="B2" s="76"/>
      <c r="C2" s="76"/>
      <c r="D2" s="76"/>
      <c r="E2" s="76"/>
      <c r="F2" s="77" t="s">
        <v>331</v>
      </c>
    </row>
    <row r="3" ht="14.25" spans="1:6">
      <c r="A3" s="44" t="s">
        <v>3</v>
      </c>
      <c r="B3" s="44"/>
      <c r="C3" s="78"/>
      <c r="D3" s="78"/>
      <c r="E3" s="78"/>
      <c r="F3" s="77" t="s">
        <v>4</v>
      </c>
    </row>
    <row r="4" ht="28.5" customHeight="1" spans="1:6">
      <c r="A4" s="79" t="s">
        <v>332</v>
      </c>
      <c r="B4" s="80"/>
      <c r="C4" s="81" t="s">
        <v>333</v>
      </c>
      <c r="D4" s="82"/>
      <c r="E4" s="82"/>
      <c r="F4" s="83"/>
    </row>
    <row r="5" ht="20.25" customHeight="1" spans="1:6">
      <c r="A5" s="84" t="s">
        <v>334</v>
      </c>
      <c r="B5" s="84" t="s">
        <v>335</v>
      </c>
      <c r="C5" s="84" t="s">
        <v>61</v>
      </c>
      <c r="D5" s="84" t="s">
        <v>61</v>
      </c>
      <c r="E5" s="84" t="s">
        <v>336</v>
      </c>
      <c r="F5" s="84" t="s">
        <v>337</v>
      </c>
    </row>
    <row r="6" ht="21" customHeight="1" spans="1:6">
      <c r="A6" s="85" t="s">
        <v>61</v>
      </c>
      <c r="B6" s="86"/>
      <c r="C6" s="87"/>
      <c r="D6" s="88">
        <f>D7+D21+D33</f>
        <v>1692.034552</v>
      </c>
      <c r="E6" s="89">
        <v>1199.88</v>
      </c>
      <c r="F6" s="89">
        <v>492.15</v>
      </c>
    </row>
    <row r="7" ht="21" customHeight="1" spans="1:6">
      <c r="A7" s="90" t="s">
        <v>338</v>
      </c>
      <c r="B7" s="91" t="s">
        <v>339</v>
      </c>
      <c r="C7" s="87"/>
      <c r="D7" s="88">
        <f>SUM(D8:D20)</f>
        <v>1114.401767</v>
      </c>
      <c r="E7" s="92"/>
      <c r="F7" s="92"/>
    </row>
    <row r="8" ht="21" customHeight="1" spans="1:6">
      <c r="A8" s="90" t="s">
        <v>340</v>
      </c>
      <c r="B8" s="91" t="s">
        <v>341</v>
      </c>
      <c r="C8" s="59">
        <v>2428514</v>
      </c>
      <c r="D8" s="60">
        <f>C8/10000</f>
        <v>242.8514</v>
      </c>
      <c r="E8" s="92"/>
      <c r="F8" s="92"/>
    </row>
    <row r="9" ht="21" customHeight="1" spans="1:6">
      <c r="A9" s="90" t="s">
        <v>342</v>
      </c>
      <c r="B9" s="91" t="s">
        <v>343</v>
      </c>
      <c r="C9" s="59">
        <v>1850303</v>
      </c>
      <c r="D9" s="60">
        <f t="shared" ref="D9:D40" si="0">C9/10000</f>
        <v>185.0303</v>
      </c>
      <c r="E9" s="92"/>
      <c r="F9" s="92"/>
    </row>
    <row r="10" ht="21" customHeight="1" spans="1:6">
      <c r="A10" s="90" t="s">
        <v>344</v>
      </c>
      <c r="B10" s="91" t="s">
        <v>345</v>
      </c>
      <c r="C10" s="59">
        <v>1426604.4</v>
      </c>
      <c r="D10" s="60">
        <f t="shared" si="0"/>
        <v>142.66044</v>
      </c>
      <c r="E10" s="92"/>
      <c r="F10" s="92"/>
    </row>
    <row r="11" ht="21" customHeight="1" spans="1:6">
      <c r="A11" s="90" t="s">
        <v>346</v>
      </c>
      <c r="B11" s="91" t="s">
        <v>347</v>
      </c>
      <c r="C11" s="93"/>
      <c r="D11" s="60">
        <f t="shared" si="0"/>
        <v>0</v>
      </c>
      <c r="E11" s="92"/>
      <c r="F11" s="92"/>
    </row>
    <row r="12" ht="21" customHeight="1" spans="1:6">
      <c r="A12" s="90" t="s">
        <v>348</v>
      </c>
      <c r="B12" s="91" t="s">
        <v>349</v>
      </c>
      <c r="C12" s="59">
        <v>778968.8</v>
      </c>
      <c r="D12" s="60">
        <f t="shared" si="0"/>
        <v>77.89688</v>
      </c>
      <c r="E12" s="92"/>
      <c r="F12" s="92"/>
    </row>
    <row r="13" ht="21" customHeight="1" spans="1:6">
      <c r="A13" s="90" t="s">
        <v>350</v>
      </c>
      <c r="B13" s="91" t="s">
        <v>351</v>
      </c>
      <c r="C13" s="59">
        <v>1258854.54</v>
      </c>
      <c r="D13" s="60">
        <f t="shared" si="0"/>
        <v>125.885454</v>
      </c>
      <c r="E13" s="92"/>
      <c r="F13" s="92"/>
    </row>
    <row r="14" ht="21" customHeight="1" spans="1:6">
      <c r="A14" s="90" t="s">
        <v>352</v>
      </c>
      <c r="B14" s="91" t="s">
        <v>353</v>
      </c>
      <c r="C14" s="59">
        <v>105452.18</v>
      </c>
      <c r="D14" s="60">
        <f t="shared" si="0"/>
        <v>10.545218</v>
      </c>
      <c r="E14" s="92"/>
      <c r="F14" s="92"/>
    </row>
    <row r="15" ht="21" customHeight="1" spans="1:6">
      <c r="A15" s="90" t="s">
        <v>354</v>
      </c>
      <c r="B15" s="91" t="s">
        <v>355</v>
      </c>
      <c r="C15" s="59">
        <v>892332.77</v>
      </c>
      <c r="D15" s="60">
        <f t="shared" si="0"/>
        <v>89.233277</v>
      </c>
      <c r="E15" s="92"/>
      <c r="F15" s="92"/>
    </row>
    <row r="16" ht="21" customHeight="1" spans="1:6">
      <c r="A16" s="90" t="s">
        <v>356</v>
      </c>
      <c r="B16" s="91" t="s">
        <v>357</v>
      </c>
      <c r="C16" s="59">
        <v>113626.88</v>
      </c>
      <c r="D16" s="60">
        <f t="shared" si="0"/>
        <v>11.362688</v>
      </c>
      <c r="E16" s="92"/>
      <c r="F16" s="92"/>
    </row>
    <row r="17" ht="21" customHeight="1" spans="1:6">
      <c r="A17" s="90" t="s">
        <v>358</v>
      </c>
      <c r="B17" s="91" t="s">
        <v>359</v>
      </c>
      <c r="C17" s="59">
        <v>6896.24</v>
      </c>
      <c r="D17" s="60">
        <f t="shared" si="0"/>
        <v>0.689624</v>
      </c>
      <c r="E17" s="92"/>
      <c r="F17" s="92"/>
    </row>
    <row r="18" ht="21" customHeight="1" spans="1:6">
      <c r="A18" s="90" t="s">
        <v>360</v>
      </c>
      <c r="B18" s="91" t="s">
        <v>278</v>
      </c>
      <c r="C18" s="59">
        <v>1840618.44</v>
      </c>
      <c r="D18" s="60">
        <f t="shared" si="0"/>
        <v>184.061844</v>
      </c>
      <c r="E18" s="92"/>
      <c r="F18" s="92"/>
    </row>
    <row r="19" ht="21" customHeight="1" spans="1:6">
      <c r="A19" s="90" t="s">
        <v>361</v>
      </c>
      <c r="B19" s="91" t="s">
        <v>362</v>
      </c>
      <c r="C19" s="59">
        <v>100000</v>
      </c>
      <c r="D19" s="60">
        <f t="shared" si="0"/>
        <v>10</v>
      </c>
      <c r="E19" s="92"/>
      <c r="F19" s="92"/>
    </row>
    <row r="20" ht="21" customHeight="1" spans="1:6">
      <c r="A20" s="90" t="s">
        <v>363</v>
      </c>
      <c r="B20" s="91" t="s">
        <v>364</v>
      </c>
      <c r="C20" s="59">
        <v>341846.42</v>
      </c>
      <c r="D20" s="60">
        <f t="shared" si="0"/>
        <v>34.184642</v>
      </c>
      <c r="E20" s="92"/>
      <c r="F20" s="92"/>
    </row>
    <row r="21" ht="21" customHeight="1" spans="1:6">
      <c r="A21" s="90" t="s">
        <v>365</v>
      </c>
      <c r="B21" s="91" t="s">
        <v>366</v>
      </c>
      <c r="C21" s="93"/>
      <c r="D21" s="54">
        <f>SUM(D22:D32)</f>
        <v>85.4809</v>
      </c>
      <c r="E21" s="92"/>
      <c r="F21" s="92"/>
    </row>
    <row r="22" ht="21" customHeight="1" spans="1:6">
      <c r="A22" s="90" t="s">
        <v>367</v>
      </c>
      <c r="B22" s="91" t="s">
        <v>368</v>
      </c>
      <c r="C22" s="93"/>
      <c r="D22" s="60">
        <f t="shared" si="0"/>
        <v>0</v>
      </c>
      <c r="E22" s="92"/>
      <c r="F22" s="92"/>
    </row>
    <row r="23" ht="21" customHeight="1" spans="1:6">
      <c r="A23" s="90" t="s">
        <v>369</v>
      </c>
      <c r="B23" s="91" t="s">
        <v>370</v>
      </c>
      <c r="C23" s="93"/>
      <c r="D23" s="60">
        <f t="shared" si="0"/>
        <v>0</v>
      </c>
      <c r="E23" s="92"/>
      <c r="F23" s="92"/>
    </row>
    <row r="24" ht="21" customHeight="1" spans="1:6">
      <c r="A24" s="90" t="s">
        <v>371</v>
      </c>
      <c r="B24" s="91" t="s">
        <v>372</v>
      </c>
      <c r="C24" s="93"/>
      <c r="D24" s="60">
        <f t="shared" si="0"/>
        <v>0</v>
      </c>
      <c r="E24" s="92"/>
      <c r="F24" s="92"/>
    </row>
    <row r="25" ht="21" customHeight="1" spans="1:6">
      <c r="A25" s="90" t="s">
        <v>373</v>
      </c>
      <c r="B25" s="91" t="s">
        <v>374</v>
      </c>
      <c r="C25" s="59">
        <v>181374</v>
      </c>
      <c r="D25" s="60">
        <f t="shared" si="0"/>
        <v>18.1374</v>
      </c>
      <c r="E25" s="92"/>
      <c r="F25" s="92"/>
    </row>
    <row r="26" ht="21" customHeight="1" spans="1:6">
      <c r="A26" s="90" t="s">
        <v>375</v>
      </c>
      <c r="B26" s="91" t="s">
        <v>376</v>
      </c>
      <c r="C26" s="59">
        <v>616452</v>
      </c>
      <c r="D26" s="60">
        <f t="shared" si="0"/>
        <v>61.6452</v>
      </c>
      <c r="E26" s="92"/>
      <c r="F26" s="92"/>
    </row>
    <row r="27" ht="21" customHeight="1" spans="1:6">
      <c r="A27" s="90" t="s">
        <v>377</v>
      </c>
      <c r="B27" s="91" t="s">
        <v>378</v>
      </c>
      <c r="C27" s="93"/>
      <c r="D27" s="60">
        <f t="shared" si="0"/>
        <v>0</v>
      </c>
      <c r="E27" s="92"/>
      <c r="F27" s="92"/>
    </row>
    <row r="28" ht="21" customHeight="1" spans="1:6">
      <c r="A28" s="90" t="s">
        <v>379</v>
      </c>
      <c r="B28" s="91" t="s">
        <v>380</v>
      </c>
      <c r="C28" s="93"/>
      <c r="D28" s="60">
        <f t="shared" si="0"/>
        <v>0</v>
      </c>
      <c r="E28" s="92"/>
      <c r="F28" s="92"/>
    </row>
    <row r="29" ht="21" customHeight="1" spans="1:6">
      <c r="A29" s="90" t="s">
        <v>381</v>
      </c>
      <c r="B29" s="91" t="s">
        <v>382</v>
      </c>
      <c r="C29" s="93"/>
      <c r="D29" s="60">
        <f t="shared" si="0"/>
        <v>0</v>
      </c>
      <c r="E29" s="92"/>
      <c r="F29" s="92"/>
    </row>
    <row r="30" ht="21" customHeight="1" spans="1:6">
      <c r="A30" s="90" t="s">
        <v>383</v>
      </c>
      <c r="B30" s="91" t="s">
        <v>384</v>
      </c>
      <c r="C30" s="93"/>
      <c r="D30" s="60">
        <f t="shared" si="0"/>
        <v>0</v>
      </c>
      <c r="E30" s="92"/>
      <c r="F30" s="92"/>
    </row>
    <row r="31" ht="21" customHeight="1" spans="1:6">
      <c r="A31" s="90" t="s">
        <v>385</v>
      </c>
      <c r="B31" s="91" t="s">
        <v>386</v>
      </c>
      <c r="C31" s="93"/>
      <c r="D31" s="60">
        <f t="shared" si="0"/>
        <v>0</v>
      </c>
      <c r="E31" s="92"/>
      <c r="F31" s="92"/>
    </row>
    <row r="32" ht="21" customHeight="1" spans="1:6">
      <c r="A32" s="90" t="s">
        <v>387</v>
      </c>
      <c r="B32" s="91" t="s">
        <v>388</v>
      </c>
      <c r="C32" s="59">
        <v>56983</v>
      </c>
      <c r="D32" s="60">
        <f t="shared" si="0"/>
        <v>5.6983</v>
      </c>
      <c r="E32" s="92"/>
      <c r="F32" s="92"/>
    </row>
    <row r="33" ht="21" customHeight="1" spans="1:6">
      <c r="A33" s="94" t="s">
        <v>389</v>
      </c>
      <c r="B33" s="91" t="s">
        <v>390</v>
      </c>
      <c r="C33" s="93"/>
      <c r="D33" s="54">
        <f>SUM(D34:D60)</f>
        <v>492.151885</v>
      </c>
      <c r="E33" s="92"/>
      <c r="F33" s="92"/>
    </row>
    <row r="34" ht="21" customHeight="1" spans="1:6">
      <c r="A34" s="94" t="s">
        <v>391</v>
      </c>
      <c r="B34" s="91" t="s">
        <v>392</v>
      </c>
      <c r="C34" s="59">
        <v>462835.29</v>
      </c>
      <c r="D34" s="60">
        <f t="shared" si="0"/>
        <v>46.283529</v>
      </c>
      <c r="E34" s="92"/>
      <c r="F34" s="92"/>
    </row>
    <row r="35" ht="21" customHeight="1" spans="1:6">
      <c r="A35" s="94" t="s">
        <v>393</v>
      </c>
      <c r="B35" s="91" t="s">
        <v>394</v>
      </c>
      <c r="C35" s="93"/>
      <c r="D35" s="60">
        <f t="shared" si="0"/>
        <v>0</v>
      </c>
      <c r="E35" s="92"/>
      <c r="F35" s="92"/>
    </row>
    <row r="36" ht="21" customHeight="1" spans="1:6">
      <c r="A36" s="94" t="s">
        <v>395</v>
      </c>
      <c r="B36" s="91" t="s">
        <v>396</v>
      </c>
      <c r="C36" s="93"/>
      <c r="D36" s="60">
        <f t="shared" si="0"/>
        <v>0</v>
      </c>
      <c r="E36" s="92"/>
      <c r="F36" s="92"/>
    </row>
    <row r="37" ht="21" customHeight="1" spans="1:6">
      <c r="A37" s="94" t="s">
        <v>397</v>
      </c>
      <c r="B37" s="91" t="s">
        <v>398</v>
      </c>
      <c r="C37" s="93"/>
      <c r="D37" s="60">
        <f t="shared" si="0"/>
        <v>0</v>
      </c>
      <c r="E37" s="92"/>
      <c r="F37" s="92"/>
    </row>
    <row r="38" ht="21" customHeight="1" spans="1:6">
      <c r="A38" s="94" t="s">
        <v>399</v>
      </c>
      <c r="B38" s="91" t="s">
        <v>400</v>
      </c>
      <c r="C38" s="59">
        <v>14037.6</v>
      </c>
      <c r="D38" s="60">
        <f t="shared" si="0"/>
        <v>1.40376</v>
      </c>
      <c r="E38" s="92"/>
      <c r="F38" s="92"/>
    </row>
    <row r="39" ht="21" customHeight="1" spans="1:6">
      <c r="A39" s="94" t="s">
        <v>401</v>
      </c>
      <c r="B39" s="91" t="s">
        <v>402</v>
      </c>
      <c r="C39" s="59">
        <v>102408.68</v>
      </c>
      <c r="D39" s="60">
        <f t="shared" si="0"/>
        <v>10.240868</v>
      </c>
      <c r="E39" s="92"/>
      <c r="F39" s="92"/>
    </row>
    <row r="40" ht="21" customHeight="1" spans="1:6">
      <c r="A40" s="94" t="s">
        <v>403</v>
      </c>
      <c r="B40" s="91" t="s">
        <v>404</v>
      </c>
      <c r="C40" s="59">
        <v>267397.09</v>
      </c>
      <c r="D40" s="60">
        <f t="shared" si="0"/>
        <v>26.739709</v>
      </c>
      <c r="E40" s="92"/>
      <c r="F40" s="92"/>
    </row>
    <row r="41" ht="21" customHeight="1" spans="1:6">
      <c r="A41" s="94" t="s">
        <v>405</v>
      </c>
      <c r="B41" s="91" t="s">
        <v>406</v>
      </c>
      <c r="C41" s="93"/>
      <c r="D41" s="60">
        <f t="shared" ref="D41:D65" si="1">C41/10000</f>
        <v>0</v>
      </c>
      <c r="E41" s="92"/>
      <c r="F41" s="92"/>
    </row>
    <row r="42" ht="21" customHeight="1" spans="1:6">
      <c r="A42" s="94" t="s">
        <v>407</v>
      </c>
      <c r="B42" s="91" t="s">
        <v>408</v>
      </c>
      <c r="C42" s="93"/>
      <c r="D42" s="60">
        <f t="shared" si="1"/>
        <v>0</v>
      </c>
      <c r="E42" s="92"/>
      <c r="F42" s="92"/>
    </row>
    <row r="43" ht="21" customHeight="1" spans="1:6">
      <c r="A43" s="94" t="s">
        <v>409</v>
      </c>
      <c r="B43" s="91" t="s">
        <v>410</v>
      </c>
      <c r="C43" s="59">
        <v>1242269</v>
      </c>
      <c r="D43" s="60">
        <f t="shared" si="1"/>
        <v>124.2269</v>
      </c>
      <c r="E43" s="92"/>
      <c r="F43" s="92"/>
    </row>
    <row r="44" ht="21" customHeight="1" spans="1:6">
      <c r="A44" s="94" t="s">
        <v>411</v>
      </c>
      <c r="B44" s="91" t="s">
        <v>412</v>
      </c>
      <c r="C44" s="93"/>
      <c r="D44" s="60">
        <f t="shared" si="1"/>
        <v>0</v>
      </c>
      <c r="E44" s="92"/>
      <c r="F44" s="92"/>
    </row>
    <row r="45" ht="21" customHeight="1" spans="1:6">
      <c r="A45" s="94" t="s">
        <v>413</v>
      </c>
      <c r="B45" s="91" t="s">
        <v>414</v>
      </c>
      <c r="C45" s="59">
        <v>33885</v>
      </c>
      <c r="D45" s="60">
        <f t="shared" si="1"/>
        <v>3.3885</v>
      </c>
      <c r="E45" s="92"/>
      <c r="F45" s="92"/>
    </row>
    <row r="46" ht="21" customHeight="1" spans="1:6">
      <c r="A46" s="94" t="s">
        <v>415</v>
      </c>
      <c r="B46" s="91" t="s">
        <v>416</v>
      </c>
      <c r="C46" s="93"/>
      <c r="D46" s="60">
        <f t="shared" si="1"/>
        <v>0</v>
      </c>
      <c r="E46" s="92"/>
      <c r="F46" s="92"/>
    </row>
    <row r="47" ht="21" customHeight="1" spans="1:6">
      <c r="A47" s="94" t="s">
        <v>417</v>
      </c>
      <c r="B47" s="91" t="s">
        <v>418</v>
      </c>
      <c r="C47" s="59">
        <v>21584.95</v>
      </c>
      <c r="D47" s="60">
        <f t="shared" si="1"/>
        <v>2.158495</v>
      </c>
      <c r="E47" s="92"/>
      <c r="F47" s="92"/>
    </row>
    <row r="48" ht="21" customHeight="1" spans="1:6">
      <c r="A48" s="94" t="s">
        <v>419</v>
      </c>
      <c r="B48" s="91" t="s">
        <v>420</v>
      </c>
      <c r="C48" s="59">
        <v>19652.5</v>
      </c>
      <c r="D48" s="60">
        <f t="shared" si="1"/>
        <v>1.96525</v>
      </c>
      <c r="E48" s="92"/>
      <c r="F48" s="92"/>
    </row>
    <row r="49" ht="21" customHeight="1" spans="1:6">
      <c r="A49" s="94" t="s">
        <v>421</v>
      </c>
      <c r="B49" s="91" t="s">
        <v>422</v>
      </c>
      <c r="C49" s="59">
        <v>215973.05</v>
      </c>
      <c r="D49" s="60">
        <f t="shared" si="1"/>
        <v>21.597305</v>
      </c>
      <c r="E49" s="92"/>
      <c r="F49" s="92"/>
    </row>
    <row r="50" ht="21" customHeight="1" spans="1:6">
      <c r="A50" s="94" t="s">
        <v>423</v>
      </c>
      <c r="B50" s="91" t="s">
        <v>424</v>
      </c>
      <c r="C50" s="93"/>
      <c r="D50" s="60">
        <f t="shared" si="1"/>
        <v>0</v>
      </c>
      <c r="E50" s="92"/>
      <c r="F50" s="92"/>
    </row>
    <row r="51" ht="21" customHeight="1" spans="1:6">
      <c r="A51" s="94" t="s">
        <v>425</v>
      </c>
      <c r="B51" s="91" t="s">
        <v>426</v>
      </c>
      <c r="C51" s="93"/>
      <c r="D51" s="60">
        <f t="shared" si="1"/>
        <v>0</v>
      </c>
      <c r="E51" s="92"/>
      <c r="F51" s="92"/>
    </row>
    <row r="52" ht="21" customHeight="1" spans="1:6">
      <c r="A52" s="94" t="s">
        <v>427</v>
      </c>
      <c r="B52" s="91" t="s">
        <v>428</v>
      </c>
      <c r="C52" s="93"/>
      <c r="D52" s="60">
        <f t="shared" si="1"/>
        <v>0</v>
      </c>
      <c r="E52" s="92"/>
      <c r="F52" s="92"/>
    </row>
    <row r="53" ht="21" customHeight="1" spans="1:6">
      <c r="A53" s="94" t="s">
        <v>429</v>
      </c>
      <c r="B53" s="91" t="s">
        <v>430</v>
      </c>
      <c r="C53" s="59">
        <v>268042.37</v>
      </c>
      <c r="D53" s="60">
        <f t="shared" si="1"/>
        <v>26.804237</v>
      </c>
      <c r="E53" s="92"/>
      <c r="F53" s="92"/>
    </row>
    <row r="54" ht="21" customHeight="1" spans="1:6">
      <c r="A54" s="94" t="s">
        <v>431</v>
      </c>
      <c r="B54" s="91" t="s">
        <v>432</v>
      </c>
      <c r="C54" s="93"/>
      <c r="D54" s="60">
        <f t="shared" si="1"/>
        <v>0</v>
      </c>
      <c r="E54" s="92"/>
      <c r="F54" s="92"/>
    </row>
    <row r="55" ht="21" customHeight="1" spans="1:6">
      <c r="A55" s="94" t="s">
        <v>433</v>
      </c>
      <c r="B55" s="91" t="s">
        <v>434</v>
      </c>
      <c r="C55" s="59">
        <v>1239879.32</v>
      </c>
      <c r="D55" s="60">
        <f t="shared" si="1"/>
        <v>123.987932</v>
      </c>
      <c r="E55" s="92"/>
      <c r="F55" s="92"/>
    </row>
    <row r="56" ht="21" customHeight="1" spans="1:6">
      <c r="A56" s="94" t="s">
        <v>435</v>
      </c>
      <c r="B56" s="91" t="s">
        <v>436</v>
      </c>
      <c r="C56" s="59">
        <v>105000</v>
      </c>
      <c r="D56" s="60">
        <f t="shared" si="1"/>
        <v>10.5</v>
      </c>
      <c r="E56" s="92"/>
      <c r="F56" s="92"/>
    </row>
    <row r="57" ht="21" customHeight="1" spans="1:6">
      <c r="A57" s="94" t="s">
        <v>437</v>
      </c>
      <c r="B57" s="91" t="s">
        <v>438</v>
      </c>
      <c r="C57" s="59">
        <v>109980</v>
      </c>
      <c r="D57" s="60">
        <f t="shared" si="1"/>
        <v>10.998</v>
      </c>
      <c r="E57" s="92"/>
      <c r="F57" s="92"/>
    </row>
    <row r="58" ht="21" customHeight="1" spans="1:6">
      <c r="A58" s="94" t="s">
        <v>439</v>
      </c>
      <c r="B58" s="91" t="s">
        <v>440</v>
      </c>
      <c r="C58" s="93"/>
      <c r="D58" s="60">
        <f t="shared" si="1"/>
        <v>0</v>
      </c>
      <c r="E58" s="92"/>
      <c r="F58" s="92"/>
    </row>
    <row r="59" ht="21" customHeight="1" spans="1:6">
      <c r="A59" s="94" t="s">
        <v>441</v>
      </c>
      <c r="B59" s="91" t="s">
        <v>442</v>
      </c>
      <c r="C59" s="93"/>
      <c r="D59" s="60">
        <f t="shared" si="1"/>
        <v>0</v>
      </c>
      <c r="E59" s="92"/>
      <c r="F59" s="92"/>
    </row>
    <row r="60" ht="21" customHeight="1" spans="1:6">
      <c r="A60" s="94" t="s">
        <v>443</v>
      </c>
      <c r="B60" s="91" t="s">
        <v>444</v>
      </c>
      <c r="C60" s="59">
        <v>818574</v>
      </c>
      <c r="D60" s="60">
        <f t="shared" si="1"/>
        <v>81.8574</v>
      </c>
      <c r="E60" s="92"/>
      <c r="F60" s="92"/>
    </row>
    <row r="61" ht="21" customHeight="1" spans="1:6">
      <c r="A61" s="94" t="s">
        <v>445</v>
      </c>
      <c r="B61" s="91" t="s">
        <v>446</v>
      </c>
      <c r="C61" s="93"/>
      <c r="D61" s="60">
        <f t="shared" si="1"/>
        <v>0</v>
      </c>
      <c r="E61" s="92"/>
      <c r="F61" s="92"/>
    </row>
    <row r="62" ht="21" customHeight="1" spans="1:6">
      <c r="A62" s="94" t="s">
        <v>447</v>
      </c>
      <c r="B62" s="91" t="s">
        <v>448</v>
      </c>
      <c r="C62" s="93"/>
      <c r="D62" s="60">
        <f t="shared" si="1"/>
        <v>0</v>
      </c>
      <c r="E62" s="92"/>
      <c r="F62" s="92"/>
    </row>
    <row r="63" ht="21" customHeight="1" spans="1:6">
      <c r="A63" s="94" t="s">
        <v>449</v>
      </c>
      <c r="B63" s="91" t="s">
        <v>450</v>
      </c>
      <c r="C63" s="93"/>
      <c r="D63" s="60">
        <f t="shared" si="1"/>
        <v>0</v>
      </c>
      <c r="E63" s="92"/>
      <c r="F63" s="92"/>
    </row>
    <row r="64" ht="21" customHeight="1" spans="1:6">
      <c r="A64" s="94" t="s">
        <v>451</v>
      </c>
      <c r="B64" s="91" t="s">
        <v>452</v>
      </c>
      <c r="C64" s="93"/>
      <c r="D64" s="60">
        <f t="shared" si="1"/>
        <v>0</v>
      </c>
      <c r="E64" s="92"/>
      <c r="F64" s="92"/>
    </row>
    <row r="65" ht="21" customHeight="1" spans="1:6">
      <c r="A65" s="94" t="s">
        <v>453</v>
      </c>
      <c r="B65" s="91" t="s">
        <v>454</v>
      </c>
      <c r="C65" s="93"/>
      <c r="D65" s="60">
        <f t="shared" si="1"/>
        <v>0</v>
      </c>
      <c r="E65" s="92"/>
      <c r="F65" s="92"/>
    </row>
    <row r="66" ht="21" customHeight="1" spans="1:6">
      <c r="A66" s="95"/>
      <c r="B66" s="96"/>
      <c r="C66" s="97"/>
      <c r="D66" s="97"/>
      <c r="E66" s="97"/>
      <c r="F66" s="97"/>
    </row>
    <row r="67" ht="21" customHeight="1" spans="1:6">
      <c r="A67" s="95"/>
      <c r="B67" s="96"/>
      <c r="C67" s="97"/>
      <c r="D67" s="97"/>
      <c r="E67" s="97"/>
      <c r="F67" s="97"/>
    </row>
    <row r="68" ht="21" customHeight="1" spans="1:6">
      <c r="A68" s="95"/>
      <c r="B68" s="96"/>
      <c r="C68" s="97"/>
      <c r="D68" s="97"/>
      <c r="E68" s="97"/>
      <c r="F68" s="97"/>
    </row>
    <row r="69" ht="21" customHeight="1" spans="1:6">
      <c r="A69" s="95"/>
      <c r="B69" s="96"/>
      <c r="C69" s="97"/>
      <c r="D69" s="97"/>
      <c r="E69" s="97"/>
      <c r="F69" s="97"/>
    </row>
    <row r="70" ht="21" customHeight="1" spans="1:6">
      <c r="A70" s="95"/>
      <c r="B70" s="96"/>
      <c r="C70" s="97"/>
      <c r="D70" s="97"/>
      <c r="E70" s="97"/>
      <c r="F70" s="97"/>
    </row>
    <row r="71" ht="21" customHeight="1" spans="1:6">
      <c r="A71" s="95"/>
      <c r="B71" s="96"/>
      <c r="C71" s="97"/>
      <c r="D71" s="97"/>
      <c r="E71" s="97"/>
      <c r="F71" s="97"/>
    </row>
    <row r="72" ht="21" customHeight="1" spans="1:6">
      <c r="A72" s="95"/>
      <c r="B72" s="96"/>
      <c r="C72" s="97"/>
      <c r="D72" s="97"/>
      <c r="E72" s="97"/>
      <c r="F72" s="97"/>
    </row>
    <row r="73" ht="21" customHeight="1" spans="1:6">
      <c r="A73" s="95"/>
      <c r="B73" s="96"/>
      <c r="C73" s="97"/>
      <c r="D73" s="97"/>
      <c r="E73" s="97"/>
      <c r="F73" s="97"/>
    </row>
    <row r="74" ht="21" customHeight="1" spans="1:6">
      <c r="A74" s="95"/>
      <c r="B74" s="96"/>
      <c r="C74" s="97"/>
      <c r="D74" s="97"/>
      <c r="E74" s="97"/>
      <c r="F74" s="97"/>
    </row>
    <row r="75" ht="21" customHeight="1" spans="1:6">
      <c r="A75" s="95"/>
      <c r="B75" s="96"/>
      <c r="C75" s="97"/>
      <c r="D75" s="97"/>
      <c r="E75" s="97"/>
      <c r="F75" s="97"/>
    </row>
    <row r="76" ht="21" customHeight="1" spans="1:6">
      <c r="A76" s="95"/>
      <c r="B76" s="96"/>
      <c r="C76" s="97"/>
      <c r="D76" s="97"/>
      <c r="E76" s="97"/>
      <c r="F76" s="97"/>
    </row>
    <row r="77" ht="21" customHeight="1" spans="1:6">
      <c r="A77" s="95"/>
      <c r="B77" s="96"/>
      <c r="C77" s="97"/>
      <c r="D77" s="97"/>
      <c r="E77" s="97"/>
      <c r="F77" s="97"/>
    </row>
    <row r="78" ht="21" customHeight="1" spans="1:6">
      <c r="A78" s="95"/>
      <c r="B78" s="96"/>
      <c r="C78" s="97"/>
      <c r="D78" s="97"/>
      <c r="E78" s="97"/>
      <c r="F78" s="97"/>
    </row>
    <row r="79" ht="21" customHeight="1" spans="1:6">
      <c r="A79" s="95"/>
      <c r="B79" s="96"/>
      <c r="C79" s="97"/>
      <c r="D79" s="97"/>
      <c r="E79" s="97"/>
      <c r="F79" s="97"/>
    </row>
    <row r="80" ht="21" customHeight="1" spans="1:6">
      <c r="A80" s="95"/>
      <c r="B80" s="96"/>
      <c r="C80" s="97"/>
      <c r="D80" s="97"/>
      <c r="E80" s="97"/>
      <c r="F80" s="97"/>
    </row>
    <row r="81" ht="21" customHeight="1" spans="1:6">
      <c r="A81" s="95"/>
      <c r="B81" s="96"/>
      <c r="C81" s="97"/>
      <c r="D81" s="97"/>
      <c r="E81" s="97"/>
      <c r="F81" s="97"/>
    </row>
    <row r="82" ht="21" customHeight="1" spans="1:6">
      <c r="A82" s="95"/>
      <c r="B82" s="96"/>
      <c r="C82" s="97"/>
      <c r="D82" s="97"/>
      <c r="E82" s="97"/>
      <c r="F82" s="97"/>
    </row>
    <row r="83" ht="21" customHeight="1" spans="1:6">
      <c r="A83" s="95"/>
      <c r="B83" s="96"/>
      <c r="C83" s="97"/>
      <c r="D83" s="97"/>
      <c r="E83" s="97"/>
      <c r="F83" s="97"/>
    </row>
    <row r="84" ht="21" customHeight="1" spans="1:6">
      <c r="A84" s="95"/>
      <c r="B84" s="96"/>
      <c r="C84" s="97"/>
      <c r="D84" s="97"/>
      <c r="E84" s="97"/>
      <c r="F84" s="97"/>
    </row>
    <row r="85" ht="21" customHeight="1" spans="1:6">
      <c r="A85" s="95"/>
      <c r="B85" s="96"/>
      <c r="C85" s="97"/>
      <c r="D85" s="97"/>
      <c r="E85" s="97"/>
      <c r="F85" s="97"/>
    </row>
    <row r="86" ht="21" customHeight="1" spans="1:6">
      <c r="A86" s="95"/>
      <c r="B86" s="96"/>
      <c r="C86" s="97"/>
      <c r="D86" s="97"/>
      <c r="E86" s="97"/>
      <c r="F86" s="97"/>
    </row>
    <row r="87" ht="21" customHeight="1" spans="1:6">
      <c r="A87" s="95"/>
      <c r="B87" s="96"/>
      <c r="C87" s="97"/>
      <c r="D87" s="97"/>
      <c r="E87" s="97"/>
      <c r="F87" s="97"/>
    </row>
    <row r="88" ht="21" customHeight="1" spans="1:6">
      <c r="A88" s="95"/>
      <c r="B88" s="96"/>
      <c r="C88" s="97"/>
      <c r="D88" s="97"/>
      <c r="E88" s="97"/>
      <c r="F88" s="97"/>
    </row>
    <row r="89" ht="21" customHeight="1" spans="1:6">
      <c r="A89" s="95"/>
      <c r="B89" s="96"/>
      <c r="C89" s="97"/>
      <c r="D89" s="97"/>
      <c r="E89" s="97"/>
      <c r="F89" s="97"/>
    </row>
    <row r="90" ht="21" customHeight="1" spans="1:6">
      <c r="A90" s="95"/>
      <c r="B90" s="96"/>
      <c r="C90" s="97"/>
      <c r="D90" s="97"/>
      <c r="E90" s="97"/>
      <c r="F90" s="97"/>
    </row>
    <row r="91" ht="21" customHeight="1" spans="1:6">
      <c r="A91" s="95"/>
      <c r="B91" s="96"/>
      <c r="C91" s="97"/>
      <c r="D91" s="97"/>
      <c r="E91" s="97"/>
      <c r="F91" s="97"/>
    </row>
    <row r="92" ht="21" customHeight="1" spans="1:6">
      <c r="A92" s="95"/>
      <c r="B92" s="96"/>
      <c r="C92" s="97"/>
      <c r="D92" s="97"/>
      <c r="E92" s="97"/>
      <c r="F92" s="97"/>
    </row>
    <row r="93" ht="21" customHeight="1" spans="1:6">
      <c r="A93" s="95"/>
      <c r="B93" s="96"/>
      <c r="C93" s="97"/>
      <c r="D93" s="97"/>
      <c r="E93" s="97"/>
      <c r="F93" s="97"/>
    </row>
    <row r="94" ht="21" customHeight="1" spans="1:6">
      <c r="A94" s="95"/>
      <c r="B94" s="96"/>
      <c r="C94" s="97"/>
      <c r="D94" s="97"/>
      <c r="E94" s="97"/>
      <c r="F94" s="97"/>
    </row>
    <row r="95" ht="21" customHeight="1" spans="1:6">
      <c r="A95" s="95"/>
      <c r="B95" s="96"/>
      <c r="C95" s="97"/>
      <c r="D95" s="97"/>
      <c r="E95" s="97"/>
      <c r="F95" s="97"/>
    </row>
    <row r="96" ht="21" customHeight="1" spans="1:6">
      <c r="A96" s="95"/>
      <c r="B96" s="96"/>
      <c r="C96" s="97"/>
      <c r="D96" s="97"/>
      <c r="E96" s="97"/>
      <c r="F96" s="97"/>
    </row>
    <row r="97" ht="21" customHeight="1" spans="1:6">
      <c r="A97" s="95"/>
      <c r="B97" s="96"/>
      <c r="C97" s="97"/>
      <c r="D97" s="97"/>
      <c r="E97" s="97"/>
      <c r="F97" s="97"/>
    </row>
    <row r="98" ht="21" customHeight="1" spans="1:6">
      <c r="A98" s="95"/>
      <c r="B98" s="96"/>
      <c r="C98" s="97"/>
      <c r="D98" s="97"/>
      <c r="E98" s="97"/>
      <c r="F98" s="97"/>
    </row>
    <row r="99" ht="21" customHeight="1" spans="1:6">
      <c r="A99" s="95"/>
      <c r="B99" s="96"/>
      <c r="C99" s="97"/>
      <c r="D99" s="97"/>
      <c r="E99" s="97"/>
      <c r="F99" s="97"/>
    </row>
    <row r="100" ht="21" customHeight="1" spans="1:6">
      <c r="A100" s="95"/>
      <c r="B100" s="96"/>
      <c r="C100" s="97"/>
      <c r="D100" s="97"/>
      <c r="E100" s="97"/>
      <c r="F100" s="97"/>
    </row>
    <row r="101" ht="21" customHeight="1" spans="1:6">
      <c r="A101" s="95"/>
      <c r="B101" s="96"/>
      <c r="C101" s="97"/>
      <c r="D101" s="97"/>
      <c r="E101" s="97"/>
      <c r="F101" s="97"/>
    </row>
    <row r="102" ht="21" customHeight="1" spans="1:6">
      <c r="A102" s="95"/>
      <c r="B102" s="96"/>
      <c r="C102" s="97"/>
      <c r="D102" s="97"/>
      <c r="E102" s="97"/>
      <c r="F102" s="97"/>
    </row>
    <row r="103" ht="21" customHeight="1" spans="1:6">
      <c r="A103" s="95"/>
      <c r="B103" s="96"/>
      <c r="C103" s="97"/>
      <c r="D103" s="97"/>
      <c r="E103" s="97"/>
      <c r="F103" s="97"/>
    </row>
    <row r="104" ht="21" customHeight="1" spans="1:6">
      <c r="A104" s="95"/>
      <c r="B104" s="96"/>
      <c r="C104" s="97"/>
      <c r="D104" s="97"/>
      <c r="E104" s="97"/>
      <c r="F104" s="97"/>
    </row>
    <row r="105" ht="21" customHeight="1" spans="1:6">
      <c r="A105" s="95"/>
      <c r="B105" s="96"/>
      <c r="C105" s="97"/>
      <c r="D105" s="97"/>
      <c r="E105" s="97"/>
      <c r="F105" s="97"/>
    </row>
    <row r="106" ht="21" customHeight="1" spans="1:6">
      <c r="A106" s="95"/>
      <c r="B106" s="96"/>
      <c r="C106" s="97"/>
      <c r="D106" s="97"/>
      <c r="E106" s="97"/>
      <c r="F106" s="97"/>
    </row>
    <row r="107" ht="21" customHeight="1" spans="1:6">
      <c r="A107" s="95"/>
      <c r="B107" s="96"/>
      <c r="C107" s="97"/>
      <c r="D107" s="97"/>
      <c r="E107" s="97"/>
      <c r="F107" s="97"/>
    </row>
    <row r="108" ht="21" customHeight="1" spans="1:6">
      <c r="A108" s="95"/>
      <c r="B108" s="96"/>
      <c r="C108" s="97"/>
      <c r="D108" s="97"/>
      <c r="E108" s="97"/>
      <c r="F108" s="97"/>
    </row>
    <row r="109" ht="21" customHeight="1" spans="1:6">
      <c r="A109" s="95"/>
      <c r="B109" s="96"/>
      <c r="C109" s="97"/>
      <c r="D109" s="97"/>
      <c r="E109" s="97"/>
      <c r="F109" s="97"/>
    </row>
    <row r="110" ht="21" customHeight="1" spans="1:6">
      <c r="A110" s="95"/>
      <c r="B110" s="96"/>
      <c r="C110" s="97"/>
      <c r="D110" s="97"/>
      <c r="E110" s="97"/>
      <c r="F110" s="97"/>
    </row>
    <row r="111" ht="21" customHeight="1" spans="1:6">
      <c r="A111" s="95"/>
      <c r="B111" s="96"/>
      <c r="C111" s="97"/>
      <c r="D111" s="97"/>
      <c r="E111" s="97"/>
      <c r="F111" s="97"/>
    </row>
    <row r="112" ht="21" customHeight="1" spans="1:6">
      <c r="A112" s="95"/>
      <c r="B112" s="96"/>
      <c r="C112" s="97"/>
      <c r="D112" s="97"/>
      <c r="E112" s="97"/>
      <c r="F112" s="97"/>
    </row>
    <row r="113" ht="21" customHeight="1" spans="1:6">
      <c r="A113" s="95"/>
      <c r="B113" s="96"/>
      <c r="C113" s="97"/>
      <c r="D113" s="97"/>
      <c r="E113" s="97"/>
      <c r="F113" s="97"/>
    </row>
    <row r="114" ht="21" customHeight="1" spans="1:6">
      <c r="A114" s="95"/>
      <c r="B114" s="96"/>
      <c r="C114" s="97"/>
      <c r="D114" s="97"/>
      <c r="E114" s="97"/>
      <c r="F114" s="97"/>
    </row>
    <row r="115" ht="21" customHeight="1" spans="1:6">
      <c r="A115" s="95"/>
      <c r="B115" s="96"/>
      <c r="C115" s="97"/>
      <c r="D115" s="97"/>
      <c r="E115" s="97"/>
      <c r="F115" s="97"/>
    </row>
    <row r="116" ht="21" customHeight="1" spans="1:6">
      <c r="A116" s="95"/>
      <c r="B116" s="96"/>
      <c r="C116" s="97"/>
      <c r="D116" s="97"/>
      <c r="E116" s="97"/>
      <c r="F116" s="97"/>
    </row>
    <row r="117" ht="21" customHeight="1" spans="1:6">
      <c r="A117" s="95"/>
      <c r="B117" s="96"/>
      <c r="C117" s="97"/>
      <c r="D117" s="97"/>
      <c r="E117" s="97"/>
      <c r="F117" s="97"/>
    </row>
    <row r="118" ht="21" customHeight="1" spans="1:6">
      <c r="A118" s="95"/>
      <c r="B118" s="96"/>
      <c r="C118" s="97"/>
      <c r="D118" s="97"/>
      <c r="E118" s="97"/>
      <c r="F118" s="97"/>
    </row>
    <row r="119" ht="21" customHeight="1" spans="1:6">
      <c r="A119" s="95"/>
      <c r="B119" s="96"/>
      <c r="C119" s="97"/>
      <c r="D119" s="97"/>
      <c r="E119" s="97"/>
      <c r="F119" s="97"/>
    </row>
    <row r="120" ht="21" customHeight="1" spans="1:6">
      <c r="A120" s="95"/>
      <c r="B120" s="96"/>
      <c r="C120" s="97"/>
      <c r="D120" s="97"/>
      <c r="E120" s="97"/>
      <c r="F120" s="97"/>
    </row>
    <row r="121" ht="21" customHeight="1" spans="1:6">
      <c r="A121" s="95"/>
      <c r="B121" s="96"/>
      <c r="C121" s="97"/>
      <c r="D121" s="97"/>
      <c r="E121" s="97"/>
      <c r="F121" s="97"/>
    </row>
    <row r="122" ht="21" customHeight="1" spans="1:6">
      <c r="A122" s="95"/>
      <c r="B122" s="96"/>
      <c r="C122" s="97"/>
      <c r="D122" s="97"/>
      <c r="E122" s="97"/>
      <c r="F122" s="97"/>
    </row>
    <row r="123" ht="21" customHeight="1" spans="1:6">
      <c r="A123" s="95"/>
      <c r="B123" s="96"/>
      <c r="C123" s="97"/>
      <c r="D123" s="97"/>
      <c r="E123" s="97"/>
      <c r="F123" s="97"/>
    </row>
    <row r="124" ht="21" customHeight="1" spans="1:6">
      <c r="A124" s="95"/>
      <c r="B124" s="96"/>
      <c r="C124" s="97"/>
      <c r="D124" s="97"/>
      <c r="E124" s="97"/>
      <c r="F124" s="97"/>
    </row>
    <row r="125" ht="21" customHeight="1" spans="1:6">
      <c r="A125" s="95"/>
      <c r="B125" s="96"/>
      <c r="C125" s="97"/>
      <c r="D125" s="97"/>
      <c r="E125" s="97"/>
      <c r="F125" s="97"/>
    </row>
    <row r="126" ht="21" customHeight="1" spans="1:6">
      <c r="A126" s="95"/>
      <c r="B126" s="96"/>
      <c r="C126" s="97"/>
      <c r="D126" s="97"/>
      <c r="E126" s="97"/>
      <c r="F126" s="97"/>
    </row>
    <row r="127" ht="21" customHeight="1" spans="1:6">
      <c r="A127" s="95"/>
      <c r="B127" s="96"/>
      <c r="C127" s="97"/>
      <c r="D127" s="97"/>
      <c r="E127" s="97"/>
      <c r="F127" s="97"/>
    </row>
    <row r="128" ht="21" customHeight="1" spans="1:6">
      <c r="A128" s="95"/>
      <c r="B128" s="96"/>
      <c r="C128" s="97"/>
      <c r="D128" s="97"/>
      <c r="E128" s="97"/>
      <c r="F128" s="97"/>
    </row>
    <row r="129" ht="21" customHeight="1" spans="1:6">
      <c r="A129" s="95"/>
      <c r="B129" s="96"/>
      <c r="C129" s="97"/>
      <c r="D129" s="97"/>
      <c r="E129" s="97"/>
      <c r="F129" s="97"/>
    </row>
    <row r="130" ht="21" customHeight="1" spans="1:6">
      <c r="A130" s="95"/>
      <c r="B130" s="96"/>
      <c r="C130" s="97"/>
      <c r="D130" s="97"/>
      <c r="E130" s="97"/>
      <c r="F130" s="97"/>
    </row>
    <row r="131" ht="21" customHeight="1" spans="1:6">
      <c r="A131" s="95"/>
      <c r="B131" s="96"/>
      <c r="C131" s="97"/>
      <c r="D131" s="97"/>
      <c r="E131" s="97"/>
      <c r="F131" s="97"/>
    </row>
    <row r="132" ht="21" customHeight="1" spans="1:6">
      <c r="A132" s="95"/>
      <c r="B132" s="96"/>
      <c r="C132" s="97"/>
      <c r="D132" s="97"/>
      <c r="E132" s="97"/>
      <c r="F132" s="97"/>
    </row>
    <row r="133" ht="21" customHeight="1" spans="1:6">
      <c r="A133" s="95"/>
      <c r="B133" s="96"/>
      <c r="C133" s="97"/>
      <c r="D133" s="97"/>
      <c r="E133" s="97"/>
      <c r="F133" s="97"/>
    </row>
    <row r="134" ht="21" customHeight="1" spans="1:6">
      <c r="A134" s="95"/>
      <c r="B134" s="96"/>
      <c r="C134" s="97"/>
      <c r="D134" s="97"/>
      <c r="E134" s="97"/>
      <c r="F134" s="97"/>
    </row>
    <row r="135" ht="21" customHeight="1" spans="1:6">
      <c r="A135" s="95"/>
      <c r="B135" s="96"/>
      <c r="C135" s="97"/>
      <c r="D135" s="97"/>
      <c r="E135" s="97"/>
      <c r="F135" s="97"/>
    </row>
    <row r="136" ht="21" customHeight="1" spans="1:6">
      <c r="A136" s="95"/>
      <c r="B136" s="96"/>
      <c r="C136" s="97"/>
      <c r="D136" s="97"/>
      <c r="E136" s="97"/>
      <c r="F136" s="97"/>
    </row>
    <row r="137" ht="21" customHeight="1" spans="1:6">
      <c r="A137" s="95"/>
      <c r="B137" s="96"/>
      <c r="C137" s="97"/>
      <c r="D137" s="97"/>
      <c r="E137" s="97"/>
      <c r="F137" s="97"/>
    </row>
    <row r="138" ht="21" customHeight="1" spans="1:6">
      <c r="A138" s="95"/>
      <c r="B138" s="96"/>
      <c r="C138" s="97"/>
      <c r="D138" s="97"/>
      <c r="E138" s="97"/>
      <c r="F138" s="97"/>
    </row>
    <row r="139" ht="21" customHeight="1" spans="1:6">
      <c r="A139" s="95"/>
      <c r="B139" s="96"/>
      <c r="C139" s="97"/>
      <c r="D139" s="97"/>
      <c r="E139" s="97"/>
      <c r="F139" s="97"/>
    </row>
    <row r="140" ht="21" customHeight="1" spans="1:6">
      <c r="A140" s="95"/>
      <c r="B140" s="96"/>
      <c r="C140" s="97"/>
      <c r="D140" s="97"/>
      <c r="E140" s="97"/>
      <c r="F140" s="97"/>
    </row>
    <row r="141" ht="21" customHeight="1" spans="1:6">
      <c r="A141" s="95"/>
      <c r="B141" s="96"/>
      <c r="C141" s="97"/>
      <c r="D141" s="97"/>
      <c r="E141" s="97"/>
      <c r="F141" s="97"/>
    </row>
    <row r="142" ht="21" customHeight="1" spans="1:6">
      <c r="A142" s="95"/>
      <c r="B142" s="96"/>
      <c r="C142" s="97"/>
      <c r="D142" s="97"/>
      <c r="E142" s="97"/>
      <c r="F142" s="97"/>
    </row>
    <row r="143" ht="21" customHeight="1" spans="1:6">
      <c r="A143" s="95"/>
      <c r="B143" s="96"/>
      <c r="C143" s="97"/>
      <c r="D143" s="97"/>
      <c r="E143" s="97"/>
      <c r="F143" s="97"/>
    </row>
    <row r="144" ht="21" customHeight="1" spans="1:6">
      <c r="A144" s="95"/>
      <c r="B144" s="96"/>
      <c r="C144" s="97"/>
      <c r="D144" s="97"/>
      <c r="E144" s="97"/>
      <c r="F144" s="97"/>
    </row>
    <row r="145" ht="21" customHeight="1" spans="1:6">
      <c r="A145" s="95"/>
      <c r="B145" s="96"/>
      <c r="C145" s="97"/>
      <c r="D145" s="97"/>
      <c r="E145" s="97"/>
      <c r="F145" s="97"/>
    </row>
    <row r="146" ht="21" customHeight="1" spans="1:6">
      <c r="A146" s="95"/>
      <c r="B146" s="96"/>
      <c r="C146" s="97"/>
      <c r="D146" s="97"/>
      <c r="E146" s="97"/>
      <c r="F146" s="97"/>
    </row>
    <row r="147" ht="21" customHeight="1" spans="1:6">
      <c r="A147" s="95"/>
      <c r="B147" s="96"/>
      <c r="C147" s="97"/>
      <c r="D147" s="97"/>
      <c r="E147" s="97"/>
      <c r="F147" s="97"/>
    </row>
    <row r="148" ht="21" customHeight="1" spans="1:6">
      <c r="A148" s="95"/>
      <c r="B148" s="96"/>
      <c r="C148" s="97"/>
      <c r="D148" s="97"/>
      <c r="E148" s="97"/>
      <c r="F148" s="97"/>
    </row>
    <row r="149" ht="21" customHeight="1" spans="1:6">
      <c r="A149" s="95"/>
      <c r="B149" s="96"/>
      <c r="C149" s="97"/>
      <c r="D149" s="97"/>
      <c r="E149" s="97"/>
      <c r="F149" s="97"/>
    </row>
    <row r="150" ht="21" customHeight="1" spans="1:6">
      <c r="A150" s="95"/>
      <c r="B150" s="96"/>
      <c r="C150" s="97"/>
      <c r="D150" s="97"/>
      <c r="E150" s="97"/>
      <c r="F150" s="97"/>
    </row>
    <row r="151" ht="21" customHeight="1" spans="1:6">
      <c r="A151" s="95"/>
      <c r="B151" s="96"/>
      <c r="C151" s="97"/>
      <c r="D151" s="97"/>
      <c r="E151" s="97"/>
      <c r="F151" s="97"/>
    </row>
    <row r="152" ht="21" customHeight="1" spans="1:6">
      <c r="A152" s="95"/>
      <c r="B152" s="96"/>
      <c r="C152" s="97"/>
      <c r="D152" s="97"/>
      <c r="E152" s="97"/>
      <c r="F152" s="97"/>
    </row>
    <row r="153" ht="21" customHeight="1" spans="1:6">
      <c r="A153" s="95"/>
      <c r="B153" s="96"/>
      <c r="C153" s="97"/>
      <c r="D153" s="97"/>
      <c r="E153" s="97"/>
      <c r="F153" s="97"/>
    </row>
    <row r="154" ht="21" customHeight="1" spans="1:6">
      <c r="A154" s="95"/>
      <c r="B154" s="96"/>
      <c r="C154" s="97"/>
      <c r="D154" s="97"/>
      <c r="E154" s="97"/>
      <c r="F154" s="97"/>
    </row>
    <row r="155" ht="21" customHeight="1" spans="1:6">
      <c r="A155" s="95"/>
      <c r="B155" s="96"/>
      <c r="C155" s="97"/>
      <c r="D155" s="97"/>
      <c r="E155" s="97"/>
      <c r="F155" s="97"/>
    </row>
    <row r="156" ht="21" customHeight="1" spans="1:6">
      <c r="A156" s="95"/>
      <c r="B156" s="96"/>
      <c r="C156" s="97"/>
      <c r="D156" s="97"/>
      <c r="E156" s="97"/>
      <c r="F156" s="97"/>
    </row>
    <row r="157" ht="21" customHeight="1" spans="1:6">
      <c r="A157" s="95"/>
      <c r="B157" s="96"/>
      <c r="C157" s="97"/>
      <c r="D157" s="97"/>
      <c r="E157" s="97"/>
      <c r="F157" s="97"/>
    </row>
    <row r="158" ht="21" customHeight="1" spans="1:6">
      <c r="A158" s="95"/>
      <c r="B158" s="96"/>
      <c r="C158" s="97"/>
      <c r="D158" s="97"/>
      <c r="E158" s="97"/>
      <c r="F158" s="97"/>
    </row>
    <row r="159" ht="21" customHeight="1" spans="1:6">
      <c r="A159" s="95"/>
      <c r="B159" s="96"/>
      <c r="C159" s="97"/>
      <c r="D159" s="97"/>
      <c r="E159" s="97"/>
      <c r="F159" s="97"/>
    </row>
    <row r="160" ht="21" customHeight="1" spans="1:6">
      <c r="A160" s="95"/>
      <c r="B160" s="96"/>
      <c r="C160" s="97"/>
      <c r="D160" s="97"/>
      <c r="E160" s="97"/>
      <c r="F160" s="97"/>
    </row>
    <row r="161" ht="21" customHeight="1" spans="1:6">
      <c r="A161" s="95"/>
      <c r="B161" s="96"/>
      <c r="C161" s="97"/>
      <c r="D161" s="97"/>
      <c r="E161" s="97"/>
      <c r="F161" s="97"/>
    </row>
    <row r="162" ht="21" customHeight="1" spans="1:6">
      <c r="A162" s="95"/>
      <c r="B162" s="96"/>
      <c r="C162" s="97"/>
      <c r="D162" s="97"/>
      <c r="E162" s="97"/>
      <c r="F162" s="97"/>
    </row>
    <row r="163" ht="21" customHeight="1" spans="1:6">
      <c r="A163" s="95"/>
      <c r="B163" s="96"/>
      <c r="C163" s="97"/>
      <c r="D163" s="97"/>
      <c r="E163" s="97"/>
      <c r="F163" s="97"/>
    </row>
    <row r="164" ht="21" customHeight="1" spans="1:6">
      <c r="A164" s="95"/>
      <c r="B164" s="96"/>
      <c r="C164" s="97"/>
      <c r="D164" s="97"/>
      <c r="E164" s="97"/>
      <c r="F164" s="97"/>
    </row>
    <row r="165" ht="21" customHeight="1" spans="1:6">
      <c r="A165" s="95"/>
      <c r="B165" s="96"/>
      <c r="C165" s="97"/>
      <c r="D165" s="97"/>
      <c r="E165" s="97"/>
      <c r="F165" s="97"/>
    </row>
    <row r="166" ht="21" customHeight="1" spans="1:6">
      <c r="A166" s="95"/>
      <c r="B166" s="96"/>
      <c r="C166" s="97"/>
      <c r="D166" s="97"/>
      <c r="E166" s="97"/>
      <c r="F166" s="97"/>
    </row>
    <row r="167" ht="21" customHeight="1" spans="1:6">
      <c r="A167" s="95"/>
      <c r="B167" s="96"/>
      <c r="C167" s="97"/>
      <c r="D167" s="97"/>
      <c r="E167" s="97"/>
      <c r="F167" s="97"/>
    </row>
    <row r="168" ht="21" customHeight="1" spans="1:6">
      <c r="A168" s="95"/>
      <c r="B168" s="96"/>
      <c r="C168" s="97"/>
      <c r="D168" s="97"/>
      <c r="E168" s="97"/>
      <c r="F168" s="97"/>
    </row>
    <row r="169" ht="21" customHeight="1" spans="1:6">
      <c r="A169" s="95"/>
      <c r="B169" s="96"/>
      <c r="C169" s="97"/>
      <c r="D169" s="97"/>
      <c r="E169" s="97"/>
      <c r="F169" s="97"/>
    </row>
    <row r="170" ht="21" customHeight="1" spans="1:6">
      <c r="A170" s="95"/>
      <c r="B170" s="96"/>
      <c r="C170" s="97"/>
      <c r="D170" s="97"/>
      <c r="E170" s="97"/>
      <c r="F170" s="97"/>
    </row>
    <row r="171" ht="21" customHeight="1" spans="1:6">
      <c r="A171" s="95"/>
      <c r="B171" s="96"/>
      <c r="C171" s="97"/>
      <c r="D171" s="97"/>
      <c r="E171" s="97"/>
      <c r="F171" s="97"/>
    </row>
    <row r="172" ht="21" customHeight="1" spans="1:6">
      <c r="A172" s="95"/>
      <c r="B172" s="96"/>
      <c r="C172" s="97"/>
      <c r="D172" s="97"/>
      <c r="E172" s="97"/>
      <c r="F172" s="97"/>
    </row>
    <row r="173" ht="21" customHeight="1" spans="1:6">
      <c r="A173" s="95"/>
      <c r="B173" s="96"/>
      <c r="C173" s="97"/>
      <c r="D173" s="97"/>
      <c r="E173" s="97"/>
      <c r="F173" s="97"/>
    </row>
    <row r="174" ht="21" customHeight="1" spans="1:6">
      <c r="A174" s="95"/>
      <c r="B174" s="96"/>
      <c r="C174" s="97"/>
      <c r="D174" s="97"/>
      <c r="E174" s="97"/>
      <c r="F174" s="97"/>
    </row>
    <row r="175" ht="21" customHeight="1" spans="1:6">
      <c r="A175" s="95"/>
      <c r="B175" s="96"/>
      <c r="C175" s="97"/>
      <c r="D175" s="97"/>
      <c r="E175" s="97"/>
      <c r="F175" s="97"/>
    </row>
    <row r="176" ht="21" customHeight="1" spans="1:6">
      <c r="A176" s="95"/>
      <c r="B176" s="96"/>
      <c r="C176" s="97"/>
      <c r="D176" s="97"/>
      <c r="E176" s="97"/>
      <c r="F176" s="97"/>
    </row>
    <row r="177" ht="21" customHeight="1" spans="1:6">
      <c r="A177" s="95"/>
      <c r="B177" s="96"/>
      <c r="C177" s="97"/>
      <c r="D177" s="97"/>
      <c r="E177" s="97"/>
      <c r="F177" s="97"/>
    </row>
    <row r="178" ht="21" customHeight="1" spans="1:6">
      <c r="A178" s="95"/>
      <c r="B178" s="96"/>
      <c r="C178" s="97"/>
      <c r="D178" s="97"/>
      <c r="E178" s="97"/>
      <c r="F178" s="97"/>
    </row>
    <row r="179" ht="21" customHeight="1" spans="1:6">
      <c r="A179" s="95"/>
      <c r="B179" s="96"/>
      <c r="C179" s="97"/>
      <c r="D179" s="97"/>
      <c r="E179" s="97"/>
      <c r="F179" s="97"/>
    </row>
    <row r="180" ht="21" customHeight="1" spans="1:6">
      <c r="A180" s="95"/>
      <c r="B180" s="96"/>
      <c r="C180" s="97"/>
      <c r="D180" s="97"/>
      <c r="E180" s="97"/>
      <c r="F180" s="97"/>
    </row>
    <row r="181" ht="21" customHeight="1" spans="1:6">
      <c r="A181" s="95"/>
      <c r="B181" s="96"/>
      <c r="C181" s="97"/>
      <c r="D181" s="97"/>
      <c r="E181" s="97"/>
      <c r="F181" s="97"/>
    </row>
    <row r="182" ht="21" customHeight="1" spans="1:6">
      <c r="A182" s="95"/>
      <c r="B182" s="96"/>
      <c r="C182" s="97"/>
      <c r="D182" s="97"/>
      <c r="E182" s="97"/>
      <c r="F182" s="97"/>
    </row>
    <row r="183" ht="21" customHeight="1" spans="1:6">
      <c r="A183" s="95"/>
      <c r="B183" s="96"/>
      <c r="C183" s="97"/>
      <c r="D183" s="97"/>
      <c r="E183" s="97"/>
      <c r="F183" s="97"/>
    </row>
    <row r="184" ht="21" customHeight="1" spans="1:6">
      <c r="A184" s="95"/>
      <c r="B184" s="96"/>
      <c r="C184" s="97"/>
      <c r="D184" s="97"/>
      <c r="E184" s="97"/>
      <c r="F184" s="97"/>
    </row>
    <row r="185" ht="21" customHeight="1" spans="1:6">
      <c r="A185" s="95"/>
      <c r="B185" s="96"/>
      <c r="C185" s="97"/>
      <c r="D185" s="97"/>
      <c r="E185" s="97"/>
      <c r="F185" s="97"/>
    </row>
    <row r="186" ht="21" customHeight="1" spans="1:6">
      <c r="A186" s="95"/>
      <c r="B186" s="96"/>
      <c r="C186" s="97"/>
      <c r="D186" s="97"/>
      <c r="E186" s="97"/>
      <c r="F186" s="97"/>
    </row>
    <row r="187" ht="21" customHeight="1" spans="1:6">
      <c r="A187" s="95"/>
      <c r="B187" s="96"/>
      <c r="C187" s="97"/>
      <c r="D187" s="97"/>
      <c r="E187" s="97"/>
      <c r="F187" s="97"/>
    </row>
    <row r="188" ht="21" customHeight="1" spans="1:6">
      <c r="A188" s="95"/>
      <c r="B188" s="96"/>
      <c r="C188" s="97"/>
      <c r="D188" s="97"/>
      <c r="E188" s="97"/>
      <c r="F188" s="97"/>
    </row>
    <row r="189" ht="21" customHeight="1" spans="1:6">
      <c r="A189" s="95"/>
      <c r="B189" s="96"/>
      <c r="C189" s="97"/>
      <c r="D189" s="97"/>
      <c r="E189" s="97"/>
      <c r="F189" s="97"/>
    </row>
    <row r="190" ht="21" customHeight="1" spans="1:6">
      <c r="A190" s="95"/>
      <c r="B190" s="96"/>
      <c r="C190" s="97"/>
      <c r="D190" s="97"/>
      <c r="E190" s="97"/>
      <c r="F190" s="97"/>
    </row>
    <row r="191" ht="21" customHeight="1" spans="1:6">
      <c r="A191" s="95"/>
      <c r="B191" s="96"/>
      <c r="C191" s="97"/>
      <c r="D191" s="97"/>
      <c r="E191" s="97"/>
      <c r="F191" s="97"/>
    </row>
    <row r="192" ht="21" customHeight="1" spans="1:6">
      <c r="A192" s="95"/>
      <c r="B192" s="96"/>
      <c r="C192" s="97"/>
      <c r="D192" s="97"/>
      <c r="E192" s="97"/>
      <c r="F192" s="97"/>
    </row>
    <row r="193" ht="21" customHeight="1" spans="1:6">
      <c r="A193" s="95"/>
      <c r="B193" s="96"/>
      <c r="C193" s="97"/>
      <c r="D193" s="97"/>
      <c r="E193" s="97"/>
      <c r="F193" s="97"/>
    </row>
    <row r="194" ht="21" customHeight="1" spans="1:6">
      <c r="A194" s="95"/>
      <c r="B194" s="96"/>
      <c r="C194" s="97"/>
      <c r="D194" s="97"/>
      <c r="E194" s="97"/>
      <c r="F194" s="97"/>
    </row>
    <row r="195" ht="21" customHeight="1" spans="1:6">
      <c r="A195" s="95"/>
      <c r="B195" s="96"/>
      <c r="C195" s="97"/>
      <c r="D195" s="97"/>
      <c r="E195" s="97"/>
      <c r="F195" s="97"/>
    </row>
    <row r="196" ht="21" customHeight="1" spans="1:6">
      <c r="A196" s="95"/>
      <c r="B196" s="96"/>
      <c r="C196" s="97"/>
      <c r="D196" s="97"/>
      <c r="E196" s="97"/>
      <c r="F196" s="97"/>
    </row>
    <row r="197" ht="21" customHeight="1" spans="1:6">
      <c r="A197" s="95"/>
      <c r="B197" s="96"/>
      <c r="C197" s="97"/>
      <c r="D197" s="97"/>
      <c r="E197" s="97"/>
      <c r="F197" s="97"/>
    </row>
    <row r="198" ht="21" customHeight="1" spans="1:6">
      <c r="A198" s="95"/>
      <c r="B198" s="96"/>
      <c r="C198" s="97"/>
      <c r="D198" s="97"/>
      <c r="E198" s="97"/>
      <c r="F198" s="97"/>
    </row>
    <row r="199" ht="21" customHeight="1" spans="1:6">
      <c r="A199" s="95"/>
      <c r="B199" s="96"/>
      <c r="C199" s="97"/>
      <c r="D199" s="97"/>
      <c r="E199" s="97"/>
      <c r="F199" s="97"/>
    </row>
    <row r="200" ht="21" customHeight="1" spans="1:6">
      <c r="A200" s="95"/>
      <c r="B200" s="96"/>
      <c r="C200" s="97"/>
      <c r="D200" s="97"/>
      <c r="E200" s="97"/>
      <c r="F200" s="97"/>
    </row>
    <row r="201" ht="21" customHeight="1" spans="1:6">
      <c r="A201" s="95"/>
      <c r="B201" s="96"/>
      <c r="C201" s="97"/>
      <c r="D201" s="97"/>
      <c r="E201" s="97"/>
      <c r="F201" s="97"/>
    </row>
    <row r="202" ht="21" customHeight="1" spans="1:6">
      <c r="A202" s="95"/>
      <c r="B202" s="96"/>
      <c r="C202" s="97"/>
      <c r="D202" s="97"/>
      <c r="E202" s="97"/>
      <c r="F202" s="97"/>
    </row>
    <row r="203" ht="21" customHeight="1" spans="1:6">
      <c r="A203" s="95"/>
      <c r="B203" s="96"/>
      <c r="C203" s="97"/>
      <c r="D203" s="97"/>
      <c r="E203" s="97"/>
      <c r="F203" s="97"/>
    </row>
    <row r="204" ht="21" customHeight="1" spans="1:6">
      <c r="A204" s="95"/>
      <c r="B204" s="96"/>
      <c r="C204" s="97"/>
      <c r="D204" s="97"/>
      <c r="E204" s="97"/>
      <c r="F204" s="97"/>
    </row>
    <row r="205" ht="21" customHeight="1" spans="1:6">
      <c r="A205" s="95"/>
      <c r="B205" s="96"/>
      <c r="C205" s="97"/>
      <c r="D205" s="97"/>
      <c r="E205" s="97"/>
      <c r="F205" s="97"/>
    </row>
    <row r="206" ht="21" customHeight="1" spans="1:6">
      <c r="A206" s="95"/>
      <c r="B206" s="96"/>
      <c r="C206" s="97"/>
      <c r="D206" s="97"/>
      <c r="E206" s="97"/>
      <c r="F206" s="97"/>
    </row>
    <row r="207" ht="21" customHeight="1" spans="1:6">
      <c r="A207" s="95"/>
      <c r="B207" s="96"/>
      <c r="C207" s="97"/>
      <c r="D207" s="97"/>
      <c r="E207" s="97"/>
      <c r="F207" s="97"/>
    </row>
    <row r="208" ht="21" customHeight="1" spans="1:6">
      <c r="A208" s="95"/>
      <c r="B208" s="96"/>
      <c r="C208" s="97"/>
      <c r="D208" s="97"/>
      <c r="E208" s="97"/>
      <c r="F208" s="97"/>
    </row>
    <row r="209" ht="21" customHeight="1" spans="1:6">
      <c r="A209" s="95"/>
      <c r="B209" s="96"/>
      <c r="C209" s="97"/>
      <c r="D209" s="97"/>
      <c r="E209" s="97"/>
      <c r="F209" s="97"/>
    </row>
    <row r="210" ht="21" customHeight="1" spans="1:6">
      <c r="A210" s="95"/>
      <c r="B210" s="96"/>
      <c r="C210" s="97"/>
      <c r="D210" s="97"/>
      <c r="E210" s="97"/>
      <c r="F210" s="97"/>
    </row>
    <row r="211" ht="21" customHeight="1" spans="1:6">
      <c r="A211" s="95"/>
      <c r="B211" s="96"/>
      <c r="C211" s="97"/>
      <c r="D211" s="97"/>
      <c r="E211" s="97"/>
      <c r="F211" s="97"/>
    </row>
    <row r="212" ht="21" customHeight="1" spans="1:6">
      <c r="A212" s="95"/>
      <c r="B212" s="96"/>
      <c r="C212" s="97"/>
      <c r="D212" s="97"/>
      <c r="E212" s="97"/>
      <c r="F212" s="97"/>
    </row>
    <row r="213" ht="21" customHeight="1" spans="1:6">
      <c r="A213" s="95"/>
      <c r="B213" s="96"/>
      <c r="C213" s="97"/>
      <c r="D213" s="97"/>
      <c r="E213" s="97"/>
      <c r="F213" s="97"/>
    </row>
    <row r="214" ht="21" customHeight="1" spans="1:6">
      <c r="A214" s="95"/>
      <c r="B214" s="96"/>
      <c r="C214" s="97"/>
      <c r="D214" s="97"/>
      <c r="E214" s="97"/>
      <c r="F214" s="97"/>
    </row>
    <row r="215" ht="21" customHeight="1" spans="1:6">
      <c r="A215" s="95"/>
      <c r="B215" s="96"/>
      <c r="C215" s="97"/>
      <c r="D215" s="97"/>
      <c r="E215" s="97"/>
      <c r="F215" s="97"/>
    </row>
    <row r="216" ht="21" customHeight="1" spans="1:6">
      <c r="A216" s="95"/>
      <c r="B216" s="96"/>
      <c r="C216" s="97"/>
      <c r="D216" s="97"/>
      <c r="E216" s="97"/>
      <c r="F216" s="97"/>
    </row>
    <row r="217" ht="21" customHeight="1" spans="1:6">
      <c r="A217" s="95"/>
      <c r="B217" s="96"/>
      <c r="C217" s="97"/>
      <c r="D217" s="97"/>
      <c r="E217" s="97"/>
      <c r="F217" s="97"/>
    </row>
    <row r="218" ht="21" customHeight="1" spans="1:6">
      <c r="A218" s="95"/>
      <c r="B218" s="96"/>
      <c r="C218" s="97"/>
      <c r="D218" s="97"/>
      <c r="E218" s="97"/>
      <c r="F218" s="97"/>
    </row>
    <row r="219" ht="21" customHeight="1" spans="1:6">
      <c r="A219" s="95"/>
      <c r="B219" s="96"/>
      <c r="C219" s="97"/>
      <c r="D219" s="97"/>
      <c r="E219" s="97"/>
      <c r="F219" s="97"/>
    </row>
    <row r="220" ht="21" customHeight="1" spans="1:6">
      <c r="A220" s="95" t="s">
        <v>455</v>
      </c>
      <c r="B220" s="96" t="s">
        <v>402</v>
      </c>
      <c r="C220" s="97"/>
      <c r="D220" s="97"/>
      <c r="E220" s="97"/>
      <c r="F220" s="97"/>
    </row>
    <row r="221" ht="21" customHeight="1" spans="1:6">
      <c r="A221" s="95" t="s">
        <v>456</v>
      </c>
      <c r="B221" s="96" t="s">
        <v>404</v>
      </c>
      <c r="C221" s="97"/>
      <c r="D221" s="97"/>
      <c r="E221" s="97"/>
      <c r="F221" s="97"/>
    </row>
    <row r="222" ht="21" customHeight="1" spans="1:6">
      <c r="A222" s="201" t="s">
        <v>457</v>
      </c>
      <c r="B222" s="201" t="s">
        <v>458</v>
      </c>
      <c r="C222" s="97"/>
      <c r="D222" s="97"/>
      <c r="E222" s="97"/>
      <c r="F222" s="97"/>
    </row>
    <row r="223" ht="21.75" customHeight="1" spans="1:6">
      <c r="A223" s="98" t="s">
        <v>459</v>
      </c>
      <c r="B223" s="98"/>
      <c r="C223" s="98"/>
      <c r="D223" s="98"/>
      <c r="E223" s="98"/>
      <c r="F223" s="98"/>
    </row>
    <row r="224" customHeight="1" spans="3:6">
      <c r="C224" s="99"/>
      <c r="D224" s="99"/>
      <c r="E224" s="99"/>
      <c r="F224" s="99"/>
    </row>
    <row r="225" customHeight="1" spans="3:6">
      <c r="C225" s="99"/>
      <c r="D225" s="99"/>
      <c r="E225" s="99"/>
      <c r="F225" s="99"/>
    </row>
    <row r="226" customHeight="1" spans="3:6">
      <c r="C226" s="99"/>
      <c r="D226" s="99"/>
      <c r="E226" s="99"/>
      <c r="F226" s="99"/>
    </row>
    <row r="227" customHeight="1" spans="3:6">
      <c r="C227" s="99"/>
      <c r="D227" s="99"/>
      <c r="E227" s="99"/>
      <c r="F227" s="99"/>
    </row>
    <row r="228" customHeight="1" spans="3:6">
      <c r="C228" s="99"/>
      <c r="D228" s="99"/>
      <c r="E228" s="99"/>
      <c r="F228" s="99"/>
    </row>
    <row r="229" customHeight="1" spans="3:6">
      <c r="C229" s="99"/>
      <c r="D229" s="99"/>
      <c r="E229" s="99"/>
      <c r="F229" s="99"/>
    </row>
    <row r="230" customHeight="1" spans="3:6">
      <c r="C230" s="99"/>
      <c r="D230" s="99"/>
      <c r="E230" s="99"/>
      <c r="F230" s="99"/>
    </row>
    <row r="231" customHeight="1" spans="3:6">
      <c r="C231" s="99"/>
      <c r="D231" s="99"/>
      <c r="E231" s="99"/>
      <c r="F231" s="99"/>
    </row>
    <row r="232" customHeight="1" spans="3:6">
      <c r="C232" s="99"/>
      <c r="D232" s="99"/>
      <c r="E232" s="99"/>
      <c r="F232" s="99"/>
    </row>
    <row r="233" customHeight="1" spans="3:6">
      <c r="C233" s="99"/>
      <c r="D233" s="99"/>
      <c r="E233" s="99"/>
      <c r="F233" s="99"/>
    </row>
    <row r="234" customHeight="1" spans="3:6">
      <c r="C234" s="99"/>
      <c r="D234" s="99"/>
      <c r="E234" s="99"/>
      <c r="F234" s="99"/>
    </row>
    <row r="235" customHeight="1" spans="3:6">
      <c r="C235" s="99"/>
      <c r="D235" s="99"/>
      <c r="E235" s="99"/>
      <c r="F235" s="99"/>
    </row>
    <row r="236" customHeight="1" spans="3:6">
      <c r="C236" s="99"/>
      <c r="D236" s="99"/>
      <c r="E236" s="99"/>
      <c r="F236" s="99"/>
    </row>
    <row r="237" customHeight="1" spans="3:6">
      <c r="C237" s="99"/>
      <c r="D237" s="99"/>
      <c r="E237" s="99"/>
      <c r="F237" s="99"/>
    </row>
    <row r="238" customHeight="1" spans="3:6">
      <c r="C238" s="99"/>
      <c r="D238" s="99"/>
      <c r="E238" s="99"/>
      <c r="F238" s="99"/>
    </row>
    <row r="239" customHeight="1" spans="3:6">
      <c r="C239" s="99"/>
      <c r="D239" s="99"/>
      <c r="E239" s="99"/>
      <c r="F239" s="99"/>
    </row>
    <row r="240" customHeight="1" spans="3:6">
      <c r="C240" s="99"/>
      <c r="D240" s="99"/>
      <c r="E240" s="99"/>
      <c r="F240" s="99"/>
    </row>
    <row r="241" customHeight="1" spans="3:6">
      <c r="C241" s="99"/>
      <c r="D241" s="99"/>
      <c r="E241" s="99"/>
      <c r="F241" s="99"/>
    </row>
    <row r="242" customHeight="1" spans="3:6">
      <c r="C242" s="99"/>
      <c r="D242" s="99"/>
      <c r="E242" s="99"/>
      <c r="F242" s="99"/>
    </row>
    <row r="243" customHeight="1" spans="3:6">
      <c r="C243" s="99"/>
      <c r="D243" s="99"/>
      <c r="E243" s="99"/>
      <c r="F243" s="99"/>
    </row>
    <row r="244" customHeight="1" spans="3:6">
      <c r="C244" s="99"/>
      <c r="D244" s="99"/>
      <c r="E244" s="99"/>
      <c r="F244" s="99"/>
    </row>
    <row r="245" customHeight="1" spans="3:6">
      <c r="C245" s="99"/>
      <c r="D245" s="99"/>
      <c r="E245" s="99"/>
      <c r="F245" s="99"/>
    </row>
    <row r="246" customHeight="1" spans="3:6">
      <c r="C246" s="99"/>
      <c r="D246" s="99"/>
      <c r="E246" s="99"/>
      <c r="F246" s="99"/>
    </row>
    <row r="247" customHeight="1" spans="3:6">
      <c r="C247" s="99"/>
      <c r="D247" s="99"/>
      <c r="E247" s="99"/>
      <c r="F247" s="99"/>
    </row>
    <row r="248" customHeight="1" spans="3:6">
      <c r="C248" s="99"/>
      <c r="D248" s="99"/>
      <c r="E248" s="99"/>
      <c r="F248" s="99"/>
    </row>
    <row r="249" customHeight="1" spans="3:6">
      <c r="C249" s="99"/>
      <c r="D249" s="99"/>
      <c r="E249" s="99"/>
      <c r="F249" s="99"/>
    </row>
    <row r="250" customHeight="1" spans="3:6">
      <c r="C250" s="99"/>
      <c r="D250" s="99"/>
      <c r="E250" s="99"/>
      <c r="F250" s="99"/>
    </row>
    <row r="251" customHeight="1" spans="3:6">
      <c r="C251" s="99"/>
      <c r="D251" s="99"/>
      <c r="E251" s="99"/>
      <c r="F251" s="99"/>
    </row>
    <row r="252" customHeight="1" spans="3:6">
      <c r="C252" s="99"/>
      <c r="D252" s="99"/>
      <c r="E252" s="99"/>
      <c r="F252" s="99"/>
    </row>
    <row r="253" customHeight="1" spans="3:6">
      <c r="C253" s="99"/>
      <c r="D253" s="99"/>
      <c r="E253" s="99"/>
      <c r="F253" s="99"/>
    </row>
    <row r="254" customHeight="1" spans="3:6">
      <c r="C254" s="99"/>
      <c r="D254" s="99"/>
      <c r="E254" s="99"/>
      <c r="F254" s="99"/>
    </row>
    <row r="255" customHeight="1" spans="3:6">
      <c r="C255" s="99"/>
      <c r="D255" s="99"/>
      <c r="E255" s="99"/>
      <c r="F255" s="99"/>
    </row>
    <row r="256" customHeight="1" spans="3:6">
      <c r="C256" s="99"/>
      <c r="D256" s="99"/>
      <c r="E256" s="99"/>
      <c r="F256" s="99"/>
    </row>
    <row r="257" customHeight="1" spans="3:6">
      <c r="C257" s="99"/>
      <c r="D257" s="99"/>
      <c r="E257" s="99"/>
      <c r="F257" s="99"/>
    </row>
    <row r="258" customHeight="1" spans="3:6">
      <c r="C258" s="99"/>
      <c r="D258" s="99"/>
      <c r="E258" s="99"/>
      <c r="F258" s="99"/>
    </row>
    <row r="259" customHeight="1" spans="3:6">
      <c r="C259" s="99"/>
      <c r="D259" s="99"/>
      <c r="E259" s="99"/>
      <c r="F259" s="99"/>
    </row>
    <row r="260" customHeight="1" spans="3:6">
      <c r="C260" s="99"/>
      <c r="D260" s="99"/>
      <c r="E260" s="99"/>
      <c r="F260" s="99"/>
    </row>
    <row r="261" customHeight="1" spans="3:6">
      <c r="C261" s="99"/>
      <c r="D261" s="99"/>
      <c r="E261" s="99"/>
      <c r="F261" s="99"/>
    </row>
    <row r="262" customHeight="1" spans="3:6">
      <c r="C262" s="99"/>
      <c r="D262" s="99"/>
      <c r="E262" s="99"/>
      <c r="F262" s="99"/>
    </row>
    <row r="263" customHeight="1" spans="3:6">
      <c r="C263" s="99"/>
      <c r="D263" s="99"/>
      <c r="E263" s="99"/>
      <c r="F263" s="99"/>
    </row>
  </sheetData>
  <mergeCells count="6">
    <mergeCell ref="A1:F1"/>
    <mergeCell ref="A3:B3"/>
    <mergeCell ref="A4:B4"/>
    <mergeCell ref="C4:F4"/>
    <mergeCell ref="A6:B6"/>
    <mergeCell ref="A223:F223"/>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6"/>
  <sheetViews>
    <sheetView workbookViewId="0">
      <selection activeCell="D27" sqref="D27"/>
    </sheetView>
  </sheetViews>
  <sheetFormatPr defaultColWidth="9" defaultRowHeight="14.25"/>
  <cols>
    <col min="1" max="1" width="13" style="36" customWidth="1"/>
    <col min="2" max="2" width="43.3333333333333" style="37" customWidth="1"/>
    <col min="3" max="3" width="14.8333333333333" style="37" customWidth="1"/>
    <col min="4" max="4" width="14.8333333333333" style="37" hidden="1" customWidth="1"/>
    <col min="5" max="5" width="14.8333333333333" style="37" customWidth="1"/>
    <col min="6" max="6" width="15.3333333333333" style="38" customWidth="1"/>
    <col min="7" max="7" width="14.6666666666667" style="38" customWidth="1"/>
    <col min="8" max="8" width="16" style="38" hidden="1" customWidth="1"/>
    <col min="9" max="9" width="16" style="38" customWidth="1"/>
    <col min="10" max="10" width="14.5" style="37" customWidth="1"/>
    <col min="11" max="257" width="9.33333333333333" style="37"/>
    <col min="258" max="260" width="7.66666666666667" style="37" customWidth="1"/>
    <col min="261" max="261" width="55.1666666666667" style="37" customWidth="1"/>
    <col min="262" max="262" width="27.8333333333333" style="37" customWidth="1"/>
    <col min="263" max="265" width="19.1666666666667" style="37" customWidth="1"/>
    <col min="266" max="513" width="9.33333333333333" style="37"/>
    <col min="514" max="516" width="7.66666666666667" style="37" customWidth="1"/>
    <col min="517" max="517" width="55.1666666666667" style="37" customWidth="1"/>
    <col min="518" max="518" width="27.8333333333333" style="37" customWidth="1"/>
    <col min="519" max="521" width="19.1666666666667" style="37" customWidth="1"/>
    <col min="522" max="769" width="9.33333333333333" style="37"/>
    <col min="770" max="772" width="7.66666666666667" style="37" customWidth="1"/>
    <col min="773" max="773" width="55.1666666666667" style="37" customWidth="1"/>
    <col min="774" max="774" width="27.8333333333333" style="37" customWidth="1"/>
    <col min="775" max="777" width="19.1666666666667" style="37" customWidth="1"/>
    <col min="778" max="1025" width="9.33333333333333" style="37"/>
    <col min="1026" max="1028" width="7.66666666666667" style="37" customWidth="1"/>
    <col min="1029" max="1029" width="55.1666666666667" style="37" customWidth="1"/>
    <col min="1030" max="1030" width="27.8333333333333" style="37" customWidth="1"/>
    <col min="1031" max="1033" width="19.1666666666667" style="37" customWidth="1"/>
    <col min="1034" max="1281" width="9.33333333333333" style="37"/>
    <col min="1282" max="1284" width="7.66666666666667" style="37" customWidth="1"/>
    <col min="1285" max="1285" width="55.1666666666667" style="37" customWidth="1"/>
    <col min="1286" max="1286" width="27.8333333333333" style="37" customWidth="1"/>
    <col min="1287" max="1289" width="19.1666666666667" style="37" customWidth="1"/>
    <col min="1290" max="1537" width="9.33333333333333" style="37"/>
    <col min="1538" max="1540" width="7.66666666666667" style="37" customWidth="1"/>
    <col min="1541" max="1541" width="55.1666666666667" style="37" customWidth="1"/>
    <col min="1542" max="1542" width="27.8333333333333" style="37" customWidth="1"/>
    <col min="1543" max="1545" width="19.1666666666667" style="37" customWidth="1"/>
    <col min="1546" max="1793" width="9.33333333333333" style="37"/>
    <col min="1794" max="1796" width="7.66666666666667" style="37" customWidth="1"/>
    <col min="1797" max="1797" width="55.1666666666667" style="37" customWidth="1"/>
    <col min="1798" max="1798" width="27.8333333333333" style="37" customWidth="1"/>
    <col min="1799" max="1801" width="19.1666666666667" style="37" customWidth="1"/>
    <col min="1802" max="2049" width="9.33333333333333" style="37"/>
    <col min="2050" max="2052" width="7.66666666666667" style="37" customWidth="1"/>
    <col min="2053" max="2053" width="55.1666666666667" style="37" customWidth="1"/>
    <col min="2054" max="2054" width="27.8333333333333" style="37" customWidth="1"/>
    <col min="2055" max="2057" width="19.1666666666667" style="37" customWidth="1"/>
    <col min="2058" max="2305" width="9.33333333333333" style="37"/>
    <col min="2306" max="2308" width="7.66666666666667" style="37" customWidth="1"/>
    <col min="2309" max="2309" width="55.1666666666667" style="37" customWidth="1"/>
    <col min="2310" max="2310" width="27.8333333333333" style="37" customWidth="1"/>
    <col min="2311" max="2313" width="19.1666666666667" style="37" customWidth="1"/>
    <col min="2314" max="2561" width="9.33333333333333" style="37"/>
    <col min="2562" max="2564" width="7.66666666666667" style="37" customWidth="1"/>
    <col min="2565" max="2565" width="55.1666666666667" style="37" customWidth="1"/>
    <col min="2566" max="2566" width="27.8333333333333" style="37" customWidth="1"/>
    <col min="2567" max="2569" width="19.1666666666667" style="37" customWidth="1"/>
    <col min="2570" max="2817" width="9.33333333333333" style="37"/>
    <col min="2818" max="2820" width="7.66666666666667" style="37" customWidth="1"/>
    <col min="2821" max="2821" width="55.1666666666667" style="37" customWidth="1"/>
    <col min="2822" max="2822" width="27.8333333333333" style="37" customWidth="1"/>
    <col min="2823" max="2825" width="19.1666666666667" style="37" customWidth="1"/>
    <col min="2826" max="3073" width="9.33333333333333" style="37"/>
    <col min="3074" max="3076" width="7.66666666666667" style="37" customWidth="1"/>
    <col min="3077" max="3077" width="55.1666666666667" style="37" customWidth="1"/>
    <col min="3078" max="3078" width="27.8333333333333" style="37" customWidth="1"/>
    <col min="3079" max="3081" width="19.1666666666667" style="37" customWidth="1"/>
    <col min="3082" max="3329" width="9.33333333333333" style="37"/>
    <col min="3330" max="3332" width="7.66666666666667" style="37" customWidth="1"/>
    <col min="3333" max="3333" width="55.1666666666667" style="37" customWidth="1"/>
    <col min="3334" max="3334" width="27.8333333333333" style="37" customWidth="1"/>
    <col min="3335" max="3337" width="19.1666666666667" style="37" customWidth="1"/>
    <col min="3338" max="3585" width="9.33333333333333" style="37"/>
    <col min="3586" max="3588" width="7.66666666666667" style="37" customWidth="1"/>
    <col min="3589" max="3589" width="55.1666666666667" style="37" customWidth="1"/>
    <col min="3590" max="3590" width="27.8333333333333" style="37" customWidth="1"/>
    <col min="3591" max="3593" width="19.1666666666667" style="37" customWidth="1"/>
    <col min="3594" max="3841" width="9.33333333333333" style="37"/>
    <col min="3842" max="3844" width="7.66666666666667" style="37" customWidth="1"/>
    <col min="3845" max="3845" width="55.1666666666667" style="37" customWidth="1"/>
    <col min="3846" max="3846" width="27.8333333333333" style="37" customWidth="1"/>
    <col min="3847" max="3849" width="19.1666666666667" style="37" customWidth="1"/>
    <col min="3850" max="4097" width="9.33333333333333" style="37"/>
    <col min="4098" max="4100" width="7.66666666666667" style="37" customWidth="1"/>
    <col min="4101" max="4101" width="55.1666666666667" style="37" customWidth="1"/>
    <col min="4102" max="4102" width="27.8333333333333" style="37" customWidth="1"/>
    <col min="4103" max="4105" width="19.1666666666667" style="37" customWidth="1"/>
    <col min="4106" max="4353" width="9.33333333333333" style="37"/>
    <col min="4354" max="4356" width="7.66666666666667" style="37" customWidth="1"/>
    <col min="4357" max="4357" width="55.1666666666667" style="37" customWidth="1"/>
    <col min="4358" max="4358" width="27.8333333333333" style="37" customWidth="1"/>
    <col min="4359" max="4361" width="19.1666666666667" style="37" customWidth="1"/>
    <col min="4362" max="4609" width="9.33333333333333" style="37"/>
    <col min="4610" max="4612" width="7.66666666666667" style="37" customWidth="1"/>
    <col min="4613" max="4613" width="55.1666666666667" style="37" customWidth="1"/>
    <col min="4614" max="4614" width="27.8333333333333" style="37" customWidth="1"/>
    <col min="4615" max="4617" width="19.1666666666667" style="37" customWidth="1"/>
    <col min="4618" max="4865" width="9.33333333333333" style="37"/>
    <col min="4866" max="4868" width="7.66666666666667" style="37" customWidth="1"/>
    <col min="4869" max="4869" width="55.1666666666667" style="37" customWidth="1"/>
    <col min="4870" max="4870" width="27.8333333333333" style="37" customWidth="1"/>
    <col min="4871" max="4873" width="19.1666666666667" style="37" customWidth="1"/>
    <col min="4874" max="5121" width="9.33333333333333" style="37"/>
    <col min="5122" max="5124" width="7.66666666666667" style="37" customWidth="1"/>
    <col min="5125" max="5125" width="55.1666666666667" style="37" customWidth="1"/>
    <col min="5126" max="5126" width="27.8333333333333" style="37" customWidth="1"/>
    <col min="5127" max="5129" width="19.1666666666667" style="37" customWidth="1"/>
    <col min="5130" max="5377" width="9.33333333333333" style="37"/>
    <col min="5378" max="5380" width="7.66666666666667" style="37" customWidth="1"/>
    <col min="5381" max="5381" width="55.1666666666667" style="37" customWidth="1"/>
    <col min="5382" max="5382" width="27.8333333333333" style="37" customWidth="1"/>
    <col min="5383" max="5385" width="19.1666666666667" style="37" customWidth="1"/>
    <col min="5386" max="5633" width="9.33333333333333" style="37"/>
    <col min="5634" max="5636" width="7.66666666666667" style="37" customWidth="1"/>
    <col min="5637" max="5637" width="55.1666666666667" style="37" customWidth="1"/>
    <col min="5638" max="5638" width="27.8333333333333" style="37" customWidth="1"/>
    <col min="5639" max="5641" width="19.1666666666667" style="37" customWidth="1"/>
    <col min="5642" max="5889" width="9.33333333333333" style="37"/>
    <col min="5890" max="5892" width="7.66666666666667" style="37" customWidth="1"/>
    <col min="5893" max="5893" width="55.1666666666667" style="37" customWidth="1"/>
    <col min="5894" max="5894" width="27.8333333333333" style="37" customWidth="1"/>
    <col min="5895" max="5897" width="19.1666666666667" style="37" customWidth="1"/>
    <col min="5898" max="6145" width="9.33333333333333" style="37"/>
    <col min="6146" max="6148" width="7.66666666666667" style="37" customWidth="1"/>
    <col min="6149" max="6149" width="55.1666666666667" style="37" customWidth="1"/>
    <col min="6150" max="6150" width="27.8333333333333" style="37" customWidth="1"/>
    <col min="6151" max="6153" width="19.1666666666667" style="37" customWidth="1"/>
    <col min="6154" max="6401" width="9.33333333333333" style="37"/>
    <col min="6402" max="6404" width="7.66666666666667" style="37" customWidth="1"/>
    <col min="6405" max="6405" width="55.1666666666667" style="37" customWidth="1"/>
    <col min="6406" max="6406" width="27.8333333333333" style="37" customWidth="1"/>
    <col min="6407" max="6409" width="19.1666666666667" style="37" customWidth="1"/>
    <col min="6410" max="6657" width="9.33333333333333" style="37"/>
    <col min="6658" max="6660" width="7.66666666666667" style="37" customWidth="1"/>
    <col min="6661" max="6661" width="55.1666666666667" style="37" customWidth="1"/>
    <col min="6662" max="6662" width="27.8333333333333" style="37" customWidth="1"/>
    <col min="6663" max="6665" width="19.1666666666667" style="37" customWidth="1"/>
    <col min="6666" max="6913" width="9.33333333333333" style="37"/>
    <col min="6914" max="6916" width="7.66666666666667" style="37" customWidth="1"/>
    <col min="6917" max="6917" width="55.1666666666667" style="37" customWidth="1"/>
    <col min="6918" max="6918" width="27.8333333333333" style="37" customWidth="1"/>
    <col min="6919" max="6921" width="19.1666666666667" style="37" customWidth="1"/>
    <col min="6922" max="7169" width="9.33333333333333" style="37"/>
    <col min="7170" max="7172" width="7.66666666666667" style="37" customWidth="1"/>
    <col min="7173" max="7173" width="55.1666666666667" style="37" customWidth="1"/>
    <col min="7174" max="7174" width="27.8333333333333" style="37" customWidth="1"/>
    <col min="7175" max="7177" width="19.1666666666667" style="37" customWidth="1"/>
    <col min="7178" max="7425" width="9.33333333333333" style="37"/>
    <col min="7426" max="7428" width="7.66666666666667" style="37" customWidth="1"/>
    <col min="7429" max="7429" width="55.1666666666667" style="37" customWidth="1"/>
    <col min="7430" max="7430" width="27.8333333333333" style="37" customWidth="1"/>
    <col min="7431" max="7433" width="19.1666666666667" style="37" customWidth="1"/>
    <col min="7434" max="7681" width="9.33333333333333" style="37"/>
    <col min="7682" max="7684" width="7.66666666666667" style="37" customWidth="1"/>
    <col min="7685" max="7685" width="55.1666666666667" style="37" customWidth="1"/>
    <col min="7686" max="7686" width="27.8333333333333" style="37" customWidth="1"/>
    <col min="7687" max="7689" width="19.1666666666667" style="37" customWidth="1"/>
    <col min="7690" max="7937" width="9.33333333333333" style="37"/>
    <col min="7938" max="7940" width="7.66666666666667" style="37" customWidth="1"/>
    <col min="7941" max="7941" width="55.1666666666667" style="37" customWidth="1"/>
    <col min="7942" max="7942" width="27.8333333333333" style="37" customWidth="1"/>
    <col min="7943" max="7945" width="19.1666666666667" style="37" customWidth="1"/>
    <col min="7946" max="8193" width="9.33333333333333" style="37"/>
    <col min="8194" max="8196" width="7.66666666666667" style="37" customWidth="1"/>
    <col min="8197" max="8197" width="55.1666666666667" style="37" customWidth="1"/>
    <col min="8198" max="8198" width="27.8333333333333" style="37" customWidth="1"/>
    <col min="8199" max="8201" width="19.1666666666667" style="37" customWidth="1"/>
    <col min="8202" max="8449" width="9.33333333333333" style="37"/>
    <col min="8450" max="8452" width="7.66666666666667" style="37" customWidth="1"/>
    <col min="8453" max="8453" width="55.1666666666667" style="37" customWidth="1"/>
    <col min="8454" max="8454" width="27.8333333333333" style="37" customWidth="1"/>
    <col min="8455" max="8457" width="19.1666666666667" style="37" customWidth="1"/>
    <col min="8458" max="8705" width="9.33333333333333" style="37"/>
    <col min="8706" max="8708" width="7.66666666666667" style="37" customWidth="1"/>
    <col min="8709" max="8709" width="55.1666666666667" style="37" customWidth="1"/>
    <col min="8710" max="8710" width="27.8333333333333" style="37" customWidth="1"/>
    <col min="8711" max="8713" width="19.1666666666667" style="37" customWidth="1"/>
    <col min="8714" max="8961" width="9.33333333333333" style="37"/>
    <col min="8962" max="8964" width="7.66666666666667" style="37" customWidth="1"/>
    <col min="8965" max="8965" width="55.1666666666667" style="37" customWidth="1"/>
    <col min="8966" max="8966" width="27.8333333333333" style="37" customWidth="1"/>
    <col min="8967" max="8969" width="19.1666666666667" style="37" customWidth="1"/>
    <col min="8970" max="9217" width="9.33333333333333" style="37"/>
    <col min="9218" max="9220" width="7.66666666666667" style="37" customWidth="1"/>
    <col min="9221" max="9221" width="55.1666666666667" style="37" customWidth="1"/>
    <col min="9222" max="9222" width="27.8333333333333" style="37" customWidth="1"/>
    <col min="9223" max="9225" width="19.1666666666667" style="37" customWidth="1"/>
    <col min="9226" max="9473" width="9.33333333333333" style="37"/>
    <col min="9474" max="9476" width="7.66666666666667" style="37" customWidth="1"/>
    <col min="9477" max="9477" width="55.1666666666667" style="37" customWidth="1"/>
    <col min="9478" max="9478" width="27.8333333333333" style="37" customWidth="1"/>
    <col min="9479" max="9481" width="19.1666666666667" style="37" customWidth="1"/>
    <col min="9482" max="9729" width="9.33333333333333" style="37"/>
    <col min="9730" max="9732" width="7.66666666666667" style="37" customWidth="1"/>
    <col min="9733" max="9733" width="55.1666666666667" style="37" customWidth="1"/>
    <col min="9734" max="9734" width="27.8333333333333" style="37" customWidth="1"/>
    <col min="9735" max="9737" width="19.1666666666667" style="37" customWidth="1"/>
    <col min="9738" max="9985" width="9.33333333333333" style="37"/>
    <col min="9986" max="9988" width="7.66666666666667" style="37" customWidth="1"/>
    <col min="9989" max="9989" width="55.1666666666667" style="37" customWidth="1"/>
    <col min="9990" max="9990" width="27.8333333333333" style="37" customWidth="1"/>
    <col min="9991" max="9993" width="19.1666666666667" style="37" customWidth="1"/>
    <col min="9994" max="10241" width="9.33333333333333" style="37"/>
    <col min="10242" max="10244" width="7.66666666666667" style="37" customWidth="1"/>
    <col min="10245" max="10245" width="55.1666666666667" style="37" customWidth="1"/>
    <col min="10246" max="10246" width="27.8333333333333" style="37" customWidth="1"/>
    <col min="10247" max="10249" width="19.1666666666667" style="37" customWidth="1"/>
    <col min="10250" max="10497" width="9.33333333333333" style="37"/>
    <col min="10498" max="10500" width="7.66666666666667" style="37" customWidth="1"/>
    <col min="10501" max="10501" width="55.1666666666667" style="37" customWidth="1"/>
    <col min="10502" max="10502" width="27.8333333333333" style="37" customWidth="1"/>
    <col min="10503" max="10505" width="19.1666666666667" style="37" customWidth="1"/>
    <col min="10506" max="10753" width="9.33333333333333" style="37"/>
    <col min="10754" max="10756" width="7.66666666666667" style="37" customWidth="1"/>
    <col min="10757" max="10757" width="55.1666666666667" style="37" customWidth="1"/>
    <col min="10758" max="10758" width="27.8333333333333" style="37" customWidth="1"/>
    <col min="10759" max="10761" width="19.1666666666667" style="37" customWidth="1"/>
    <col min="10762" max="11009" width="9.33333333333333" style="37"/>
    <col min="11010" max="11012" width="7.66666666666667" style="37" customWidth="1"/>
    <col min="11013" max="11013" width="55.1666666666667" style="37" customWidth="1"/>
    <col min="11014" max="11014" width="27.8333333333333" style="37" customWidth="1"/>
    <col min="11015" max="11017" width="19.1666666666667" style="37" customWidth="1"/>
    <col min="11018" max="11265" width="9.33333333333333" style="37"/>
    <col min="11266" max="11268" width="7.66666666666667" style="37" customWidth="1"/>
    <col min="11269" max="11269" width="55.1666666666667" style="37" customWidth="1"/>
    <col min="11270" max="11270" width="27.8333333333333" style="37" customWidth="1"/>
    <col min="11271" max="11273" width="19.1666666666667" style="37" customWidth="1"/>
    <col min="11274" max="11521" width="9.33333333333333" style="37"/>
    <col min="11522" max="11524" width="7.66666666666667" style="37" customWidth="1"/>
    <col min="11525" max="11525" width="55.1666666666667" style="37" customWidth="1"/>
    <col min="11526" max="11526" width="27.8333333333333" style="37" customWidth="1"/>
    <col min="11527" max="11529" width="19.1666666666667" style="37" customWidth="1"/>
    <col min="11530" max="11777" width="9.33333333333333" style="37"/>
    <col min="11778" max="11780" width="7.66666666666667" style="37" customWidth="1"/>
    <col min="11781" max="11781" width="55.1666666666667" style="37" customWidth="1"/>
    <col min="11782" max="11782" width="27.8333333333333" style="37" customWidth="1"/>
    <col min="11783" max="11785" width="19.1666666666667" style="37" customWidth="1"/>
    <col min="11786" max="12033" width="9.33333333333333" style="37"/>
    <col min="12034" max="12036" width="7.66666666666667" style="37" customWidth="1"/>
    <col min="12037" max="12037" width="55.1666666666667" style="37" customWidth="1"/>
    <col min="12038" max="12038" width="27.8333333333333" style="37" customWidth="1"/>
    <col min="12039" max="12041" width="19.1666666666667" style="37" customWidth="1"/>
    <col min="12042" max="12289" width="9.33333333333333" style="37"/>
    <col min="12290" max="12292" width="7.66666666666667" style="37" customWidth="1"/>
    <col min="12293" max="12293" width="55.1666666666667" style="37" customWidth="1"/>
    <col min="12294" max="12294" width="27.8333333333333" style="37" customWidth="1"/>
    <col min="12295" max="12297" width="19.1666666666667" style="37" customWidth="1"/>
    <col min="12298" max="12545" width="9.33333333333333" style="37"/>
    <col min="12546" max="12548" width="7.66666666666667" style="37" customWidth="1"/>
    <col min="12549" max="12549" width="55.1666666666667" style="37" customWidth="1"/>
    <col min="12550" max="12550" width="27.8333333333333" style="37" customWidth="1"/>
    <col min="12551" max="12553" width="19.1666666666667" style="37" customWidth="1"/>
    <col min="12554" max="12801" width="9.33333333333333" style="37"/>
    <col min="12802" max="12804" width="7.66666666666667" style="37" customWidth="1"/>
    <col min="12805" max="12805" width="55.1666666666667" style="37" customWidth="1"/>
    <col min="12806" max="12806" width="27.8333333333333" style="37" customWidth="1"/>
    <col min="12807" max="12809" width="19.1666666666667" style="37" customWidth="1"/>
    <col min="12810" max="13057" width="9.33333333333333" style="37"/>
    <col min="13058" max="13060" width="7.66666666666667" style="37" customWidth="1"/>
    <col min="13061" max="13061" width="55.1666666666667" style="37" customWidth="1"/>
    <col min="13062" max="13062" width="27.8333333333333" style="37" customWidth="1"/>
    <col min="13063" max="13065" width="19.1666666666667" style="37" customWidth="1"/>
    <col min="13066" max="13313" width="9.33333333333333" style="37"/>
    <col min="13314" max="13316" width="7.66666666666667" style="37" customWidth="1"/>
    <col min="13317" max="13317" width="55.1666666666667" style="37" customWidth="1"/>
    <col min="13318" max="13318" width="27.8333333333333" style="37" customWidth="1"/>
    <col min="13319" max="13321" width="19.1666666666667" style="37" customWidth="1"/>
    <col min="13322" max="13569" width="9.33333333333333" style="37"/>
    <col min="13570" max="13572" width="7.66666666666667" style="37" customWidth="1"/>
    <col min="13573" max="13573" width="55.1666666666667" style="37" customWidth="1"/>
    <col min="13574" max="13574" width="27.8333333333333" style="37" customWidth="1"/>
    <col min="13575" max="13577" width="19.1666666666667" style="37" customWidth="1"/>
    <col min="13578" max="13825" width="9.33333333333333" style="37"/>
    <col min="13826" max="13828" width="7.66666666666667" style="37" customWidth="1"/>
    <col min="13829" max="13829" width="55.1666666666667" style="37" customWidth="1"/>
    <col min="13830" max="13830" width="27.8333333333333" style="37" customWidth="1"/>
    <col min="13831" max="13833" width="19.1666666666667" style="37" customWidth="1"/>
    <col min="13834" max="14081" width="9.33333333333333" style="37"/>
    <col min="14082" max="14084" width="7.66666666666667" style="37" customWidth="1"/>
    <col min="14085" max="14085" width="55.1666666666667" style="37" customWidth="1"/>
    <col min="14086" max="14086" width="27.8333333333333" style="37" customWidth="1"/>
    <col min="14087" max="14089" width="19.1666666666667" style="37" customWidth="1"/>
    <col min="14090" max="14337" width="9.33333333333333" style="37"/>
    <col min="14338" max="14340" width="7.66666666666667" style="37" customWidth="1"/>
    <col min="14341" max="14341" width="55.1666666666667" style="37" customWidth="1"/>
    <col min="14342" max="14342" width="27.8333333333333" style="37" customWidth="1"/>
    <col min="14343" max="14345" width="19.1666666666667" style="37" customWidth="1"/>
    <col min="14346" max="14593" width="9.33333333333333" style="37"/>
    <col min="14594" max="14596" width="7.66666666666667" style="37" customWidth="1"/>
    <col min="14597" max="14597" width="55.1666666666667" style="37" customWidth="1"/>
    <col min="14598" max="14598" width="27.8333333333333" style="37" customWidth="1"/>
    <col min="14599" max="14601" width="19.1666666666667" style="37" customWidth="1"/>
    <col min="14602" max="14849" width="9.33333333333333" style="37"/>
    <col min="14850" max="14852" width="7.66666666666667" style="37" customWidth="1"/>
    <col min="14853" max="14853" width="55.1666666666667" style="37" customWidth="1"/>
    <col min="14854" max="14854" width="27.8333333333333" style="37" customWidth="1"/>
    <col min="14855" max="14857" width="19.1666666666667" style="37" customWidth="1"/>
    <col min="14858" max="15105" width="9.33333333333333" style="37"/>
    <col min="15106" max="15108" width="7.66666666666667" style="37" customWidth="1"/>
    <col min="15109" max="15109" width="55.1666666666667" style="37" customWidth="1"/>
    <col min="15110" max="15110" width="27.8333333333333" style="37" customWidth="1"/>
    <col min="15111" max="15113" width="19.1666666666667" style="37" customWidth="1"/>
    <col min="15114" max="15361" width="9.33333333333333" style="37"/>
    <col min="15362" max="15364" width="7.66666666666667" style="37" customWidth="1"/>
    <col min="15365" max="15365" width="55.1666666666667" style="37" customWidth="1"/>
    <col min="15366" max="15366" width="27.8333333333333" style="37" customWidth="1"/>
    <col min="15367" max="15369" width="19.1666666666667" style="37" customWidth="1"/>
    <col min="15370" max="15617" width="9.33333333333333" style="37"/>
    <col min="15618" max="15620" width="7.66666666666667" style="37" customWidth="1"/>
    <col min="15621" max="15621" width="55.1666666666667" style="37" customWidth="1"/>
    <col min="15622" max="15622" width="27.8333333333333" style="37" customWidth="1"/>
    <col min="15623" max="15625" width="19.1666666666667" style="37" customWidth="1"/>
    <col min="15626" max="15873" width="9.33333333333333" style="37"/>
    <col min="15874" max="15876" width="7.66666666666667" style="37" customWidth="1"/>
    <col min="15877" max="15877" width="55.1666666666667" style="37" customWidth="1"/>
    <col min="15878" max="15878" width="27.8333333333333" style="37" customWidth="1"/>
    <col min="15879" max="15881" width="19.1666666666667" style="37" customWidth="1"/>
    <col min="15882" max="16129" width="9.33333333333333" style="37"/>
    <col min="16130" max="16132" width="7.66666666666667" style="37" customWidth="1"/>
    <col min="16133" max="16133" width="55.1666666666667" style="37" customWidth="1"/>
    <col min="16134" max="16134" width="27.8333333333333" style="37" customWidth="1"/>
    <col min="16135" max="16137" width="19.1666666666667" style="37" customWidth="1"/>
    <col min="16138" max="16384" width="9.33333333333333" style="37"/>
  </cols>
  <sheetData>
    <row r="1" ht="25.5" spans="1:10">
      <c r="A1" s="198" t="s">
        <v>460</v>
      </c>
      <c r="B1" s="39"/>
      <c r="C1" s="39"/>
      <c r="D1" s="39"/>
      <c r="E1" s="39"/>
      <c r="F1" s="39"/>
      <c r="G1" s="39"/>
      <c r="H1" s="39"/>
      <c r="I1" s="39"/>
      <c r="J1" s="39"/>
    </row>
    <row r="2" ht="15" customHeight="1" spans="1:10">
      <c r="A2" s="40"/>
      <c r="B2" s="41"/>
      <c r="C2" s="41"/>
      <c r="D2" s="41"/>
      <c r="E2" s="41"/>
      <c r="F2" s="41"/>
      <c r="G2" s="42"/>
      <c r="H2" s="43"/>
      <c r="I2" s="43"/>
      <c r="J2" s="43" t="s">
        <v>461</v>
      </c>
    </row>
    <row r="3" ht="15" customHeight="1" spans="1:10">
      <c r="A3" s="44" t="s">
        <v>3</v>
      </c>
      <c r="B3" s="44"/>
      <c r="C3" s="45"/>
      <c r="D3" s="46"/>
      <c r="E3" s="46"/>
      <c r="F3" s="42"/>
      <c r="G3" s="42"/>
      <c r="H3" s="42"/>
      <c r="I3" s="42"/>
      <c r="J3" s="43" t="s">
        <v>4</v>
      </c>
    </row>
    <row r="4" ht="20.25" customHeight="1" spans="1:10">
      <c r="A4" s="47" t="s">
        <v>57</v>
      </c>
      <c r="B4" s="48" t="s">
        <v>58</v>
      </c>
      <c r="C4" s="48" t="s">
        <v>43</v>
      </c>
      <c r="D4" s="49" t="s">
        <v>318</v>
      </c>
      <c r="E4" s="49" t="s">
        <v>318</v>
      </c>
      <c r="F4" s="49" t="s">
        <v>462</v>
      </c>
      <c r="G4" s="49"/>
      <c r="H4" s="49"/>
      <c r="I4" s="49"/>
      <c r="J4" s="49" t="s">
        <v>44</v>
      </c>
    </row>
    <row r="5" ht="20.25" customHeight="1" spans="1:10">
      <c r="A5" s="50"/>
      <c r="B5" s="48"/>
      <c r="C5" s="48"/>
      <c r="D5" s="49"/>
      <c r="E5" s="49"/>
      <c r="F5" s="49" t="s">
        <v>61</v>
      </c>
      <c r="G5" s="49" t="s">
        <v>298</v>
      </c>
      <c r="H5" s="49" t="s">
        <v>299</v>
      </c>
      <c r="I5" s="49" t="s">
        <v>299</v>
      </c>
      <c r="J5" s="49"/>
    </row>
    <row r="6" ht="21" customHeight="1" spans="1:10">
      <c r="A6" s="51" t="s">
        <v>61</v>
      </c>
      <c r="B6" s="51"/>
      <c r="C6" s="52"/>
      <c r="D6" s="53"/>
      <c r="E6" s="54">
        <f>D7/10000</f>
        <v>365.4861</v>
      </c>
      <c r="F6" s="55">
        <v>365.4861</v>
      </c>
      <c r="G6" s="55"/>
      <c r="H6" s="55"/>
      <c r="I6" s="54">
        <f>H7/10000</f>
        <v>365.4861</v>
      </c>
      <c r="J6" s="52"/>
    </row>
    <row r="7" ht="21" customHeight="1" spans="1:10">
      <c r="A7" s="56" t="s">
        <v>203</v>
      </c>
      <c r="B7" s="57" t="s">
        <v>204</v>
      </c>
      <c r="C7" s="58"/>
      <c r="D7" s="59">
        <v>3654861</v>
      </c>
      <c r="E7" s="60">
        <f t="shared" ref="E7:E13" si="0">D8/10000</f>
        <v>364.173</v>
      </c>
      <c r="F7" s="53">
        <v>364.173</v>
      </c>
      <c r="G7" s="53"/>
      <c r="H7" s="59">
        <v>3654861</v>
      </c>
      <c r="I7" s="60">
        <f t="shared" ref="I7:I13" si="1">H8/10000</f>
        <v>364.173</v>
      </c>
      <c r="J7" s="52"/>
    </row>
    <row r="8" ht="21" customHeight="1" spans="1:10">
      <c r="A8" s="56" t="s">
        <v>221</v>
      </c>
      <c r="B8" s="57" t="s">
        <v>222</v>
      </c>
      <c r="C8" s="58"/>
      <c r="D8" s="61">
        <v>3641730</v>
      </c>
      <c r="E8" s="60">
        <f t="shared" si="0"/>
        <v>364.173</v>
      </c>
      <c r="F8" s="53">
        <v>364.173</v>
      </c>
      <c r="G8" s="53"/>
      <c r="H8" s="61">
        <v>3641730</v>
      </c>
      <c r="I8" s="60">
        <f t="shared" si="1"/>
        <v>364.173</v>
      </c>
      <c r="J8" s="52"/>
    </row>
    <row r="9" ht="21" customHeight="1" spans="1:10">
      <c r="A9" s="62" t="s">
        <v>223</v>
      </c>
      <c r="B9" s="57" t="s">
        <v>224</v>
      </c>
      <c r="C9" s="63"/>
      <c r="D9" s="61">
        <v>3641730</v>
      </c>
      <c r="E9" s="60">
        <f t="shared" si="0"/>
        <v>139.433</v>
      </c>
      <c r="F9" s="53">
        <v>139.433</v>
      </c>
      <c r="G9" s="53"/>
      <c r="H9" s="61">
        <v>3641730</v>
      </c>
      <c r="I9" s="60">
        <f t="shared" si="1"/>
        <v>139.433</v>
      </c>
      <c r="J9" s="52"/>
    </row>
    <row r="10" ht="21" customHeight="1" spans="1:10">
      <c r="A10" s="62" t="s">
        <v>225</v>
      </c>
      <c r="B10" s="57" t="s">
        <v>226</v>
      </c>
      <c r="C10" s="63"/>
      <c r="D10" s="59">
        <v>1394330</v>
      </c>
      <c r="E10" s="60">
        <f t="shared" si="0"/>
        <v>224.74</v>
      </c>
      <c r="F10" s="52">
        <v>224.74</v>
      </c>
      <c r="G10" s="52"/>
      <c r="H10" s="59">
        <v>1394330</v>
      </c>
      <c r="I10" s="60">
        <f t="shared" si="1"/>
        <v>224.74</v>
      </c>
      <c r="J10" s="52"/>
    </row>
    <row r="11" ht="21" customHeight="1" spans="1:10">
      <c r="A11" s="56" t="s">
        <v>290</v>
      </c>
      <c r="B11" s="57" t="s">
        <v>291</v>
      </c>
      <c r="C11" s="58"/>
      <c r="D11" s="59">
        <v>2247400</v>
      </c>
      <c r="E11" s="60">
        <f t="shared" si="0"/>
        <v>1.3131</v>
      </c>
      <c r="F11" s="52">
        <v>1.3131</v>
      </c>
      <c r="G11" s="52"/>
      <c r="H11" s="59">
        <v>2247400</v>
      </c>
      <c r="I11" s="60">
        <f t="shared" si="1"/>
        <v>1.3131</v>
      </c>
      <c r="J11" s="52"/>
    </row>
    <row r="12" ht="21" customHeight="1" spans="1:10">
      <c r="A12" s="56" t="s">
        <v>292</v>
      </c>
      <c r="B12" s="57" t="s">
        <v>293</v>
      </c>
      <c r="C12" s="58"/>
      <c r="D12" s="61">
        <v>13131</v>
      </c>
      <c r="E12" s="60">
        <f t="shared" si="0"/>
        <v>1.3131</v>
      </c>
      <c r="F12" s="52">
        <v>1.3131</v>
      </c>
      <c r="G12" s="52"/>
      <c r="H12" s="61">
        <v>13131</v>
      </c>
      <c r="I12" s="60">
        <f t="shared" si="1"/>
        <v>1.3131</v>
      </c>
      <c r="J12" s="52"/>
    </row>
    <row r="13" s="35" customFormat="1" ht="21" customHeight="1" spans="1:10">
      <c r="A13" s="64" t="s">
        <v>294</v>
      </c>
      <c r="B13" s="65" t="s">
        <v>295</v>
      </c>
      <c r="C13" s="66"/>
      <c r="D13" s="61">
        <v>13131</v>
      </c>
      <c r="E13" s="60">
        <f t="shared" si="0"/>
        <v>1.3131</v>
      </c>
      <c r="F13" s="52">
        <v>1.3131</v>
      </c>
      <c r="G13" s="52"/>
      <c r="H13" s="61">
        <v>13131</v>
      </c>
      <c r="I13" s="60">
        <f t="shared" si="1"/>
        <v>1.3131</v>
      </c>
      <c r="J13" s="73"/>
    </row>
    <row r="14" ht="21" customHeight="1" spans="1:10">
      <c r="A14" s="202" t="s">
        <v>321</v>
      </c>
      <c r="B14" s="202" t="s">
        <v>321</v>
      </c>
      <c r="C14" s="52"/>
      <c r="D14" s="68">
        <v>13131</v>
      </c>
      <c r="E14" s="69"/>
      <c r="F14" s="52"/>
      <c r="G14" s="52"/>
      <c r="H14" s="68">
        <v>13131</v>
      </c>
      <c r="I14" s="74"/>
      <c r="J14" s="52"/>
    </row>
    <row r="15" ht="21" customHeight="1" spans="1:10">
      <c r="A15" s="70" t="s">
        <v>463</v>
      </c>
      <c r="B15" s="71"/>
      <c r="C15" s="71"/>
      <c r="D15" s="71"/>
      <c r="E15" s="71"/>
      <c r="F15" s="71"/>
      <c r="G15" s="71"/>
      <c r="H15" s="71"/>
      <c r="I15" s="71"/>
      <c r="J15" s="71"/>
    </row>
    <row r="16" ht="21" customHeight="1" spans="1:12">
      <c r="A16" s="72" t="s">
        <v>464</v>
      </c>
      <c r="B16" s="71"/>
      <c r="C16" s="71"/>
      <c r="D16" s="71"/>
      <c r="E16" s="71"/>
      <c r="F16" s="71"/>
      <c r="G16" s="71"/>
      <c r="H16" s="71"/>
      <c r="I16" s="71"/>
      <c r="J16" s="71"/>
      <c r="K16" s="75"/>
      <c r="L16" s="75"/>
    </row>
    <row r="17" ht="21" customHeight="1" spans="6:9">
      <c r="F17" s="37"/>
      <c r="G17" s="37"/>
      <c r="H17" s="37"/>
      <c r="I17" s="37"/>
    </row>
    <row r="18" ht="21" customHeight="1" spans="6:9">
      <c r="F18" s="37"/>
      <c r="G18" s="37"/>
      <c r="H18" s="37"/>
      <c r="I18" s="37"/>
    </row>
    <row r="19" ht="21" customHeight="1" spans="6:9">
      <c r="F19" s="37"/>
      <c r="G19" s="37"/>
      <c r="H19" s="37"/>
      <c r="I19" s="37"/>
    </row>
    <row r="20" ht="21" customHeight="1" spans="6:9">
      <c r="F20" s="37"/>
      <c r="G20" s="37"/>
      <c r="H20" s="37"/>
      <c r="I20" s="37"/>
    </row>
    <row r="21" ht="21" customHeight="1" spans="6:9">
      <c r="F21" s="37"/>
      <c r="G21" s="37"/>
      <c r="H21" s="37"/>
      <c r="I21" s="37"/>
    </row>
    <row r="22" ht="21" customHeight="1" spans="6:9">
      <c r="F22" s="37"/>
      <c r="G22" s="37"/>
      <c r="H22" s="37"/>
      <c r="I22" s="37"/>
    </row>
    <row r="23" ht="21" customHeight="1" spans="6:9">
      <c r="F23" s="37"/>
      <c r="G23" s="37"/>
      <c r="H23" s="37"/>
      <c r="I23" s="37"/>
    </row>
    <row r="24" ht="21" customHeight="1" spans="6:9">
      <c r="F24" s="37"/>
      <c r="G24" s="37"/>
      <c r="H24" s="37"/>
      <c r="I24" s="37"/>
    </row>
    <row r="25" ht="21" customHeight="1" spans="6:9">
      <c r="F25" s="37"/>
      <c r="G25" s="37"/>
      <c r="H25" s="37"/>
      <c r="I25" s="37"/>
    </row>
    <row r="26" ht="21" customHeight="1" spans="6:9">
      <c r="F26" s="37"/>
      <c r="G26" s="37"/>
      <c r="H26" s="37"/>
      <c r="I26" s="37"/>
    </row>
    <row r="27" ht="21" customHeight="1" spans="6:9">
      <c r="F27" s="37"/>
      <c r="G27" s="37"/>
      <c r="H27" s="37"/>
      <c r="I27" s="37"/>
    </row>
    <row r="28" ht="21" customHeight="1" spans="6:9">
      <c r="F28" s="37"/>
      <c r="G28" s="37"/>
      <c r="H28" s="37"/>
      <c r="I28" s="37"/>
    </row>
    <row r="29" ht="21" customHeight="1" spans="6:9">
      <c r="F29" s="37"/>
      <c r="G29" s="37"/>
      <c r="H29" s="37"/>
      <c r="I29" s="37"/>
    </row>
    <row r="30" ht="21" customHeight="1" spans="6:9">
      <c r="F30" s="37"/>
      <c r="G30" s="37"/>
      <c r="H30" s="37"/>
      <c r="I30" s="37"/>
    </row>
    <row r="31" ht="21" customHeight="1" spans="6:9">
      <c r="F31" s="37"/>
      <c r="G31" s="37"/>
      <c r="H31" s="37"/>
      <c r="I31" s="37"/>
    </row>
    <row r="32" spans="6:9">
      <c r="F32" s="37"/>
      <c r="G32" s="37"/>
      <c r="H32" s="37"/>
      <c r="I32" s="37"/>
    </row>
    <row r="33" spans="6:9">
      <c r="F33" s="37"/>
      <c r="G33" s="37"/>
      <c r="H33" s="37"/>
      <c r="I33" s="37"/>
    </row>
    <row r="34" spans="6:9">
      <c r="F34" s="37"/>
      <c r="G34" s="37"/>
      <c r="H34" s="37"/>
      <c r="I34" s="37"/>
    </row>
    <row r="35" spans="6:9">
      <c r="F35" s="37"/>
      <c r="G35" s="37"/>
      <c r="H35" s="37"/>
      <c r="I35" s="37"/>
    </row>
    <row r="36" spans="6:9">
      <c r="F36" s="37"/>
      <c r="G36" s="37"/>
      <c r="H36" s="37"/>
      <c r="I36" s="37"/>
    </row>
    <row r="37" spans="6:9">
      <c r="F37" s="37"/>
      <c r="G37" s="37"/>
      <c r="H37" s="37"/>
      <c r="I37" s="37"/>
    </row>
    <row r="38" spans="6:9">
      <c r="F38" s="37"/>
      <c r="G38" s="37"/>
      <c r="H38" s="37"/>
      <c r="I38" s="37"/>
    </row>
    <row r="39" spans="6:9">
      <c r="F39" s="37"/>
      <c r="G39" s="37"/>
      <c r="H39" s="37"/>
      <c r="I39" s="37"/>
    </row>
    <row r="40" spans="6:9">
      <c r="F40" s="37"/>
      <c r="G40" s="37"/>
      <c r="H40" s="37"/>
      <c r="I40" s="37"/>
    </row>
    <row r="41" spans="6:9">
      <c r="F41" s="37"/>
      <c r="G41" s="37"/>
      <c r="H41" s="37"/>
      <c r="I41" s="37"/>
    </row>
    <row r="42" spans="6:9">
      <c r="F42" s="37"/>
      <c r="G42" s="37"/>
      <c r="H42" s="37"/>
      <c r="I42" s="37"/>
    </row>
    <row r="43" spans="6:9">
      <c r="F43" s="37"/>
      <c r="G43" s="37"/>
      <c r="H43" s="37"/>
      <c r="I43" s="37"/>
    </row>
    <row r="44" spans="6:9">
      <c r="F44" s="37"/>
      <c r="G44" s="37"/>
      <c r="H44" s="37"/>
      <c r="I44" s="37"/>
    </row>
    <row r="45" spans="6:9">
      <c r="F45" s="37"/>
      <c r="G45" s="37"/>
      <c r="H45" s="37"/>
      <c r="I45" s="37"/>
    </row>
    <row r="46" spans="6:9">
      <c r="F46" s="37"/>
      <c r="G46" s="37"/>
      <c r="H46" s="37"/>
      <c r="I46" s="37"/>
    </row>
    <row r="47" spans="6:9">
      <c r="F47" s="37"/>
      <c r="G47" s="37"/>
      <c r="H47" s="37"/>
      <c r="I47" s="37"/>
    </row>
    <row r="48" spans="6:9">
      <c r="F48" s="37"/>
      <c r="G48" s="37"/>
      <c r="H48" s="37"/>
      <c r="I48" s="37"/>
    </row>
    <row r="49" spans="6:9">
      <c r="F49" s="37"/>
      <c r="G49" s="37"/>
      <c r="H49" s="37"/>
      <c r="I49" s="37"/>
    </row>
    <row r="50" spans="6:9">
      <c r="F50" s="37"/>
      <c r="G50" s="37"/>
      <c r="H50" s="37"/>
      <c r="I50" s="37"/>
    </row>
    <row r="51" spans="6:9">
      <c r="F51" s="37"/>
      <c r="G51" s="37"/>
      <c r="H51" s="37"/>
      <c r="I51" s="37"/>
    </row>
    <row r="52" spans="6:9">
      <c r="F52" s="37"/>
      <c r="G52" s="37"/>
      <c r="H52" s="37"/>
      <c r="I52" s="37"/>
    </row>
    <row r="53" spans="6:9">
      <c r="F53" s="37"/>
      <c r="G53" s="37"/>
      <c r="H53" s="37"/>
      <c r="I53" s="37"/>
    </row>
    <row r="54" spans="6:9">
      <c r="F54" s="37"/>
      <c r="G54" s="37"/>
      <c r="H54" s="37"/>
      <c r="I54" s="37"/>
    </row>
    <row r="55" spans="6:9">
      <c r="F55" s="37"/>
      <c r="G55" s="37"/>
      <c r="H55" s="37"/>
      <c r="I55" s="37"/>
    </row>
    <row r="56" spans="6:9">
      <c r="F56" s="37"/>
      <c r="G56" s="37"/>
      <c r="H56" s="37"/>
      <c r="I56" s="37"/>
    </row>
    <row r="57" spans="6:9">
      <c r="F57" s="37"/>
      <c r="G57" s="37"/>
      <c r="H57" s="37"/>
      <c r="I57" s="37"/>
    </row>
    <row r="58" spans="6:9">
      <c r="F58" s="37"/>
      <c r="G58" s="37"/>
      <c r="H58" s="37"/>
      <c r="I58" s="37"/>
    </row>
    <row r="59" spans="6:9">
      <c r="F59" s="37"/>
      <c r="G59" s="37"/>
      <c r="H59" s="37"/>
      <c r="I59" s="37"/>
    </row>
    <row r="60" spans="6:9">
      <c r="F60" s="37"/>
      <c r="G60" s="37"/>
      <c r="H60" s="37"/>
      <c r="I60" s="37"/>
    </row>
    <row r="61" spans="6:9">
      <c r="F61" s="37"/>
      <c r="G61" s="37"/>
      <c r="H61" s="37"/>
      <c r="I61" s="37"/>
    </row>
    <row r="62" spans="6:9">
      <c r="F62" s="37"/>
      <c r="G62" s="37"/>
      <c r="H62" s="37"/>
      <c r="I62" s="37"/>
    </row>
    <row r="63" spans="6:9">
      <c r="F63" s="37"/>
      <c r="G63" s="37"/>
      <c r="H63" s="37"/>
      <c r="I63" s="37"/>
    </row>
    <row r="64" spans="6:9">
      <c r="F64" s="37"/>
      <c r="G64" s="37"/>
      <c r="H64" s="37"/>
      <c r="I64" s="37"/>
    </row>
    <row r="65" spans="6:9">
      <c r="F65" s="37"/>
      <c r="G65" s="37"/>
      <c r="H65" s="37"/>
      <c r="I65" s="37"/>
    </row>
    <row r="66" spans="6:9">
      <c r="F66" s="37"/>
      <c r="G66" s="37"/>
      <c r="H66" s="37"/>
      <c r="I66" s="37"/>
    </row>
    <row r="67" spans="6:9">
      <c r="F67" s="37"/>
      <c r="G67" s="37"/>
      <c r="H67" s="37"/>
      <c r="I67" s="37"/>
    </row>
    <row r="68" spans="6:9">
      <c r="F68" s="37"/>
      <c r="G68" s="37"/>
      <c r="H68" s="37"/>
      <c r="I68" s="37"/>
    </row>
    <row r="69" spans="6:9">
      <c r="F69" s="37"/>
      <c r="G69" s="37"/>
      <c r="H69" s="37"/>
      <c r="I69" s="37"/>
    </row>
    <row r="70" spans="6:9">
      <c r="F70" s="37"/>
      <c r="G70" s="37"/>
      <c r="H70" s="37"/>
      <c r="I70" s="37"/>
    </row>
    <row r="71" spans="6:9">
      <c r="F71" s="37"/>
      <c r="G71" s="37"/>
      <c r="H71" s="37"/>
      <c r="I71" s="37"/>
    </row>
    <row r="72" spans="6:9">
      <c r="F72" s="37"/>
      <c r="G72" s="37"/>
      <c r="H72" s="37"/>
      <c r="I72" s="37"/>
    </row>
    <row r="73" spans="6:9">
      <c r="F73" s="37"/>
      <c r="G73" s="37"/>
      <c r="H73" s="37"/>
      <c r="I73" s="37"/>
    </row>
    <row r="74" spans="6:9">
      <c r="F74" s="37"/>
      <c r="G74" s="37"/>
      <c r="H74" s="37"/>
      <c r="I74" s="37"/>
    </row>
    <row r="75" spans="6:9">
      <c r="F75" s="37"/>
      <c r="G75" s="37"/>
      <c r="H75" s="37"/>
      <c r="I75" s="37"/>
    </row>
    <row r="76" spans="6:9">
      <c r="F76" s="37"/>
      <c r="G76" s="37"/>
      <c r="H76" s="37"/>
      <c r="I76" s="37"/>
    </row>
    <row r="77" spans="6:9">
      <c r="F77" s="37"/>
      <c r="G77" s="37"/>
      <c r="H77" s="37"/>
      <c r="I77" s="37"/>
    </row>
    <row r="78" spans="6:9">
      <c r="F78" s="37"/>
      <c r="G78" s="37"/>
      <c r="H78" s="37"/>
      <c r="I78" s="37"/>
    </row>
    <row r="79" spans="6:9">
      <c r="F79" s="37"/>
      <c r="G79" s="37"/>
      <c r="H79" s="37"/>
      <c r="I79" s="37"/>
    </row>
    <row r="80" spans="6:9">
      <c r="F80" s="37"/>
      <c r="G80" s="37"/>
      <c r="H80" s="37"/>
      <c r="I80" s="37"/>
    </row>
    <row r="81" spans="6:9">
      <c r="F81" s="37"/>
      <c r="G81" s="37"/>
      <c r="H81" s="37"/>
      <c r="I81" s="37"/>
    </row>
    <row r="82" spans="6:9">
      <c r="F82" s="37"/>
      <c r="G82" s="37"/>
      <c r="H82" s="37"/>
      <c r="I82" s="37"/>
    </row>
    <row r="83" spans="6:9">
      <c r="F83" s="37"/>
      <c r="G83" s="37"/>
      <c r="H83" s="37"/>
      <c r="I83" s="37"/>
    </row>
    <row r="84" spans="6:9">
      <c r="F84" s="37"/>
      <c r="G84" s="37"/>
      <c r="H84" s="37"/>
      <c r="I84" s="37"/>
    </row>
    <row r="85" spans="6:9">
      <c r="F85" s="37"/>
      <c r="G85" s="37"/>
      <c r="H85" s="37"/>
      <c r="I85" s="37"/>
    </row>
    <row r="86" spans="6:9">
      <c r="F86" s="37"/>
      <c r="G86" s="37"/>
      <c r="H86" s="37"/>
      <c r="I86" s="37"/>
    </row>
    <row r="87" spans="6:9">
      <c r="F87" s="37"/>
      <c r="G87" s="37"/>
      <c r="H87" s="37"/>
      <c r="I87" s="37"/>
    </row>
    <row r="88" spans="6:9">
      <c r="F88" s="37"/>
      <c r="G88" s="37"/>
      <c r="H88" s="37"/>
      <c r="I88" s="37"/>
    </row>
    <row r="89" spans="6:9">
      <c r="F89" s="37"/>
      <c r="G89" s="37"/>
      <c r="H89" s="37"/>
      <c r="I89" s="37"/>
    </row>
    <row r="90" spans="6:9">
      <c r="F90" s="37"/>
      <c r="G90" s="37"/>
      <c r="H90" s="37"/>
      <c r="I90" s="37"/>
    </row>
    <row r="91" spans="6:9">
      <c r="F91" s="37"/>
      <c r="G91" s="37"/>
      <c r="H91" s="37"/>
      <c r="I91" s="37"/>
    </row>
    <row r="92" spans="6:9">
      <c r="F92" s="37"/>
      <c r="G92" s="37"/>
      <c r="H92" s="37"/>
      <c r="I92" s="37"/>
    </row>
    <row r="93" spans="6:9">
      <c r="F93" s="37"/>
      <c r="G93" s="37"/>
      <c r="H93" s="37"/>
      <c r="I93" s="37"/>
    </row>
    <row r="94" spans="6:9">
      <c r="F94" s="37"/>
      <c r="G94" s="37"/>
      <c r="H94" s="37"/>
      <c r="I94" s="37"/>
    </row>
    <row r="95" spans="6:9">
      <c r="F95" s="37"/>
      <c r="G95" s="37"/>
      <c r="H95" s="37"/>
      <c r="I95" s="37"/>
    </row>
    <row r="96" spans="6:9">
      <c r="F96" s="37"/>
      <c r="G96" s="37"/>
      <c r="H96" s="37"/>
      <c r="I96" s="37"/>
    </row>
    <row r="97" spans="6:9">
      <c r="F97" s="37"/>
      <c r="G97" s="37"/>
      <c r="H97" s="37"/>
      <c r="I97" s="37"/>
    </row>
    <row r="98" spans="6:9">
      <c r="F98" s="37"/>
      <c r="G98" s="37"/>
      <c r="H98" s="37"/>
      <c r="I98" s="37"/>
    </row>
    <row r="99" spans="6:9">
      <c r="F99" s="37"/>
      <c r="G99" s="37"/>
      <c r="H99" s="37"/>
      <c r="I99" s="37"/>
    </row>
    <row r="100" spans="6:9">
      <c r="F100" s="37"/>
      <c r="G100" s="37"/>
      <c r="H100" s="37"/>
      <c r="I100" s="37"/>
    </row>
    <row r="101" spans="6:9">
      <c r="F101" s="37"/>
      <c r="G101" s="37"/>
      <c r="H101" s="37"/>
      <c r="I101" s="37"/>
    </row>
    <row r="102" spans="6:9">
      <c r="F102" s="37"/>
      <c r="G102" s="37"/>
      <c r="H102" s="37"/>
      <c r="I102" s="37"/>
    </row>
    <row r="103" spans="6:9">
      <c r="F103" s="37"/>
      <c r="G103" s="37"/>
      <c r="H103" s="37"/>
      <c r="I103" s="37"/>
    </row>
    <row r="104" spans="6:9">
      <c r="F104" s="37"/>
      <c r="G104" s="37"/>
      <c r="H104" s="37"/>
      <c r="I104" s="37"/>
    </row>
    <row r="105" spans="6:9">
      <c r="F105" s="37"/>
      <c r="G105" s="37"/>
      <c r="H105" s="37"/>
      <c r="I105" s="37"/>
    </row>
    <row r="106" spans="6:9">
      <c r="F106" s="37"/>
      <c r="G106" s="37"/>
      <c r="H106" s="37"/>
      <c r="I106" s="37"/>
    </row>
    <row r="107" spans="6:9">
      <c r="F107" s="37"/>
      <c r="G107" s="37"/>
      <c r="H107" s="37"/>
      <c r="I107" s="37"/>
    </row>
    <row r="108" spans="6:9">
      <c r="F108" s="37"/>
      <c r="G108" s="37"/>
      <c r="H108" s="37"/>
      <c r="I108" s="37"/>
    </row>
    <row r="109" spans="6:9">
      <c r="F109" s="37"/>
      <c r="G109" s="37"/>
      <c r="H109" s="37"/>
      <c r="I109" s="37"/>
    </row>
    <row r="110" spans="6:9">
      <c r="F110" s="37"/>
      <c r="G110" s="37"/>
      <c r="H110" s="37"/>
      <c r="I110" s="37"/>
    </row>
    <row r="111" spans="6:9">
      <c r="F111" s="37"/>
      <c r="G111" s="37"/>
      <c r="H111" s="37"/>
      <c r="I111" s="37"/>
    </row>
    <row r="112" spans="6:9">
      <c r="F112" s="37"/>
      <c r="G112" s="37"/>
      <c r="H112" s="37"/>
      <c r="I112" s="37"/>
    </row>
    <row r="113" spans="6:9">
      <c r="F113" s="37"/>
      <c r="G113" s="37"/>
      <c r="H113" s="37"/>
      <c r="I113" s="37"/>
    </row>
    <row r="114" spans="6:9">
      <c r="F114" s="37"/>
      <c r="G114" s="37"/>
      <c r="H114" s="37"/>
      <c r="I114" s="37"/>
    </row>
    <row r="115" spans="6:9">
      <c r="F115" s="37"/>
      <c r="G115" s="37"/>
      <c r="H115" s="37"/>
      <c r="I115" s="37"/>
    </row>
    <row r="116" spans="6:9">
      <c r="F116" s="37"/>
      <c r="G116" s="37"/>
      <c r="H116" s="37"/>
      <c r="I116" s="37"/>
    </row>
    <row r="117" spans="6:9">
      <c r="F117" s="37"/>
      <c r="G117" s="37"/>
      <c r="H117" s="37"/>
      <c r="I117" s="37"/>
    </row>
    <row r="118" spans="6:9">
      <c r="F118" s="37"/>
      <c r="G118" s="37"/>
      <c r="H118" s="37"/>
      <c r="I118" s="37"/>
    </row>
    <row r="119" spans="6:9">
      <c r="F119" s="37"/>
      <c r="G119" s="37"/>
      <c r="H119" s="37"/>
      <c r="I119" s="37"/>
    </row>
    <row r="120" spans="6:9">
      <c r="F120" s="37"/>
      <c r="G120" s="37"/>
      <c r="H120" s="37"/>
      <c r="I120" s="37"/>
    </row>
    <row r="121" spans="6:9">
      <c r="F121" s="37"/>
      <c r="G121" s="37"/>
      <c r="H121" s="37"/>
      <c r="I121" s="37"/>
    </row>
    <row r="122" spans="6:9">
      <c r="F122" s="37"/>
      <c r="G122" s="37"/>
      <c r="H122" s="37"/>
      <c r="I122" s="37"/>
    </row>
    <row r="123" spans="6:9">
      <c r="F123" s="37"/>
      <c r="G123" s="37"/>
      <c r="H123" s="37"/>
      <c r="I123" s="37"/>
    </row>
    <row r="124" spans="6:9">
      <c r="F124" s="37"/>
      <c r="G124" s="37"/>
      <c r="H124" s="37"/>
      <c r="I124" s="37"/>
    </row>
    <row r="125" spans="6:9">
      <c r="F125" s="37"/>
      <c r="G125" s="37"/>
      <c r="H125" s="37"/>
      <c r="I125" s="37"/>
    </row>
    <row r="126" spans="6:9">
      <c r="F126" s="37"/>
      <c r="G126" s="37"/>
      <c r="H126" s="37"/>
      <c r="I126" s="37"/>
    </row>
    <row r="127" spans="6:9">
      <c r="F127" s="37"/>
      <c r="G127" s="37"/>
      <c r="H127" s="37"/>
      <c r="I127" s="37"/>
    </row>
    <row r="128" spans="6:9">
      <c r="F128" s="37"/>
      <c r="G128" s="37"/>
      <c r="H128" s="37"/>
      <c r="I128" s="37"/>
    </row>
    <row r="129" spans="6:9">
      <c r="F129" s="37"/>
      <c r="G129" s="37"/>
      <c r="H129" s="37"/>
      <c r="I129" s="37"/>
    </row>
    <row r="130" spans="6:9">
      <c r="F130" s="37"/>
      <c r="G130" s="37"/>
      <c r="H130" s="37"/>
      <c r="I130" s="37"/>
    </row>
    <row r="131" spans="6:9">
      <c r="F131" s="37"/>
      <c r="G131" s="37"/>
      <c r="H131" s="37"/>
      <c r="I131" s="37"/>
    </row>
    <row r="132" spans="6:9">
      <c r="F132" s="37"/>
      <c r="G132" s="37"/>
      <c r="H132" s="37"/>
      <c r="I132" s="37"/>
    </row>
    <row r="133" spans="6:9">
      <c r="F133" s="37"/>
      <c r="G133" s="37"/>
      <c r="H133" s="37"/>
      <c r="I133" s="37"/>
    </row>
    <row r="134" spans="6:9">
      <c r="F134" s="37"/>
      <c r="G134" s="37"/>
      <c r="H134" s="37"/>
      <c r="I134" s="37"/>
    </row>
    <row r="135" spans="6:9">
      <c r="F135" s="37"/>
      <c r="G135" s="37"/>
      <c r="H135" s="37"/>
      <c r="I135" s="37"/>
    </row>
    <row r="136" spans="6:9">
      <c r="F136" s="37"/>
      <c r="G136" s="37"/>
      <c r="H136" s="37"/>
      <c r="I136" s="37"/>
    </row>
    <row r="137" spans="6:9">
      <c r="F137" s="37"/>
      <c r="G137" s="37"/>
      <c r="H137" s="37"/>
      <c r="I137" s="37"/>
    </row>
    <row r="138" spans="6:9">
      <c r="F138" s="37"/>
      <c r="G138" s="37"/>
      <c r="H138" s="37"/>
      <c r="I138" s="37"/>
    </row>
    <row r="139" spans="6:9">
      <c r="F139" s="37"/>
      <c r="G139" s="37"/>
      <c r="H139" s="37"/>
      <c r="I139" s="37"/>
    </row>
    <row r="140" spans="6:9">
      <c r="F140" s="37"/>
      <c r="G140" s="37"/>
      <c r="H140" s="37"/>
      <c r="I140" s="37"/>
    </row>
    <row r="141" spans="6:9">
      <c r="F141" s="37"/>
      <c r="G141" s="37"/>
      <c r="H141" s="37"/>
      <c r="I141" s="37"/>
    </row>
    <row r="142" spans="6:9">
      <c r="F142" s="37"/>
      <c r="G142" s="37"/>
      <c r="H142" s="37"/>
      <c r="I142" s="37"/>
    </row>
    <row r="143" spans="6:9">
      <c r="F143" s="37"/>
      <c r="G143" s="37"/>
      <c r="H143" s="37"/>
      <c r="I143" s="37"/>
    </row>
    <row r="144" spans="6:9">
      <c r="F144" s="37"/>
      <c r="G144" s="37"/>
      <c r="H144" s="37"/>
      <c r="I144" s="37"/>
    </row>
    <row r="145" spans="6:9">
      <c r="F145" s="37"/>
      <c r="G145" s="37"/>
      <c r="H145" s="37"/>
      <c r="I145" s="37"/>
    </row>
    <row r="146" spans="6:9">
      <c r="F146" s="37"/>
      <c r="G146" s="37"/>
      <c r="H146" s="37"/>
      <c r="I146" s="37"/>
    </row>
    <row r="147" spans="6:9">
      <c r="F147" s="37"/>
      <c r="G147" s="37"/>
      <c r="H147" s="37"/>
      <c r="I147" s="37"/>
    </row>
    <row r="148" spans="6:9">
      <c r="F148" s="37"/>
      <c r="G148" s="37"/>
      <c r="H148" s="37"/>
      <c r="I148" s="37"/>
    </row>
    <row r="149" spans="6:9">
      <c r="F149" s="37"/>
      <c r="G149" s="37"/>
      <c r="H149" s="37"/>
      <c r="I149" s="37"/>
    </row>
    <row r="150" spans="6:9">
      <c r="F150" s="37"/>
      <c r="G150" s="37"/>
      <c r="H150" s="37"/>
      <c r="I150" s="37"/>
    </row>
    <row r="151" spans="6:9">
      <c r="F151" s="37"/>
      <c r="G151" s="37"/>
      <c r="H151" s="37"/>
      <c r="I151" s="37"/>
    </row>
    <row r="152" spans="6:9">
      <c r="F152" s="37"/>
      <c r="G152" s="37"/>
      <c r="H152" s="37"/>
      <c r="I152" s="37"/>
    </row>
    <row r="153" spans="6:9">
      <c r="F153" s="37"/>
      <c r="G153" s="37"/>
      <c r="H153" s="37"/>
      <c r="I153" s="37"/>
    </row>
    <row r="154" spans="6:9">
      <c r="F154" s="37"/>
      <c r="G154" s="37"/>
      <c r="H154" s="37"/>
      <c r="I154" s="37"/>
    </row>
    <row r="155" spans="6:9">
      <c r="F155" s="37"/>
      <c r="G155" s="37"/>
      <c r="H155" s="37"/>
      <c r="I155" s="37"/>
    </row>
    <row r="156" spans="6:9">
      <c r="F156" s="37"/>
      <c r="G156" s="37"/>
      <c r="H156" s="37"/>
      <c r="I156" s="37"/>
    </row>
    <row r="157" spans="6:9">
      <c r="F157" s="37"/>
      <c r="G157" s="37"/>
      <c r="H157" s="37"/>
      <c r="I157" s="37"/>
    </row>
    <row r="158" spans="6:9">
      <c r="F158" s="37"/>
      <c r="G158" s="37"/>
      <c r="H158" s="37"/>
      <c r="I158" s="37"/>
    </row>
    <row r="159" spans="6:9">
      <c r="F159" s="37"/>
      <c r="G159" s="37"/>
      <c r="H159" s="37"/>
      <c r="I159" s="37"/>
    </row>
    <row r="160" spans="6:9">
      <c r="F160" s="37"/>
      <c r="G160" s="37"/>
      <c r="H160" s="37"/>
      <c r="I160" s="37"/>
    </row>
    <row r="161" spans="6:9">
      <c r="F161" s="37"/>
      <c r="G161" s="37"/>
      <c r="H161" s="37"/>
      <c r="I161" s="37"/>
    </row>
    <row r="162" spans="6:9">
      <c r="F162" s="37"/>
      <c r="G162" s="37"/>
      <c r="H162" s="37"/>
      <c r="I162" s="37"/>
    </row>
    <row r="163" spans="6:9">
      <c r="F163" s="37"/>
      <c r="G163" s="37"/>
      <c r="H163" s="37"/>
      <c r="I163" s="37"/>
    </row>
    <row r="164" spans="6:9">
      <c r="F164" s="37"/>
      <c r="G164" s="37"/>
      <c r="H164" s="37"/>
      <c r="I164" s="37"/>
    </row>
    <row r="165" spans="6:9">
      <c r="F165" s="37"/>
      <c r="G165" s="37"/>
      <c r="H165" s="37"/>
      <c r="I165" s="37"/>
    </row>
    <row r="166" spans="6:9">
      <c r="F166" s="37"/>
      <c r="G166" s="37"/>
      <c r="H166" s="37"/>
      <c r="I166" s="37"/>
    </row>
    <row r="167" spans="6:9">
      <c r="F167" s="37"/>
      <c r="G167" s="37"/>
      <c r="H167" s="37"/>
      <c r="I167" s="37"/>
    </row>
    <row r="168" spans="6:9">
      <c r="F168" s="37"/>
      <c r="G168" s="37"/>
      <c r="H168" s="37"/>
      <c r="I168" s="37"/>
    </row>
    <row r="169" spans="6:9">
      <c r="F169" s="37"/>
      <c r="G169" s="37"/>
      <c r="H169" s="37"/>
      <c r="I169" s="37"/>
    </row>
    <row r="170" spans="6:9">
      <c r="F170" s="37"/>
      <c r="G170" s="37"/>
      <c r="H170" s="37"/>
      <c r="I170" s="37"/>
    </row>
    <row r="171" spans="6:9">
      <c r="F171" s="37"/>
      <c r="G171" s="37"/>
      <c r="H171" s="37"/>
      <c r="I171" s="37"/>
    </row>
    <row r="172" spans="6:9">
      <c r="F172" s="37"/>
      <c r="G172" s="37"/>
      <c r="H172" s="37"/>
      <c r="I172" s="37"/>
    </row>
    <row r="173" spans="6:9">
      <c r="F173" s="37"/>
      <c r="G173" s="37"/>
      <c r="H173" s="37"/>
      <c r="I173" s="37"/>
    </row>
    <row r="174" spans="6:9">
      <c r="F174" s="37"/>
      <c r="G174" s="37"/>
      <c r="H174" s="37"/>
      <c r="I174" s="37"/>
    </row>
    <row r="175" spans="6:9">
      <c r="F175" s="37"/>
      <c r="G175" s="37"/>
      <c r="H175" s="37"/>
      <c r="I175" s="37"/>
    </row>
    <row r="176" spans="6:9">
      <c r="F176" s="37"/>
      <c r="G176" s="37"/>
      <c r="H176" s="37"/>
      <c r="I176" s="37"/>
    </row>
    <row r="177" spans="6:9">
      <c r="F177" s="37"/>
      <c r="G177" s="37"/>
      <c r="H177" s="37"/>
      <c r="I177" s="37"/>
    </row>
    <row r="178" spans="6:9">
      <c r="F178" s="37"/>
      <c r="G178" s="37"/>
      <c r="H178" s="37"/>
      <c r="I178" s="37"/>
    </row>
    <row r="179" spans="6:9">
      <c r="F179" s="37"/>
      <c r="G179" s="37"/>
      <c r="H179" s="37"/>
      <c r="I179" s="37"/>
    </row>
    <row r="180" spans="6:9">
      <c r="F180" s="37"/>
      <c r="G180" s="37"/>
      <c r="H180" s="37"/>
      <c r="I180" s="37"/>
    </row>
    <row r="181" spans="6:9">
      <c r="F181" s="37"/>
      <c r="G181" s="37"/>
      <c r="H181" s="37"/>
      <c r="I181" s="37"/>
    </row>
    <row r="182" spans="6:9">
      <c r="F182" s="37"/>
      <c r="G182" s="37"/>
      <c r="H182" s="37"/>
      <c r="I182" s="37"/>
    </row>
    <row r="183" spans="6:9">
      <c r="F183" s="37"/>
      <c r="G183" s="37"/>
      <c r="H183" s="37"/>
      <c r="I183" s="37"/>
    </row>
    <row r="184" spans="6:9">
      <c r="F184" s="37"/>
      <c r="G184" s="37"/>
      <c r="H184" s="37"/>
      <c r="I184" s="37"/>
    </row>
    <row r="185" spans="6:9">
      <c r="F185" s="37"/>
      <c r="G185" s="37"/>
      <c r="H185" s="37"/>
      <c r="I185" s="37"/>
    </row>
    <row r="186" spans="6:9">
      <c r="F186" s="37"/>
      <c r="G186" s="37"/>
      <c r="H186" s="37"/>
      <c r="I186" s="37"/>
    </row>
  </sheetData>
  <mergeCells count="10">
    <mergeCell ref="A1:J1"/>
    <mergeCell ref="A3:B3"/>
    <mergeCell ref="F4:H4"/>
    <mergeCell ref="A6:B6"/>
    <mergeCell ref="A4:A5"/>
    <mergeCell ref="B4:B5"/>
    <mergeCell ref="C4:C5"/>
    <mergeCell ref="D4:D5"/>
    <mergeCell ref="E4:E5"/>
    <mergeCell ref="J4:J5"/>
  </mergeCells>
  <conditionalFormatting sqref="H2:I2">
    <cfRule type="expression" dxfId="0" priority="2" stopIfTrue="1">
      <formula>含公式的单元格</formula>
    </cfRule>
  </conditionalFormatting>
  <conditionalFormatting sqref="A7:D14 A1:A2 B3:F3 B4:D4 F4 B15:IW65521 A6 D5:D6 B5 F5:I5 J6:IW14 F6:H14 K5:IW5 E6:E13 J4:IW4 L2:IW3 J3 K1:IW1 I6:I13">
    <cfRule type="expression" dxfId="0" priority="5" stopIfTrue="1">
      <formula>含公式的单元格</formula>
    </cfRule>
  </conditionalFormatting>
  <conditionalFormatting sqref="E4 E5">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C24" sqref="C24"/>
    </sheetView>
  </sheetViews>
  <sheetFormatPr defaultColWidth="9" defaultRowHeight="11.25" outlineLevelCol="4"/>
  <cols>
    <col min="1" max="1" width="46.8333333333333"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92" t="s">
        <v>465</v>
      </c>
      <c r="B1" s="1"/>
      <c r="C1" s="1"/>
      <c r="D1" s="1"/>
      <c r="E1" s="1"/>
    </row>
    <row r="2" ht="15" customHeight="1" spans="1:5">
      <c r="A2" s="22"/>
      <c r="B2" s="23"/>
      <c r="C2" s="23"/>
      <c r="D2" s="23"/>
      <c r="E2" s="5" t="s">
        <v>466</v>
      </c>
    </row>
    <row r="3" ht="13.5" spans="1:5">
      <c r="A3" s="24" t="s">
        <v>3</v>
      </c>
      <c r="B3" s="23"/>
      <c r="C3" s="25"/>
      <c r="D3" s="23"/>
      <c r="E3" s="5" t="s">
        <v>4</v>
      </c>
    </row>
    <row r="4" ht="17.25" customHeight="1" spans="1:5">
      <c r="A4" s="26" t="s">
        <v>467</v>
      </c>
      <c r="B4" s="26" t="s">
        <v>468</v>
      </c>
      <c r="C4" s="26" t="s">
        <v>8</v>
      </c>
      <c r="D4" s="26" t="s">
        <v>467</v>
      </c>
      <c r="E4" s="26" t="s">
        <v>8</v>
      </c>
    </row>
    <row r="5" ht="17.25" customHeight="1" spans="1:5">
      <c r="A5" s="27" t="s">
        <v>469</v>
      </c>
      <c r="B5" s="28" t="s">
        <v>470</v>
      </c>
      <c r="C5" s="28" t="s">
        <v>470</v>
      </c>
      <c r="D5" s="27" t="s">
        <v>471</v>
      </c>
      <c r="E5" s="29">
        <v>478.56</v>
      </c>
    </row>
    <row r="6" ht="17.25" customHeight="1" spans="1:5">
      <c r="A6" s="27" t="s">
        <v>472</v>
      </c>
      <c r="B6" s="29">
        <f>B8+B11</f>
        <v>36</v>
      </c>
      <c r="C6" s="29">
        <f>C8+C11</f>
        <v>34</v>
      </c>
      <c r="D6" s="30" t="s">
        <v>473</v>
      </c>
      <c r="E6" s="29">
        <v>334.99</v>
      </c>
    </row>
    <row r="7" ht="17.25" customHeight="1" spans="1:5">
      <c r="A7" s="30" t="s">
        <v>474</v>
      </c>
      <c r="B7" s="29"/>
      <c r="C7" s="29"/>
      <c r="D7" s="30" t="s">
        <v>475</v>
      </c>
      <c r="E7" s="31">
        <v>143.57</v>
      </c>
    </row>
    <row r="8" ht="17.25" customHeight="1" spans="1:5">
      <c r="A8" s="30" t="s">
        <v>476</v>
      </c>
      <c r="B8" s="29">
        <f>SUM(B10)</f>
        <v>11</v>
      </c>
      <c r="C8" s="29">
        <f>SUM(C9:C10)</f>
        <v>11</v>
      </c>
      <c r="D8" s="27" t="s">
        <v>477</v>
      </c>
      <c r="E8" s="28" t="s">
        <v>478</v>
      </c>
    </row>
    <row r="9" ht="17.25" customHeight="1" spans="1:5">
      <c r="A9" s="30" t="s">
        <v>479</v>
      </c>
      <c r="B9" s="31"/>
      <c r="C9" s="31"/>
      <c r="D9" s="30" t="s">
        <v>480</v>
      </c>
      <c r="E9" s="28" t="s">
        <v>470</v>
      </c>
    </row>
    <row r="10" ht="17.25" customHeight="1" spans="1:5">
      <c r="A10" s="30" t="s">
        <v>481</v>
      </c>
      <c r="B10" s="29">
        <v>11</v>
      </c>
      <c r="C10" s="29">
        <v>11</v>
      </c>
      <c r="D10" s="30" t="s">
        <v>482</v>
      </c>
      <c r="E10" s="32"/>
    </row>
    <row r="11" ht="17.25" customHeight="1" spans="1:5">
      <c r="A11" s="30" t="s">
        <v>483</v>
      </c>
      <c r="B11" s="29">
        <f>B12</f>
        <v>25</v>
      </c>
      <c r="C11" s="29">
        <f>C12</f>
        <v>23</v>
      </c>
      <c r="D11" s="30" t="s">
        <v>484</v>
      </c>
      <c r="E11" s="31"/>
    </row>
    <row r="12" ht="17.25" customHeight="1" spans="1:5">
      <c r="A12" s="30" t="s">
        <v>485</v>
      </c>
      <c r="B12" s="29">
        <v>25</v>
      </c>
      <c r="C12" s="29">
        <v>23</v>
      </c>
      <c r="D12" s="30" t="s">
        <v>486</v>
      </c>
      <c r="E12" s="32">
        <v>2</v>
      </c>
    </row>
    <row r="13" ht="17.25" customHeight="1" spans="1:5">
      <c r="A13" s="30" t="s">
        <v>487</v>
      </c>
      <c r="B13" s="31"/>
      <c r="C13" s="31"/>
      <c r="D13" s="30" t="s">
        <v>488</v>
      </c>
      <c r="E13" s="31" t="s">
        <v>50</v>
      </c>
    </row>
    <row r="14" ht="17.25" customHeight="1" spans="1:5">
      <c r="A14" s="30" t="s">
        <v>489</v>
      </c>
      <c r="B14" s="31" t="s">
        <v>50</v>
      </c>
      <c r="C14" s="31"/>
      <c r="D14" s="30" t="s">
        <v>490</v>
      </c>
      <c r="E14" s="31" t="s">
        <v>50</v>
      </c>
    </row>
    <row r="15" ht="17.25" customHeight="1" spans="1:5">
      <c r="A15" s="27" t="s">
        <v>491</v>
      </c>
      <c r="B15" s="28" t="s">
        <v>470</v>
      </c>
      <c r="C15" s="28"/>
      <c r="D15" s="30" t="s">
        <v>492</v>
      </c>
      <c r="E15" s="31" t="s">
        <v>50</v>
      </c>
    </row>
    <row r="16" ht="17.25" customHeight="1" spans="1:5">
      <c r="A16" s="30" t="s">
        <v>493</v>
      </c>
      <c r="B16" s="28" t="s">
        <v>470</v>
      </c>
      <c r="C16" s="32"/>
      <c r="D16" s="30" t="s">
        <v>494</v>
      </c>
      <c r="E16" s="31" t="s">
        <v>50</v>
      </c>
    </row>
    <row r="17" ht="17.25" customHeight="1" spans="1:5">
      <c r="A17" s="30" t="s">
        <v>495</v>
      </c>
      <c r="B17" s="28" t="s">
        <v>470</v>
      </c>
      <c r="C17" s="32"/>
      <c r="D17" s="30" t="s">
        <v>496</v>
      </c>
      <c r="E17" s="31" t="s">
        <v>50</v>
      </c>
    </row>
    <row r="18" ht="17.25" customHeight="1" spans="1:5">
      <c r="A18" s="30" t="s">
        <v>497</v>
      </c>
      <c r="B18" s="28" t="s">
        <v>470</v>
      </c>
      <c r="C18" s="31"/>
      <c r="D18" s="30" t="s">
        <v>498</v>
      </c>
      <c r="E18" s="30" t="s">
        <v>478</v>
      </c>
    </row>
    <row r="19" ht="17.25" customHeight="1" spans="1:5">
      <c r="A19" s="30" t="s">
        <v>499</v>
      </c>
      <c r="B19" s="28" t="s">
        <v>470</v>
      </c>
      <c r="C19" s="32"/>
      <c r="D19" s="30" t="s">
        <v>500</v>
      </c>
      <c r="E19" s="30" t="s">
        <v>478</v>
      </c>
    </row>
    <row r="20" ht="17.25" customHeight="1" spans="1:5">
      <c r="A20" s="30" t="s">
        <v>501</v>
      </c>
      <c r="B20" s="28" t="s">
        <v>470</v>
      </c>
      <c r="C20" s="32">
        <v>253</v>
      </c>
      <c r="D20" s="27" t="s">
        <v>502</v>
      </c>
      <c r="E20" s="30" t="s">
        <v>478</v>
      </c>
    </row>
    <row r="21" ht="17.25" customHeight="1" spans="1:5">
      <c r="A21" s="30" t="s">
        <v>503</v>
      </c>
      <c r="B21" s="28" t="s">
        <v>470</v>
      </c>
      <c r="C21" s="31"/>
      <c r="D21" s="30" t="s">
        <v>504</v>
      </c>
      <c r="E21" s="30">
        <v>2.11</v>
      </c>
    </row>
    <row r="22" ht="17.25" customHeight="1" spans="1:5">
      <c r="A22" s="30" t="s">
        <v>505</v>
      </c>
      <c r="B22" s="28" t="s">
        <v>470</v>
      </c>
      <c r="C22" s="32">
        <v>2426</v>
      </c>
      <c r="D22" s="30" t="s">
        <v>506</v>
      </c>
      <c r="E22" s="30">
        <v>2.11</v>
      </c>
    </row>
    <row r="23" ht="17.25" customHeight="1" spans="1:5">
      <c r="A23" s="30" t="s">
        <v>507</v>
      </c>
      <c r="B23" s="28" t="s">
        <v>470</v>
      </c>
      <c r="C23" s="31"/>
      <c r="D23" s="30" t="s">
        <v>508</v>
      </c>
      <c r="E23" s="30" t="s">
        <v>50</v>
      </c>
    </row>
    <row r="24" ht="17.25" customHeight="1" spans="1:5">
      <c r="A24" s="30" t="s">
        <v>509</v>
      </c>
      <c r="B24" s="28" t="s">
        <v>470</v>
      </c>
      <c r="C24" s="31"/>
      <c r="D24" s="30" t="s">
        <v>510</v>
      </c>
      <c r="E24" s="30" t="s">
        <v>478</v>
      </c>
    </row>
    <row r="25" ht="17.25" customHeight="1" spans="1:5">
      <c r="A25" s="30" t="s">
        <v>511</v>
      </c>
      <c r="B25" s="28" t="s">
        <v>470</v>
      </c>
      <c r="C25" s="31"/>
      <c r="D25" s="30" t="s">
        <v>512</v>
      </c>
      <c r="E25" s="30">
        <v>2.11</v>
      </c>
    </row>
    <row r="26" ht="17.25" customHeight="1" spans="1:5">
      <c r="A26" s="27" t="s">
        <v>513</v>
      </c>
      <c r="B26" s="28">
        <v>10</v>
      </c>
      <c r="C26" s="31">
        <v>4.44</v>
      </c>
      <c r="D26" s="30" t="s">
        <v>514</v>
      </c>
      <c r="E26" s="30">
        <v>2.11</v>
      </c>
    </row>
    <row r="27" ht="17.25" customHeight="1" spans="1:5">
      <c r="A27" s="27" t="s">
        <v>515</v>
      </c>
      <c r="B27" s="28">
        <v>5</v>
      </c>
      <c r="C27" s="31">
        <v>2.38</v>
      </c>
      <c r="D27" s="30"/>
      <c r="E27" s="30"/>
    </row>
    <row r="28" ht="17.25" customHeight="1" spans="1:5">
      <c r="A28" s="33" t="s">
        <v>516</v>
      </c>
      <c r="B28" s="33"/>
      <c r="C28" s="33"/>
      <c r="D28" s="33"/>
      <c r="E28" s="33"/>
    </row>
    <row r="29" ht="17.25" customHeight="1" spans="1:5">
      <c r="A29" s="34" t="s">
        <v>517</v>
      </c>
      <c r="B29" s="34"/>
      <c r="C29" s="34"/>
      <c r="D29" s="34"/>
      <c r="E29" s="34"/>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D27" sqref="D27"/>
    </sheetView>
  </sheetViews>
  <sheetFormatPr defaultColWidth="9" defaultRowHeight="11.25" outlineLevelCol="7"/>
  <cols>
    <col min="4" max="7" width="21.5" customWidth="1"/>
  </cols>
  <sheetData>
    <row r="1" ht="25.5" spans="1:8">
      <c r="A1" s="192" t="s">
        <v>518</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519</v>
      </c>
    </row>
    <row r="5" ht="14.25" spans="1:7">
      <c r="A5" s="6" t="s">
        <v>520</v>
      </c>
      <c r="B5" s="7"/>
      <c r="C5" s="7"/>
      <c r="D5" s="8"/>
      <c r="E5" s="7"/>
      <c r="F5" s="7"/>
      <c r="G5" s="9" t="s">
        <v>4</v>
      </c>
    </row>
    <row r="6" ht="31.5" customHeight="1" spans="1:7">
      <c r="A6" s="10" t="s">
        <v>7</v>
      </c>
      <c r="B6" s="11" t="s">
        <v>7</v>
      </c>
      <c r="C6" s="11" t="s">
        <v>7</v>
      </c>
      <c r="D6" s="11" t="s">
        <v>7</v>
      </c>
      <c r="E6" s="12" t="s">
        <v>462</v>
      </c>
      <c r="F6" s="12" t="s">
        <v>462</v>
      </c>
      <c r="G6" s="12" t="s">
        <v>462</v>
      </c>
    </row>
    <row r="7" spans="1:7">
      <c r="A7" s="13" t="s">
        <v>57</v>
      </c>
      <c r="B7" s="12" t="s">
        <v>57</v>
      </c>
      <c r="C7" s="12" t="s">
        <v>57</v>
      </c>
      <c r="D7" s="12" t="s">
        <v>335</v>
      </c>
      <c r="E7" s="12" t="s">
        <v>61</v>
      </c>
      <c r="F7" s="12" t="s">
        <v>298</v>
      </c>
      <c r="G7" s="12" t="s">
        <v>299</v>
      </c>
    </row>
    <row r="8" spans="1:7">
      <c r="A8" s="13" t="s">
        <v>57</v>
      </c>
      <c r="B8" s="12" t="s">
        <v>57</v>
      </c>
      <c r="C8" s="12" t="s">
        <v>57</v>
      </c>
      <c r="D8" s="12" t="s">
        <v>335</v>
      </c>
      <c r="E8" s="12" t="s">
        <v>61</v>
      </c>
      <c r="F8" s="12" t="s">
        <v>298</v>
      </c>
      <c r="G8" s="12" t="s">
        <v>299</v>
      </c>
    </row>
    <row r="9" spans="1:7">
      <c r="A9" s="13" t="s">
        <v>57</v>
      </c>
      <c r="B9" s="12" t="s">
        <v>57</v>
      </c>
      <c r="C9" s="12" t="s">
        <v>57</v>
      </c>
      <c r="D9" s="12" t="s">
        <v>335</v>
      </c>
      <c r="E9" s="12" t="s">
        <v>61</v>
      </c>
      <c r="F9" s="12" t="s">
        <v>298</v>
      </c>
      <c r="G9" s="12" t="s">
        <v>299</v>
      </c>
    </row>
    <row r="10" ht="39.75" customHeight="1" spans="1:7">
      <c r="A10" s="14" t="s">
        <v>61</v>
      </c>
      <c r="B10" s="15" t="s">
        <v>61</v>
      </c>
      <c r="C10" s="15" t="s">
        <v>61</v>
      </c>
      <c r="D10" s="15" t="s">
        <v>61</v>
      </c>
      <c r="E10" s="16"/>
      <c r="F10" s="16"/>
      <c r="G10" s="16"/>
    </row>
    <row r="11" ht="39.75" customHeight="1" spans="1:7">
      <c r="A11" s="17"/>
      <c r="B11" s="18"/>
      <c r="C11" s="18"/>
      <c r="D11" s="18"/>
      <c r="E11" s="16"/>
      <c r="F11" s="16"/>
      <c r="G11" s="16"/>
    </row>
    <row r="12" ht="12" spans="1:7">
      <c r="A12" s="19" t="s">
        <v>521</v>
      </c>
      <c r="B12" s="20" t="s">
        <v>522</v>
      </c>
      <c r="C12" s="20" t="s">
        <v>522</v>
      </c>
      <c r="D12" s="20" t="s">
        <v>522</v>
      </c>
      <c r="E12" s="20" t="s">
        <v>522</v>
      </c>
      <c r="F12" s="20" t="s">
        <v>522</v>
      </c>
      <c r="G12" s="20" t="s">
        <v>522</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加肥猫vs蛋蛋</cp:lastModifiedBy>
  <dcterms:created xsi:type="dcterms:W3CDTF">2014-07-25T07:49:00Z</dcterms:created>
  <cp:lastPrinted>2020-06-05T07:03:00Z</cp:lastPrinted>
  <dcterms:modified xsi:type="dcterms:W3CDTF">2021-08-09T06:20:54Z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2052-11.1.0.10503</vt:lpwstr>
  </property>
  <property fmtid="{D5CDD505-2E9C-101B-9397-08002B2CF9AE}" pid="3" name="ICV">
    <vt:lpwstr>39D93068DA6A475F81948C1EF66ED717</vt:lpwstr>
  </property>
</Properties>
</file>