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60" tabRatio="776" firstSheet="39" activeTab="44"/>
  </bookViews>
  <sheets>
    <sheet name="01-2021全镇收入" sheetId="57" r:id="rId1"/>
    <sheet name="02-2021全镇支出" sheetId="58" r:id="rId2"/>
    <sheet name="03-2021公共平衡 " sheetId="26" r:id="rId3"/>
    <sheet name="说明-公共预算 (1)" sheetId="80" r:id="rId4"/>
    <sheet name="04-2021公共本级支出功能 " sheetId="27" r:id="rId5"/>
    <sheet name="05-2021公共线下 " sheetId="32" r:id="rId6"/>
    <sheet name="06-2021转移支付分地区" sheetId="59" r:id="rId7"/>
    <sheet name="07-2021转移支付分项目 " sheetId="60" r:id="rId8"/>
    <sheet name="8-2021基金平衡" sheetId="33" r:id="rId9"/>
    <sheet name="说明-基金预算（1）" sheetId="77" r:id="rId10"/>
    <sheet name="9-2021基金支出" sheetId="19" r:id="rId11"/>
    <sheet name="10-2021基金转移支付" sheetId="62" r:id="rId12"/>
    <sheet name="11-2021国资 " sheetId="48" r:id="rId13"/>
    <sheet name="说明-国资预算（1）" sheetId="78" r:id="rId14"/>
    <sheet name="12-2021社保执行" sheetId="21" r:id="rId15"/>
    <sheet name="说明-社保预算（1）" sheetId="79" r:id="rId16"/>
    <sheet name="13-2022公共平衡" sheetId="71" r:id="rId17"/>
    <sheet name="绩效目标表" sheetId="87" r:id="rId18"/>
    <sheet name="整体支出绩效目标表" sheetId="88" r:id="rId19"/>
    <sheet name="说明-公共预算（2）" sheetId="76" r:id="rId20"/>
    <sheet name="14-2022公共本级支出功能 " sheetId="38" r:id="rId21"/>
    <sheet name="15-2022公共基本和项目 " sheetId="39" r:id="rId22"/>
    <sheet name="16-2022公共本级基本支出经济 " sheetId="36" r:id="rId23"/>
    <sheet name="17-2022公共线下" sheetId="29" r:id="rId24"/>
    <sheet name="18-2022转移支付分地区" sheetId="53" r:id="rId25"/>
    <sheet name="19-2022转移支付分项目" sheetId="54" r:id="rId26"/>
    <sheet name="20-2022基金平衡" sheetId="35" r:id="rId27"/>
    <sheet name="说明-基金预算 (2)" sheetId="81" r:id="rId28"/>
    <sheet name="21-2022基金支出" sheetId="7" r:id="rId29"/>
    <sheet name="22-2022基金转移支付" sheetId="61" r:id="rId30"/>
    <sheet name="23-2022国资" sheetId="49" r:id="rId31"/>
    <sheet name="说明-国资预算 (2)" sheetId="82" r:id="rId32"/>
    <sheet name="24-2022社保收入" sheetId="73" r:id="rId33"/>
    <sheet name="25-2022社保支出" sheetId="74" r:id="rId34"/>
    <sheet name="26-2022社保结余" sheetId="75" r:id="rId35"/>
    <sheet name="说明-社保预算 (2)" sheetId="83" r:id="rId36"/>
    <sheet name="27-2021债务限额、余额" sheetId="65" r:id="rId37"/>
    <sheet name="28-2021、2022一般债务余额" sheetId="66" r:id="rId38"/>
    <sheet name="29-2021、2022专项债务余额" sheetId="67" r:id="rId39"/>
    <sheet name="30-债务还本付息" sheetId="68" r:id="rId40"/>
    <sheet name="31-2022年提前下达" sheetId="69" r:id="rId41"/>
    <sheet name="32-2022新增债券安排" sheetId="70" r:id="rId42"/>
    <sheet name="绩效目标1" sheetId="89" r:id="rId43"/>
    <sheet name="绩效目标2" sheetId="90" r:id="rId44"/>
    <sheet name="绩效目标3" sheetId="91" r:id="rId45"/>
  </sheets>
  <definedNames>
    <definedName name="_xlnm._FilterDatabase" localSheetId="4" hidden="1">'04-2021公共本级支出功能 '!$A$5:$J$1481</definedName>
    <definedName name="_xlnm._FilterDatabase" localSheetId="20" hidden="1">'14-2022公共本级支出功能 '!$A$4:$C$1421</definedName>
    <definedName name="_xlnm._FilterDatabase" localSheetId="7" hidden="1">'07-2021转移支付分项目 '!$A$5:$A$6</definedName>
    <definedName name="_xlnm._FilterDatabase" localSheetId="25" hidden="1">'19-2022转移支付分项目'!$A$5:$A$89</definedName>
    <definedName name="_xlnm._FilterDatabase" localSheetId="10" hidden="1">'9-2021基金支出'!$A$4:$B$4</definedName>
    <definedName name="fa" localSheetId="7">#REF!</definedName>
    <definedName name="fa" localSheetId="11">#REF!</definedName>
    <definedName name="fa" localSheetId="25">#REF!</definedName>
    <definedName name="fa" localSheetId="29">#REF!</definedName>
    <definedName name="fa" localSheetId="3">#REF!</definedName>
    <definedName name="fa" localSheetId="31">#REF!</definedName>
    <definedName name="fa" localSheetId="27">#REF!</definedName>
    <definedName name="fa" localSheetId="35">#REF!</definedName>
    <definedName name="fa">#REF!</definedName>
    <definedName name="_xlnm.Print_Area" localSheetId="0">'01-2021全镇收入'!$A$1:$C$27</definedName>
    <definedName name="_xlnm.Print_Area" localSheetId="1">'02-2021全镇支出'!$A$1:$D$31</definedName>
    <definedName name="_xlnm.Print_Area" localSheetId="2">'03-2021公共平衡 '!$A$1:$P$45</definedName>
    <definedName name="_xlnm.Print_Area" localSheetId="4">'04-2021公共本级支出功能 '!$A$1:$B$1110</definedName>
    <definedName name="_xlnm.Print_Area" localSheetId="5">'05-2021公共线下 '!$A$1:$D$57</definedName>
    <definedName name="_xlnm.Print_Area" localSheetId="6">'06-2021转移支付分地区'!$A$1:$D$51</definedName>
    <definedName name="_xlnm.Print_Area" localSheetId="7">'07-2021转移支付分项目 '!$A$1:$C$84</definedName>
    <definedName name="_xlnm.Print_Area" localSheetId="12">'11-2021国资 '!$A$1:$N$23</definedName>
    <definedName name="_xlnm.Print_Area" localSheetId="14">'12-2021社保执行'!$A$1:$M$17</definedName>
    <definedName name="_xlnm.Print_Area" localSheetId="16">'13-2022公共平衡'!$A$1:$H$42</definedName>
    <definedName name="_xlnm.Print_Area" localSheetId="21">'15-2022公共基本和项目 '!$A$1:$D$31</definedName>
    <definedName name="_xlnm.Print_Area" localSheetId="22">'16-2022公共本级基本支出经济 '!$A$1:$B$30</definedName>
    <definedName name="_xlnm.Print_Area" localSheetId="23">'17-2022公共线下'!$A$1:$D$45</definedName>
    <definedName name="_xlnm.Print_Area" localSheetId="24">'18-2022转移支付分地区'!$A$1:$B$54</definedName>
    <definedName name="_xlnm.Print_Area" localSheetId="25">'19-2022转移支付分项目'!$A$1:$B$27</definedName>
    <definedName name="_xlnm.Print_Area" localSheetId="28">'21-2022基金支出'!$A$1:$B$57</definedName>
    <definedName name="_xlnm.Print_Area" localSheetId="39">'30-债务还本付息'!$A$1:$D$26</definedName>
    <definedName name="_xlnm.Print_Area" localSheetId="8">'8-2021基金平衡'!$A$1:$P$30</definedName>
    <definedName name="_xlnm.Print_Area" localSheetId="10">'9-2021基金支出'!$A$1:$B$56</definedName>
    <definedName name="_xlnm.Print_Titles" localSheetId="2">'03-2021公共平衡 '!$2:$4</definedName>
    <definedName name="_xlnm.Print_Titles" localSheetId="4">'04-2021公共本级支出功能 '!$5:$5</definedName>
    <definedName name="_xlnm.Print_Titles" localSheetId="5">'05-2021公共线下 '!$2:$4</definedName>
    <definedName name="_xlnm.Print_Titles" localSheetId="6">'06-2021转移支付分地区'!$2:$6</definedName>
    <definedName name="_xlnm.Print_Titles" localSheetId="7">'07-2021转移支付分项目 '!$2:$5</definedName>
    <definedName name="_xlnm.Print_Titles" localSheetId="20">'14-2022公共本级支出功能 '!$4:$4</definedName>
    <definedName name="_xlnm.Print_Titles" localSheetId="22">'16-2022公共本级基本支出经济 '!$2:$5</definedName>
    <definedName name="_xlnm.Print_Titles" localSheetId="23">'17-2022公共线下'!$1:$4</definedName>
    <definedName name="_xlnm.Print_Titles" localSheetId="24">'18-2022转移支付分地区'!$2:$6</definedName>
    <definedName name="_xlnm.Print_Titles" localSheetId="25">'19-2022转移支付分项目'!$2:$5</definedName>
    <definedName name="_xlnm.Print_Titles" localSheetId="28">'21-2022基金支出'!$2:$4</definedName>
    <definedName name="_xlnm.Print_Titles" localSheetId="8">'8-2021基金平衡'!$1:$4</definedName>
    <definedName name="_xlnm.Print_Titles" localSheetId="10">'9-2021基金支出'!$4:$4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9">#REF!</definedName>
    <definedName name="地区名称" localSheetId="30">#REF!</definedName>
    <definedName name="地区名称" localSheetId="8">#REF!</definedName>
    <definedName name="地区名称" localSheetId="3">#REF!</definedName>
    <definedName name="地区名称" localSheetId="31">#REF!</definedName>
    <definedName name="地区名称" localSheetId="27">#REF!</definedName>
    <definedName name="地区名称" localSheetId="35">#REF!</definedName>
    <definedName name="地区名称">#REF!</definedName>
  </definedNames>
  <calcPr calcId="144525"/>
</workbook>
</file>

<file path=xl/sharedStrings.xml><?xml version="1.0" encoding="utf-8"?>
<sst xmlns="http://schemas.openxmlformats.org/spreadsheetml/2006/main" count="5050" uniqueCount="2548">
  <si>
    <t>表1</t>
  </si>
  <si>
    <t>2021年全镇财政预算收入执行表</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</si>
  <si>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</si>
  <si>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</si>
  <si>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</si>
  <si>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</si>
  <si>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</si>
  <si>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</si>
  <si>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</si>
  <si>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</si>
  <si>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</si>
  <si>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</si>
  <si>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</si>
  <si>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</si>
  <si>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</si>
  <si>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</si>
  <si>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</si>
  <si>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</si>
  <si>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</si>
  <si>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</si>
  <si>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xml:space="preserve">    环保税</t>
  </si>
  <si>
    <t xml:space="preserve">    其他税收</t>
  </si>
  <si>
    <t xml:space="preserve"> </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</si>
  <si>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</si>
  <si>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</si>
  <si>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</si>
  <si>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</si>
  <si>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</si>
  <si>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</si>
  <si>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</si>
  <si>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2021年全镇财政预算支出执行表</t>
  </si>
  <si>
    <t>支出</t>
  </si>
  <si>
    <t>2020年决算数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</si>
  <si>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</si>
  <si>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</si>
  <si>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</si>
  <si>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</si>
  <si>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</si>
  <si>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</si>
  <si>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</si>
  <si>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</si>
  <si>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</si>
  <si>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</si>
  <si>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</si>
  <si>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</si>
  <si>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</si>
  <si>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</si>
  <si>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</si>
  <si>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</si>
  <si>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</si>
  <si>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</si>
  <si>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</si>
  <si>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</si>
  <si>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灾害防治及应急管理支出</t>
  </si>
  <si>
    <t>其他支出</t>
  </si>
  <si>
    <t>债务付息支出</t>
  </si>
  <si>
    <t>债务发行费用支出</t>
  </si>
  <si>
    <t>二、政府性基金预算支出</t>
  </si>
  <si>
    <t>三、国有资本经营预算支出</t>
  </si>
  <si>
    <t>四、社会保险基金预算支出</t>
  </si>
  <si>
    <t>表3</t>
  </si>
  <si>
    <t>2021年镇级一般公共预算收支执行表</t>
  </si>
  <si>
    <t>预算数</t>
  </si>
  <si>
    <t>调整
预算数</t>
  </si>
  <si>
    <t>变动
预算数</t>
  </si>
  <si>
    <t>2020年执行数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</si>
  <si>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</si>
  <si>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</si>
  <si>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</si>
  <si>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</si>
  <si>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</si>
  <si>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</si>
  <si>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</si>
  <si>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</si>
  <si>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</si>
  <si>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</si>
  <si>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</si>
  <si>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</si>
  <si>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</si>
  <si>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</si>
  <si>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</si>
  <si>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</si>
  <si>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</si>
  <si>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</si>
  <si>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</si>
  <si>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</si>
  <si>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</si>
  <si>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</si>
  <si>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</si>
  <si>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</si>
  <si>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</si>
  <si>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</si>
  <si>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</si>
  <si>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</si>
  <si>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</si>
  <si>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</si>
  <si>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</si>
  <si>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</si>
  <si>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</si>
  <si>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</si>
  <si>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</si>
  <si>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</si>
  <si>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</si>
  <si>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</si>
  <si>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</si>
  <si>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</si>
  <si>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</si>
  <si>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</si>
  <si>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</si>
  <si>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</si>
  <si>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</si>
  <si>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</si>
  <si>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</si>
  <si>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</si>
  <si>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</si>
  <si>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</si>
  <si>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</si>
  <si>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</si>
  <si>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</si>
  <si>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</si>
  <si>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</si>
  <si>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</si>
  <si>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</si>
  <si>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</si>
  <si>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</si>
  <si>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</si>
  <si>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</si>
  <si>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</si>
  <si>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</si>
  <si>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</si>
  <si>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</si>
  <si>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</si>
  <si>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</si>
  <si>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</si>
  <si>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</si>
  <si>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</si>
  <si>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</si>
  <si>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</si>
  <si>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</si>
  <si>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</si>
  <si>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</si>
  <si>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r>
      <rPr>
        <sz val="11"/>
        <color theme="1"/>
        <rFont val="宋体"/>
        <charset val="134"/>
        <scheme val="minor"/>
      </rPr>
      <t>注：1.本表直观反映202</t>
    </r>
    <r>
      <rPr>
        <sz val="11"/>
        <color theme="1"/>
        <rFont val="宋体"/>
        <charset val="134"/>
        <scheme val="minor"/>
      </rPr>
      <t>1</t>
    </r>
    <r>
      <rPr>
        <sz val="11"/>
        <color theme="1"/>
        <rFont val="宋体"/>
        <charset val="134"/>
        <scheme val="minor"/>
      </rPr>
      <t>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r>
  </si>
  <si>
    <r>
      <rPr>
        <sz val="22"/>
        <color theme="1"/>
        <rFont val="方正小标宋_GBK"/>
        <charset val="134"/>
      </rPr>
      <t>关于202</t>
    </r>
    <r>
      <rPr>
        <sz val="22"/>
        <color theme="1"/>
        <rFont val="方正小标宋_GBK"/>
        <charset val="134"/>
      </rPr>
      <t>1</t>
    </r>
    <r>
      <rPr>
        <sz val="22"/>
        <color theme="1"/>
        <rFont val="方正小标宋_GBK"/>
        <charset val="134"/>
      </rPr>
      <t>年镇级一般公共预算收支执行情况的说明</t>
    </r>
  </si>
  <si>
    <t xml:space="preserve">    一般公共预算是以对税收为主体的财政收入，安排用于保障和改善民生、推动经济社会发展、维护国家安全、维持国家机构政策运转等方面的收支预算。
    一、 2021年镇本级一般公共预算收入。
    2021年镇本级一般公共预算收入年初预算为520.65万元，变动预算为520.65万元，执行数为261.87万元，较上年下降10.7%。其中：税收收入261.87万元，较上年下降10.3%；非税收入46.53万元，较上年下降12.5%。
    一般公共预算本级收入加上补助收入、地方政府债务收入和上年结转等，收入总计4339.89万元。
    二、 2021年镇本级一般公共预算支出。
    2021年镇本级一般公共预算支出年初预算为2736.72万元，变动预算为4530.60万元，执行数为3637.81万元，较上年下降15.8%。
    一般公共预算本级支出加上上解上级支出、安排预算稳定调节基金和结转下年等，支出总计4339.89万元。</t>
  </si>
  <si>
    <t>表4</t>
  </si>
  <si>
    <t>2021年镇级一般公共预算本级支出执行表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</si>
  <si>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</si>
  <si>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</si>
  <si>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</si>
  <si>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</si>
  <si>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</si>
  <si>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</si>
  <si>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人大会议</t>
  </si>
  <si>
    <t xml:space="preserve">      代表工作</t>
  </si>
  <si>
    <t xml:space="preserve">    政府办公厅(室)及相关机构事务</t>
  </si>
  <si>
    <t xml:space="preserve">      一般行政管理事务</t>
  </si>
  <si>
    <t xml:space="preserve">      信访事务</t>
  </si>
  <si>
    <t xml:space="preserve">      其他政府办公厅(室)及相关机构事务支出</t>
  </si>
  <si>
    <t xml:space="preserve">    统计信息事务</t>
  </si>
  <si>
    <t xml:space="preserve">      专项统计业务</t>
  </si>
  <si>
    <t xml:space="preserve">      专项普查活动</t>
  </si>
  <si>
    <t xml:space="preserve">    财政事务</t>
  </si>
  <si>
    <t xml:space="preserve">    纪检监察事务</t>
  </si>
  <si>
    <t xml:space="preserve">    商贸事务</t>
  </si>
  <si>
    <t xml:space="preserve">      招商引资</t>
  </si>
  <si>
    <t xml:space="preserve">    党委办公厅(室)及相关机构事务</t>
  </si>
  <si>
    <t xml:space="preserve">    组织事务</t>
  </si>
  <si>
    <t xml:space="preserve">      其他组织事务支出</t>
  </si>
  <si>
    <t xml:space="preserve">    市场监督管理事务</t>
  </si>
  <si>
    <t xml:space="preserve">      食品安全监管</t>
  </si>
  <si>
    <t xml:space="preserve">    其他一般公共服务支出</t>
  </si>
  <si>
    <t xml:space="preserve">      其他一般公共服务支出</t>
  </si>
  <si>
    <t xml:space="preserve">  国防支出</t>
  </si>
  <si>
    <t xml:space="preserve">    国防动员</t>
  </si>
  <si>
    <t xml:space="preserve">      其他国防动员支出</t>
  </si>
  <si>
    <t xml:space="preserve">  公共安全支出</t>
  </si>
  <si>
    <t xml:space="preserve">    其他公共安全支出</t>
  </si>
  <si>
    <t xml:space="preserve">      其他公共安全支出</t>
  </si>
  <si>
    <t xml:space="preserve">  文化旅游体育与传媒支出</t>
  </si>
  <si>
    <t xml:space="preserve">    文化和旅游</t>
  </si>
  <si>
    <t xml:space="preserve">      群众文化</t>
  </si>
  <si>
    <t xml:space="preserve">  社会保障和就业支出</t>
  </si>
  <si>
    <t xml:space="preserve">    人力资源和社会保障管理事务</t>
  </si>
  <si>
    <t xml:space="preserve">      就业管理事务</t>
  </si>
  <si>
    <t xml:space="preserve">      社会保险经办机构</t>
  </si>
  <si>
    <t xml:space="preserve">      其他人力资源和社会保障管理事务支出</t>
  </si>
  <si>
    <t xml:space="preserve">    民政管理事务</t>
  </si>
  <si>
    <t xml:space="preserve">      基层政权建设和社区治理</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</si>
  <si>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</si>
  <si>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</si>
  <si>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</si>
  <si>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</si>
  <si>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</si>
  <si>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</si>
  <si>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</si>
  <si>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</si>
  <si>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</si>
  <si>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</si>
  <si>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</si>
  <si>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</si>
  <si>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社会福利</t>
  </si>
  <si>
    <t xml:space="preserve">      老年福利</t>
  </si>
  <si>
    <t xml:space="preserve">    残疾人事业</t>
  </si>
  <si>
    <t xml:space="preserve">      其他残疾人事业支出</t>
  </si>
  <si>
    <t xml:space="preserve">    临时救助</t>
  </si>
  <si>
    <t xml:space="preserve">      临时救助支出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</si>
  <si>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</si>
  <si>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</si>
  <si>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</si>
  <si>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</si>
  <si>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</si>
  <si>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</si>
  <si>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退役军人管理事务</t>
  </si>
  <si>
    <t xml:space="preserve">      事业运行</t>
  </si>
  <si>
    <t xml:space="preserve">      其他退役军人事务管理支出</t>
  </si>
  <si>
    <t xml:space="preserve">    其他社会保障和就业支出</t>
  </si>
  <si>
    <t xml:space="preserve">      其他社会保障和就业支出</t>
  </si>
  <si>
    <t xml:space="preserve">  卫生健康支出</t>
  </si>
  <si>
    <t xml:space="preserve">    卫生健康管理事务</t>
  </si>
  <si>
    <t xml:space="preserve">    公共卫生</t>
  </si>
  <si>
    <t xml:space="preserve">      突发公共卫生事件应急处理</t>
  </si>
  <si>
    <t xml:space="preserve">    行政事业单位医疗</t>
  </si>
  <si>
    <t xml:space="preserve">      行政单位医疗</t>
  </si>
  <si>
    <t xml:space="preserve">      事业单位医疗</t>
  </si>
  <si>
    <t xml:space="preserve">      公务员医疗补助</t>
  </si>
  <si>
    <t xml:space="preserve">      其他行政事业单位医疗支出</t>
  </si>
  <si>
    <t xml:space="preserve">    优抚对象医疗</t>
  </si>
  <si>
    <t xml:space="preserve">      优抚对象医疗补助</t>
  </si>
  <si>
    <t xml:space="preserve">  节能环保支出</t>
  </si>
  <si>
    <t xml:space="preserve">    污染防治</t>
  </si>
  <si>
    <t xml:space="preserve">      固体废弃物与化学品</t>
  </si>
  <si>
    <t xml:space="preserve">  城乡社区支出</t>
  </si>
  <si>
    <t xml:space="preserve">    城乡社区管理事务</t>
  </si>
  <si>
    <t xml:space="preserve">      城管执法</t>
  </si>
  <si>
    <t xml:space="preserve">    城乡社区规划与管理</t>
  </si>
  <si>
    <t xml:space="preserve">      城乡社区规划与管理</t>
  </si>
  <si>
    <t xml:space="preserve">    城乡社区公共设施</t>
  </si>
  <si>
    <t xml:space="preserve">      小城镇基础设施建设</t>
  </si>
  <si>
    <t xml:space="preserve">    城乡社区环境卫生</t>
  </si>
  <si>
    <t xml:space="preserve">      城乡社区环境卫生</t>
  </si>
  <si>
    <t xml:space="preserve">  农林水支出</t>
  </si>
  <si>
    <t xml:space="preserve">    农业农村</t>
  </si>
  <si>
    <t xml:space="preserve">      其他农业农村支出</t>
  </si>
  <si>
    <t xml:space="preserve">    林业和草原</t>
  </si>
  <si>
    <t xml:space="preserve">      森林资源培育</t>
  </si>
  <si>
    <t xml:space="preserve">      林业草原防灾减灾</t>
  </si>
  <si>
    <t xml:space="preserve">    水利</t>
  </si>
  <si>
    <t xml:space="preserve">      水利工程运行与维护</t>
  </si>
  <si>
    <t xml:space="preserve">    农村综合改革</t>
  </si>
  <si>
    <t xml:space="preserve">      对村级公益事业建设的补助</t>
  </si>
  <si>
    <t xml:space="preserve">      其他农村综合改革支出</t>
  </si>
  <si>
    <t xml:space="preserve">  交通运输支出</t>
  </si>
  <si>
    <t xml:space="preserve">    公路水路运输</t>
  </si>
  <si>
    <t xml:space="preserve">      公路养护</t>
  </si>
  <si>
    <t xml:space="preserve">      公路和运输安全</t>
  </si>
  <si>
    <t xml:space="preserve">    车辆购置税支出</t>
  </si>
  <si>
    <t xml:space="preserve">      车辆购置税用于农村公路建设支出</t>
  </si>
  <si>
    <t xml:space="preserve">  住房保障支出</t>
  </si>
  <si>
    <t xml:space="preserve">    保障性安居工程支出</t>
  </si>
  <si>
    <t xml:space="preserve">      农村危房改造</t>
  </si>
  <si>
    <t xml:space="preserve">      其他保障性安居工程支出</t>
  </si>
  <si>
    <t xml:space="preserve">    住房改革支出</t>
  </si>
  <si>
    <t xml:space="preserve">      住房公积金</t>
  </si>
  <si>
    <t xml:space="preserve">  灾害防治及应急管理支出</t>
  </si>
  <si>
    <t xml:space="preserve">    应急管理事务</t>
  </si>
  <si>
    <t xml:space="preserve">    自然灾害防治</t>
  </si>
  <si>
    <t xml:space="preserve">      地质灾害防治</t>
  </si>
  <si>
    <t xml:space="preserve">    自然灾害救灾及恢复重建支出</t>
  </si>
  <si>
    <t xml:space="preserve">      自然灾害救灾补助</t>
  </si>
  <si>
    <t>自然灾害防治</t>
  </si>
  <si>
    <t xml:space="preserve">  地质灾害防治</t>
  </si>
  <si>
    <t>自然灾害救灾及恢复重建支出</t>
  </si>
  <si>
    <t xml:space="preserve">  自然灾害救灾补助</t>
  </si>
  <si>
    <t>一般行政管理事务</t>
  </si>
  <si>
    <t>机关服务</t>
  </si>
  <si>
    <t>专利审批</t>
  </si>
  <si>
    <t>国家知识产权战略</t>
  </si>
  <si>
    <t>专利试点和产业化推进</t>
  </si>
  <si>
    <t>专利执法</t>
  </si>
  <si>
    <t>国际组织专项活动</t>
  </si>
  <si>
    <t>知识产权宏观管理</t>
  </si>
  <si>
    <t>商标管理</t>
  </si>
  <si>
    <t>原产地地理标志管理</t>
  </si>
  <si>
    <t>事业运行</t>
  </si>
  <si>
    <t>其他知识产权事务支出</t>
  </si>
  <si>
    <t>民族事务</t>
  </si>
  <si>
    <t>行政运行</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</si>
  <si>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</si>
  <si>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</si>
  <si>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</si>
  <si>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</si>
  <si>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</si>
  <si>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</si>
  <si>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</si>
  <si>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</si>
  <si>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</si>
  <si>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</si>
  <si>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参政议政</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</si>
  <si>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</si>
  <si>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</si>
  <si>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</si>
  <si>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</si>
  <si>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</si>
  <si>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</si>
  <si>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</si>
  <si>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</si>
  <si>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</si>
  <si>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</si>
  <si>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</si>
  <si>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</si>
  <si>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</si>
  <si>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</si>
  <si>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</si>
  <si>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</si>
  <si>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</si>
  <si>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</si>
  <si>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</si>
  <si>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</si>
  <si>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</si>
  <si>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</si>
  <si>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</si>
  <si>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</si>
  <si>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</si>
  <si>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</si>
  <si>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信息化建设</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</si>
  <si>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</si>
  <si>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</si>
  <si>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</si>
  <si>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</si>
  <si>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</si>
  <si>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</si>
  <si>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</si>
  <si>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</si>
  <si>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</si>
  <si>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</si>
  <si>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</si>
  <si>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</si>
  <si>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</si>
  <si>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</si>
  <si>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</si>
  <si>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</si>
  <si>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</si>
  <si>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</si>
  <si>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</si>
  <si>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</si>
  <si>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</si>
  <si>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</si>
  <si>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</si>
  <si>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</si>
  <si>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</si>
  <si>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</si>
  <si>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</si>
  <si>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</si>
  <si>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</si>
  <si>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</si>
  <si>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</si>
  <si>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国际发展合作</t>
  </si>
  <si>
    <t>其他国际发展合作支出</t>
  </si>
  <si>
    <t>其他外交支出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</si>
  <si>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</si>
  <si>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</si>
  <si>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</si>
  <si>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</si>
  <si>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</si>
  <si>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</si>
  <si>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</si>
  <si>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</si>
  <si>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</si>
  <si>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</si>
  <si>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</si>
  <si>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</si>
  <si>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</si>
  <si>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</si>
  <si>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</si>
  <si>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</si>
  <si>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</si>
  <si>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</si>
  <si>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</si>
  <si>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</si>
  <si>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</si>
  <si>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</si>
  <si>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</si>
  <si>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</si>
  <si>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</si>
  <si>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</si>
  <si>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</si>
  <si>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</si>
  <si>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</si>
  <si>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</si>
  <si>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</si>
  <si>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</si>
  <si>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</si>
  <si>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</si>
  <si>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</si>
  <si>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</si>
  <si>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</si>
  <si>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</si>
  <si>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</si>
  <si>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</si>
  <si>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</si>
  <si>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</si>
  <si>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</si>
  <si>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</si>
  <si>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</si>
  <si>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</si>
  <si>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</si>
  <si>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</si>
  <si>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</si>
  <si>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</si>
  <si>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</si>
  <si>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</si>
  <si>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</si>
  <si>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</si>
  <si>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</si>
  <si>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</si>
  <si>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</si>
  <si>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</si>
  <si>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</si>
  <si>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</si>
  <si>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</si>
  <si>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</si>
  <si>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</si>
  <si>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</si>
  <si>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</si>
  <si>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</si>
  <si>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</si>
  <si>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</si>
  <si>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</si>
  <si>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</si>
  <si>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</si>
  <si>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</si>
  <si>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</si>
  <si>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</si>
  <si>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</si>
  <si>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</si>
  <si>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</si>
  <si>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</si>
  <si>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</si>
  <si>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</si>
  <si>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</si>
  <si>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</si>
  <si>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</si>
  <si>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</si>
  <si>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</si>
  <si>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</si>
  <si>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</si>
  <si>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</si>
  <si>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</si>
  <si>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</si>
  <si>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</si>
  <si>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</si>
  <si>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</si>
  <si>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</si>
  <si>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</si>
  <si>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</si>
  <si>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</si>
  <si>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</si>
  <si>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</si>
  <si>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</si>
  <si>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</si>
  <si>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</si>
  <si>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</si>
  <si>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</si>
  <si>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</si>
  <si>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</si>
  <si>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</si>
  <si>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</si>
  <si>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</si>
  <si>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</si>
  <si>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</si>
  <si>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</si>
  <si>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</si>
  <si>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</si>
  <si>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</si>
  <si>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</si>
  <si>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</si>
  <si>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</si>
  <si>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</si>
  <si>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</si>
  <si>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</si>
  <si>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</si>
  <si>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</si>
  <si>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</si>
  <si>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</si>
  <si>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</si>
  <si>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</si>
  <si>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</si>
  <si>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</si>
  <si>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</si>
  <si>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</si>
  <si>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</si>
  <si>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</si>
  <si>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</si>
  <si>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</si>
  <si>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</si>
  <si>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</si>
  <si>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</si>
  <si>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</si>
  <si>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</si>
  <si>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</si>
  <si>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</si>
  <si>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</si>
  <si>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</si>
  <si>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</si>
  <si>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</si>
  <si>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</si>
  <si>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</si>
  <si>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</si>
  <si>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</si>
  <si>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</si>
  <si>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</si>
  <si>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</si>
  <si>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</si>
  <si>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</si>
  <si>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</si>
  <si>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</si>
  <si>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</si>
  <si>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</si>
  <si>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</si>
  <si>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</si>
  <si>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</si>
  <si>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</si>
  <si>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</si>
  <si>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</si>
  <si>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</si>
  <si>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</si>
  <si>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</si>
  <si>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</si>
  <si>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</si>
  <si>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</si>
  <si>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</si>
  <si>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</si>
  <si>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</si>
  <si>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</si>
  <si>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</si>
  <si>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</si>
  <si>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</si>
  <si>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</si>
  <si>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</si>
  <si>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</si>
  <si>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</si>
  <si>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</si>
  <si>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</si>
  <si>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</si>
  <si>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</si>
  <si>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</si>
  <si>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</si>
  <si>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</si>
  <si>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</si>
  <si>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</si>
  <si>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</si>
  <si>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</si>
  <si>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</si>
  <si>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</si>
  <si>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</si>
  <si>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</si>
  <si>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</si>
  <si>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</si>
  <si>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</si>
  <si>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</si>
  <si>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</si>
  <si>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行政事业单位离退休</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</si>
  <si>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</si>
  <si>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</si>
  <si>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</si>
  <si>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</si>
  <si>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</si>
  <si>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</si>
  <si>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</si>
  <si>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</si>
  <si>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</si>
  <si>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</si>
  <si>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</si>
  <si>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</si>
  <si>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</si>
  <si>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</si>
  <si>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</si>
  <si>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</si>
  <si>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</si>
  <si>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</si>
  <si>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</si>
  <si>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</si>
  <si>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</si>
  <si>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</si>
  <si>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</si>
  <si>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</si>
  <si>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</si>
  <si>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</si>
  <si>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</si>
  <si>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</si>
  <si>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</si>
  <si>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</si>
  <si>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</si>
  <si>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</si>
  <si>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</si>
  <si>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</si>
  <si>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</si>
  <si>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</si>
  <si>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</si>
  <si>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</si>
  <si>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</si>
  <si>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</si>
  <si>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</si>
  <si>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</si>
  <si>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</si>
  <si>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</si>
  <si>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</si>
  <si>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</si>
  <si>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</si>
  <si>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</si>
  <si>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</si>
  <si>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</si>
  <si>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</si>
  <si>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</si>
  <si>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</si>
  <si>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</si>
  <si>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</si>
  <si>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</si>
  <si>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</si>
  <si>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</si>
  <si>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</si>
  <si>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</si>
  <si>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</si>
  <si>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</si>
  <si>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</si>
  <si>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</si>
  <si>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</si>
  <si>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</si>
  <si>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</si>
  <si>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</si>
  <si>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</si>
  <si>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</si>
  <si>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</si>
  <si>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</si>
  <si>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</si>
  <si>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</si>
  <si>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</si>
  <si>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</si>
  <si>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</si>
  <si>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</si>
  <si>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</si>
  <si>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</si>
  <si>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</si>
  <si>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</si>
  <si>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</si>
  <si>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</si>
  <si>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</si>
  <si>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</si>
  <si>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</si>
  <si>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</si>
  <si>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</si>
  <si>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</si>
  <si>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</si>
  <si>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</si>
  <si>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</si>
  <si>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</si>
  <si>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</si>
  <si>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</si>
  <si>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</si>
  <si>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</si>
  <si>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</si>
  <si>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</si>
  <si>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</si>
  <si>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</si>
  <si>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</si>
  <si>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</si>
  <si>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</si>
  <si>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</si>
  <si>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</si>
  <si>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</si>
  <si>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</si>
  <si>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</si>
  <si>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</si>
  <si>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</si>
  <si>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</si>
  <si>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</si>
  <si>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</si>
  <si>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</si>
  <si>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</si>
  <si>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</si>
  <si>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</si>
  <si>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</si>
  <si>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</si>
  <si>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</si>
  <si>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</si>
  <si>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</si>
  <si>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</si>
  <si>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</si>
  <si>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</si>
  <si>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</si>
  <si>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</si>
  <si>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</si>
  <si>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</si>
  <si>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</si>
  <si>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</si>
  <si>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</si>
  <si>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</si>
  <si>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</si>
  <si>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</si>
  <si>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</si>
  <si>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</si>
  <si>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</si>
  <si>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</si>
  <si>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</si>
  <si>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</si>
  <si>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</si>
  <si>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</si>
  <si>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</si>
  <si>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</si>
  <si>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</si>
  <si>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</si>
  <si>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</si>
  <si>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</si>
  <si>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</si>
  <si>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</si>
  <si>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</si>
  <si>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</si>
  <si>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</si>
  <si>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</si>
  <si>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</si>
  <si>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</si>
  <si>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</si>
  <si>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</si>
  <si>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</si>
  <si>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</si>
  <si>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</si>
  <si>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</si>
  <si>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</si>
  <si>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</si>
  <si>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</si>
  <si>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</si>
  <si>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</si>
  <si>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</si>
  <si>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</si>
  <si>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</si>
  <si>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</si>
  <si>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</si>
  <si>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</si>
  <si>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</si>
  <si>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</si>
  <si>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</si>
  <si>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</si>
  <si>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</si>
  <si>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</si>
  <si>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</si>
  <si>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</si>
  <si>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</si>
  <si>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</si>
  <si>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</si>
  <si>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</si>
  <si>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</si>
  <si>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</si>
  <si>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</si>
  <si>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</si>
  <si>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</si>
  <si>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</si>
  <si>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</si>
  <si>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</si>
  <si>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</si>
  <si>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</si>
  <si>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</si>
  <si>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</si>
  <si>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</si>
  <si>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</si>
  <si>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</si>
  <si>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</si>
  <si>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</si>
  <si>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</si>
  <si>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</si>
  <si>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</si>
  <si>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</si>
  <si>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</si>
  <si>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</si>
  <si>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</si>
  <si>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</si>
  <si>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</si>
  <si>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</si>
  <si>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</si>
  <si>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</si>
  <si>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</si>
  <si>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</si>
  <si>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</si>
  <si>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</si>
  <si>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</si>
  <si>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</si>
  <si>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</si>
  <si>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</si>
  <si>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</si>
  <si>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</si>
  <si>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</si>
  <si>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</si>
  <si>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</si>
  <si>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</si>
  <si>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</si>
  <si>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</si>
  <si>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</si>
  <si>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</si>
  <si>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</si>
  <si>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</si>
  <si>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</si>
  <si>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</si>
  <si>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</si>
  <si>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</si>
  <si>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</si>
  <si>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</si>
  <si>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</si>
  <si>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</si>
  <si>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</si>
  <si>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</si>
  <si>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</si>
  <si>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</si>
  <si>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</si>
  <si>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</si>
  <si>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</si>
  <si>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</si>
  <si>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</si>
  <si>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</si>
  <si>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</si>
  <si>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</si>
  <si>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</si>
  <si>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</si>
  <si>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</si>
  <si>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</si>
  <si>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</si>
  <si>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</si>
  <si>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</si>
  <si>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</si>
  <si>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</si>
  <si>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</si>
  <si>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</si>
  <si>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</si>
  <si>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</si>
  <si>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</si>
  <si>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</si>
  <si>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</si>
  <si>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</si>
  <si>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</si>
  <si>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</si>
  <si>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</si>
  <si>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</si>
  <si>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</si>
  <si>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</si>
  <si>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</si>
  <si>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</si>
  <si>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</si>
  <si>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</si>
  <si>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</si>
  <si>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</si>
  <si>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</si>
  <si>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农村公益事业</t>
  </si>
  <si>
    <t>农业资源保护修复与利用</t>
  </si>
  <si>
    <t>农村道路建设</t>
  </si>
  <si>
    <t>成品油价格改革对渔业的补贴</t>
  </si>
  <si>
    <t>对高校毕业生到基层任职补助</t>
  </si>
  <si>
    <t>其他农业支出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</si>
  <si>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</si>
  <si>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</si>
  <si>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</si>
  <si>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</si>
  <si>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</si>
  <si>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</si>
  <si>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</si>
  <si>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</si>
  <si>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</si>
  <si>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</si>
  <si>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</si>
  <si>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</si>
  <si>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</si>
  <si>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</si>
  <si>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</si>
  <si>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</si>
  <si>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</si>
  <si>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</si>
  <si>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</si>
  <si>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</si>
  <si>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</si>
  <si>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</si>
  <si>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</si>
  <si>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</si>
  <si>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</si>
  <si>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</si>
  <si>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</si>
  <si>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</si>
  <si>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</si>
  <si>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</si>
  <si>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</si>
  <si>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</si>
  <si>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</si>
  <si>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</si>
  <si>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</si>
  <si>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</si>
  <si>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</si>
  <si>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</si>
  <si>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</si>
  <si>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</si>
  <si>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</si>
  <si>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</si>
  <si>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</si>
  <si>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</si>
  <si>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</si>
  <si>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</si>
  <si>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</si>
  <si>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</si>
  <si>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</si>
  <si>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</si>
  <si>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</si>
  <si>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</si>
  <si>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</si>
  <si>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</si>
  <si>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</si>
  <si>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</si>
  <si>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</si>
  <si>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</si>
  <si>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</si>
  <si>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</si>
  <si>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</si>
  <si>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</si>
  <si>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</si>
  <si>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</si>
  <si>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</si>
  <si>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</si>
  <si>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</si>
  <si>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</si>
  <si>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</si>
  <si>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</si>
  <si>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</si>
  <si>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</si>
  <si>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</si>
  <si>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</si>
  <si>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</si>
  <si>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</si>
  <si>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</si>
  <si>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</si>
  <si>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</si>
  <si>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</si>
  <si>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</si>
  <si>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</si>
  <si>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</si>
  <si>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</si>
  <si>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</si>
  <si>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</si>
  <si>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</si>
  <si>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</si>
  <si>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</si>
  <si>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</si>
  <si>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</si>
  <si>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</si>
  <si>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</si>
  <si>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</si>
  <si>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</si>
  <si>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</si>
  <si>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</si>
  <si>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</si>
  <si>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</si>
  <si>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</si>
  <si>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</si>
  <si>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</si>
  <si>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</si>
  <si>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</si>
  <si>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</si>
  <si>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</si>
  <si>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</si>
  <si>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</si>
  <si>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</si>
  <si>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</si>
  <si>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</si>
  <si>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</si>
  <si>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</si>
  <si>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</si>
  <si>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</si>
  <si>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</si>
  <si>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</si>
  <si>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</si>
  <si>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</si>
  <si>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</si>
  <si>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</si>
  <si>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</si>
  <si>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</si>
  <si>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</si>
  <si>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</si>
  <si>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</si>
  <si>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</si>
  <si>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</si>
  <si>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</si>
  <si>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</si>
  <si>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</si>
  <si>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</si>
  <si>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</si>
  <si>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</si>
  <si>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</si>
  <si>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</si>
  <si>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</si>
  <si>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</si>
  <si>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</si>
  <si>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</si>
  <si>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</si>
  <si>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</si>
  <si>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</si>
  <si>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</si>
  <si>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</si>
  <si>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</si>
  <si>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</si>
  <si>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</si>
  <si>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</si>
  <si>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</si>
  <si>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</si>
  <si>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</si>
  <si>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</si>
  <si>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</si>
  <si>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</si>
  <si>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</si>
  <si>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</si>
  <si>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</si>
  <si>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</si>
  <si>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</si>
  <si>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</si>
  <si>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</si>
  <si>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</si>
  <si>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</si>
  <si>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</si>
  <si>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</si>
  <si>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</si>
  <si>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</si>
  <si>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</si>
  <si>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</si>
  <si>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</si>
  <si>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</si>
  <si>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</si>
  <si>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</si>
  <si>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</si>
  <si>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</si>
  <si>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</si>
  <si>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</si>
  <si>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</si>
  <si>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</si>
  <si>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</si>
  <si>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</si>
  <si>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</si>
  <si>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</si>
  <si>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</si>
  <si>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</si>
  <si>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</si>
  <si>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</si>
  <si>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</si>
  <si>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</si>
  <si>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</si>
  <si>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</si>
  <si>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</si>
  <si>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</si>
  <si>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</si>
  <si>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</si>
  <si>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</si>
  <si>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</si>
  <si>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</si>
  <si>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</si>
  <si>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</si>
  <si>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</si>
  <si>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</si>
  <si>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</si>
  <si>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</si>
  <si>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</si>
  <si>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</si>
  <si>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</si>
  <si>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</si>
  <si>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</si>
  <si>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</si>
  <si>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</si>
  <si>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</si>
  <si>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</si>
  <si>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</si>
  <si>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</si>
  <si>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</si>
  <si>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</si>
  <si>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</si>
  <si>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</si>
  <si>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</si>
  <si>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</si>
  <si>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</si>
  <si>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</si>
  <si>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</si>
  <si>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</si>
  <si>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</si>
  <si>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</si>
  <si>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</si>
  <si>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</si>
  <si>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</si>
  <si>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</si>
  <si>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</si>
  <si>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</si>
  <si>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</si>
  <si>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</si>
  <si>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</si>
  <si>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</si>
  <si>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</si>
  <si>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</si>
  <si>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</si>
  <si>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</si>
  <si>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</si>
  <si>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</si>
  <si>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</si>
  <si>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</si>
  <si>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</si>
  <si>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</si>
  <si>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</si>
  <si>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</si>
  <si>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</si>
  <si>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</si>
  <si>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</si>
  <si>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</si>
  <si>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</si>
  <si>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</si>
  <si>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</si>
  <si>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</si>
  <si>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</si>
  <si>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</si>
  <si>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</si>
  <si>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</si>
  <si>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</si>
  <si>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</si>
  <si>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</si>
  <si>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</si>
  <si>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</si>
  <si>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</si>
  <si>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</si>
  <si>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</si>
  <si>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</si>
  <si>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</si>
  <si>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</si>
  <si>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</si>
  <si>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</si>
  <si>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</si>
  <si>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</si>
  <si>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</si>
  <si>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</si>
  <si>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</si>
  <si>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</si>
  <si>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</si>
  <si>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</si>
  <si>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</si>
  <si>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</si>
  <si>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</si>
  <si>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</si>
  <si>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</si>
  <si>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</si>
  <si>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</si>
  <si>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</si>
  <si>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</si>
  <si>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</si>
  <si>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</si>
  <si>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</si>
  <si>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</si>
  <si>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</si>
  <si>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</si>
  <si>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</si>
  <si>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</si>
  <si>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</si>
  <si>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</si>
  <si>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</si>
  <si>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</si>
  <si>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</si>
  <si>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</si>
  <si>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</si>
  <si>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</si>
  <si>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</si>
  <si>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</si>
  <si>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</si>
  <si>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</si>
  <si>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</si>
  <si>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</si>
  <si>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</si>
  <si>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</si>
  <si>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</si>
  <si>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</si>
  <si>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</si>
  <si>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</si>
  <si>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</si>
  <si>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</si>
  <si>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</si>
  <si>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</si>
  <si>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</si>
  <si>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</si>
  <si>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</si>
  <si>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</si>
  <si>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</si>
  <si>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</si>
  <si>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</si>
  <si>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</si>
  <si>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</si>
  <si>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</si>
  <si>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</si>
  <si>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</si>
  <si>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</si>
  <si>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</si>
  <si>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</si>
  <si>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</si>
  <si>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</si>
  <si>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</si>
  <si>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</si>
  <si>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</si>
  <si>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</si>
  <si>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</si>
  <si>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</si>
  <si>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</si>
  <si>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</si>
  <si>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</si>
  <si>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</si>
  <si>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</si>
  <si>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</si>
  <si>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</si>
  <si>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</si>
  <si>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</si>
  <si>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</si>
  <si>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</si>
  <si>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</si>
  <si>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</si>
  <si>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</si>
  <si>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</si>
  <si>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</si>
  <si>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</si>
  <si>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</si>
  <si>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</si>
  <si>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</si>
  <si>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</si>
  <si>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</si>
  <si>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</si>
  <si>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</si>
  <si>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</si>
  <si>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</si>
  <si>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</si>
  <si>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</si>
  <si>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</si>
  <si>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</si>
  <si>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</si>
  <si>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</si>
  <si>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</si>
  <si>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</si>
  <si>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</si>
  <si>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</si>
  <si>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</si>
  <si>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</si>
  <si>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</si>
  <si>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</si>
  <si>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</si>
  <si>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</si>
  <si>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</si>
  <si>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</si>
  <si>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</si>
  <si>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</si>
  <si>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</si>
  <si>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</si>
  <si>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</si>
  <si>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</si>
  <si>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</si>
  <si>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</si>
  <si>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</si>
  <si>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</si>
  <si>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</si>
  <si>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</si>
  <si>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</si>
  <si>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</si>
  <si>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</si>
  <si>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</si>
  <si>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</si>
  <si>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</si>
  <si>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</si>
  <si>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</si>
  <si>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</si>
  <si>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</si>
  <si>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</si>
  <si>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</si>
  <si>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</si>
  <si>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</si>
  <si>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地质灾害防治</t>
  </si>
  <si>
    <t>森林草原防灾减灾</t>
  </si>
  <si>
    <t>其他自然灾害防治支出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</si>
  <si>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</si>
  <si>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</si>
  <si>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</si>
  <si>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</si>
  <si>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</si>
  <si>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</si>
  <si>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</si>
  <si>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</si>
  <si>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</si>
  <si>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注：本表详细反映2020年一般公共预算本级支出情况，按预算法要求细化到功能分类项级科目。</t>
  </si>
  <si>
    <t xml:space="preserve">                                </t>
  </si>
  <si>
    <t>表5</t>
  </si>
  <si>
    <t>2021年镇级一般公共预算转移支付收支执行表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</si>
  <si>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</si>
  <si>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</si>
  <si>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</si>
  <si>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</si>
  <si>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</si>
  <si>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</si>
  <si>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</si>
  <si>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</si>
  <si>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</si>
  <si>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</si>
  <si>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</si>
  <si>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</si>
  <si>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</si>
  <si>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体制补助收入 </t>
  </si>
  <si>
    <t xml:space="preserve">       体制结算补助</t>
  </si>
  <si>
    <t xml:space="preserve">       均衡性转移支付 </t>
  </si>
  <si>
    <t xml:space="preserve">       基层政法转移支付</t>
  </si>
  <si>
    <t xml:space="preserve">       革命老区转移支付</t>
  </si>
  <si>
    <t xml:space="preserve">       城乡义务教育等转移支付</t>
  </si>
  <si>
    <t xml:space="preserve">       民族地区转移支付</t>
  </si>
  <si>
    <t xml:space="preserve">       城乡居民医疗保险转移支付</t>
  </si>
  <si>
    <t xml:space="preserve">       贫困地区转移支付</t>
  </si>
  <si>
    <t xml:space="preserve">       社会保障转移支付</t>
  </si>
  <si>
    <t xml:space="preserve">       县级基本财力保障机制奖补资金 </t>
  </si>
  <si>
    <t xml:space="preserve">       其他一般性转移支付</t>
  </si>
  <si>
    <t xml:space="preserve">       结算补助 </t>
  </si>
  <si>
    <t xml:space="preserve">       共同财政事权转移支付</t>
  </si>
  <si>
    <t xml:space="preserve">       资源枯竭型城市转移支付补助 </t>
  </si>
  <si>
    <t xml:space="preserve">         公共安全共同财政事权转移支付</t>
  </si>
  <si>
    <t xml:space="preserve">       成品油税费改革转移支付补助</t>
  </si>
  <si>
    <t xml:space="preserve">         教育共同财政事权转移支付</t>
  </si>
  <si>
    <t xml:space="preserve">       农村综合改革转移支付</t>
  </si>
  <si>
    <t xml:space="preserve">         文化旅游体育与传媒共同财政事权转移支付</t>
  </si>
  <si>
    <t xml:space="preserve">       产粮（油）大县奖励资金 </t>
  </si>
  <si>
    <t xml:space="preserve">         社会保障共同财政事权转移支付</t>
  </si>
  <si>
    <t xml:space="preserve">       重点生态功能区转移支付 </t>
  </si>
  <si>
    <t xml:space="preserve">         医疗卫生共同财政事权转移支付</t>
  </si>
  <si>
    <t xml:space="preserve">       固定数额补助 </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</si>
  <si>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</si>
  <si>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</si>
  <si>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</si>
  <si>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</si>
  <si>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</si>
  <si>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</si>
  <si>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</si>
  <si>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</si>
  <si>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</si>
  <si>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</si>
  <si>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</si>
  <si>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</si>
  <si>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</si>
  <si>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</si>
  <si>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</si>
  <si>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</si>
  <si>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</si>
  <si>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</si>
  <si>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</si>
  <si>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</si>
  <si>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</si>
  <si>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</si>
  <si>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</si>
  <si>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</si>
  <si>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</si>
  <si>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注：本表详细反映2021年一般公共预算转移支付收入和转移支付支出情况。</t>
  </si>
  <si>
    <t>表6</t>
  </si>
  <si>
    <t xml:space="preserve">2021年镇级一般公共预算转移支付支出执行表 </t>
  </si>
  <si>
    <t>（分地区）</t>
  </si>
  <si>
    <t>镇街</t>
  </si>
  <si>
    <t>补助下级合计</t>
  </si>
  <si>
    <t>-</t>
  </si>
  <si>
    <t>此表无数据</t>
  </si>
  <si>
    <t>表7</t>
  </si>
  <si>
    <t>（分项目）</t>
  </si>
  <si>
    <t>补助区县合计</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</si>
  <si>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</si>
  <si>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</si>
  <si>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</si>
  <si>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</si>
  <si>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</si>
  <si>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</si>
  <si>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</si>
  <si>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</si>
  <si>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</si>
  <si>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</si>
  <si>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11.计划生育补助资金</t>
  </si>
  <si>
    <t>12.医疗服务能力建设补助资金</t>
  </si>
  <si>
    <t>13.基本药物制度补助资金</t>
  </si>
  <si>
    <t>14.公共卫生服务补助资金</t>
  </si>
  <si>
    <t>15.残疾人事业发展补助资金</t>
  </si>
  <si>
    <t>16.农村危房改造补助资金</t>
  </si>
  <si>
    <t>17.城镇保障性安居工程补助资金</t>
  </si>
  <si>
    <t>18.学前教育发展资金</t>
  </si>
  <si>
    <t>19.教师培训补助资金</t>
  </si>
  <si>
    <t>20.民族政策教育资金</t>
  </si>
  <si>
    <t>21.改善普通高中办学条件补助资金</t>
  </si>
  <si>
    <t>22.特殊教育补助经费</t>
  </si>
  <si>
    <t>23.现代职业教育质量提升计划专项资金</t>
  </si>
  <si>
    <t>24.文物保护专项资金</t>
  </si>
  <si>
    <t>25.义务教育薄弱学校改造补助资金</t>
  </si>
  <si>
    <t>26.公共文化服务体系建设专项资金</t>
  </si>
  <si>
    <t>27.非物质文化遗产保护专项资金</t>
  </si>
  <si>
    <t>28.社保专项补助资金</t>
  </si>
  <si>
    <t>29.职工养老保险社会化管理补助资金</t>
  </si>
  <si>
    <t>30.就业补助资金</t>
  </si>
  <si>
    <t>31.计划生育补助资金</t>
  </si>
  <si>
    <t>32.基层医疗卫生机构补助资金</t>
  </si>
  <si>
    <t>33.公立医院综合改革补助资金</t>
  </si>
  <si>
    <t>34.基本药物制度补助资金</t>
  </si>
  <si>
    <t>35.公共卫生服务补助资金</t>
  </si>
  <si>
    <t>36.残疾人事业发展补助资金</t>
  </si>
  <si>
    <t>37.民政管理事务补助资金</t>
  </si>
  <si>
    <t>38.社会福利补助资金</t>
  </si>
  <si>
    <t>39.农业服务体系建设资金</t>
  </si>
  <si>
    <t>40.农业资源与生态保护资金</t>
  </si>
  <si>
    <t>41.动物疫病防控资金</t>
  </si>
  <si>
    <t>42.农业产业发展资金</t>
  </si>
  <si>
    <t>43.林业生态保护恢复资金</t>
  </si>
  <si>
    <t>44.林业改革发展资金</t>
  </si>
  <si>
    <t>45.水利发展资金</t>
  </si>
  <si>
    <t>46.重点水利工程建设资金</t>
  </si>
  <si>
    <t>47.农业综合开发资金</t>
  </si>
  <si>
    <t>48.供销合作经济发展资金</t>
  </si>
  <si>
    <t>49.扶持村级集体经济发展资金</t>
  </si>
  <si>
    <t>50.农村综合性改革试点资金</t>
  </si>
  <si>
    <t>51.大中型水库移民后期扶持资金</t>
  </si>
  <si>
    <t>52.寺观教堂保护修缮资金</t>
  </si>
  <si>
    <t>53.人防业务建设费</t>
  </si>
  <si>
    <t>54.环保专项补助资金</t>
  </si>
  <si>
    <t>55.交通专项补助资金</t>
  </si>
  <si>
    <t>56.农村危房改造补助资金</t>
  </si>
  <si>
    <t>57.农村人居环境建设补助资金</t>
  </si>
  <si>
    <t>58.农地开垦、利用与保护补助资金</t>
  </si>
  <si>
    <t>59.特色小城镇建设补助资金</t>
  </si>
  <si>
    <t>60.取消政府还贷二级公路收费补助资金</t>
  </si>
  <si>
    <t>61.车辆购置税收入补助资金</t>
  </si>
  <si>
    <t>62.商务发展专项资金</t>
  </si>
  <si>
    <t>63.外经贸发展专项资金</t>
  </si>
  <si>
    <t>64.工业和信息化专项资金</t>
  </si>
  <si>
    <t>65.中小微企业发展专项资金</t>
  </si>
  <si>
    <t>66.服务业发展资金</t>
  </si>
  <si>
    <t>67.供给侧结构性改革奖补资金</t>
  </si>
  <si>
    <t>68.国资精准扶贫专项资金</t>
  </si>
  <si>
    <t>69.农村客运车辆保险补助经费</t>
  </si>
  <si>
    <t>70.垃圾处理费、农村生活垃圾“以奖代补”补助资金</t>
  </si>
  <si>
    <t>71.廉租住房保障专项资金</t>
  </si>
  <si>
    <t>72.农业保险保费补贴</t>
  </si>
  <si>
    <t>73.普惠金融发展专项资金</t>
  </si>
  <si>
    <t>74.重大新产品研发成本补助</t>
  </si>
  <si>
    <t>75.退役安置中央补助资金</t>
  </si>
  <si>
    <t>76.优抚医疗保障中央补助资金</t>
  </si>
  <si>
    <t>77.其他</t>
  </si>
  <si>
    <t>注：1.本表中项目为市对区县转移支付全部项目，包括年度中中央增加的转移支付项目。
    2.年度执行中由于中央转移支付增加，统筹上年结转等来源，市对区县转移支付规模较年初有所增加。</t>
  </si>
  <si>
    <t>表8</t>
  </si>
  <si>
    <t>2021年镇级政府性基金预算收支执行表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</si>
  <si>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</si>
  <si>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</si>
  <si>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</si>
  <si>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</si>
  <si>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</si>
  <si>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</si>
  <si>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</si>
  <si>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</si>
  <si>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</si>
  <si>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</si>
  <si>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</si>
  <si>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</si>
  <si>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</si>
  <si>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</si>
  <si>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</si>
  <si>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</si>
  <si>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</si>
  <si>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</si>
  <si>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</si>
  <si>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</si>
  <si>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</si>
  <si>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</si>
  <si>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一、补助下级支出</t>
  </si>
  <si>
    <t>二、上解上级支出</t>
  </si>
  <si>
    <t xml:space="preserve">三、地方政府债务收入 </t>
  </si>
  <si>
    <t>三、调出资金</t>
  </si>
  <si>
    <t>四、地方政府债务还本支出</t>
  </si>
  <si>
    <t xml:space="preserve">    地方政府其他债务还本支出
   </t>
  </si>
  <si>
    <t>四、上年结转</t>
  </si>
  <si>
    <t>注：1.本表直观反映2021年政府性基金预算收入与支出的平衡关系。
    2.收入总计（本级收入合计+转移性收入合计）=支出总计（本级支出合计+转移性支出合计）。</t>
  </si>
  <si>
    <r>
      <rPr>
        <sz val="22"/>
        <color theme="1"/>
        <rFont val="方正小标宋_GBK"/>
        <charset val="134"/>
      </rPr>
      <t>关于202</t>
    </r>
    <r>
      <rPr>
        <sz val="22"/>
        <color theme="1"/>
        <rFont val="方正小标宋_GBK"/>
        <charset val="134"/>
      </rPr>
      <t>1</t>
    </r>
    <r>
      <rPr>
        <sz val="22"/>
        <color theme="1"/>
        <rFont val="方正小标宋_GBK"/>
        <charset val="134"/>
      </rPr>
      <t>年镇级政府性基金预算收支执行情况的说明</t>
    </r>
  </si>
  <si>
    <t xml:space="preserve">    政府性基金预算是对依照法律、行政法规的规定在一定期限内向特定对象征收、收取或者以其他方式筹集的资金，专项用于特定公共事业发展的收支预算。
    一、2021年镇本级政府性基金预算收入。
    2021年镇本级政府性基金预算收入年初预算为0万元，变动预算为0万元，执行数为0万元。
    政府性基金预算本级收入加上上级补助和上年结转等，收入总计210.56万元。
    二、2021年镇本级政府性基金预算支出。
    2021年镇本级政府性基金预算支出年初预算为8.63万元，调整预算为0万元，变动预算为210.56万元，执行数为210.56万元，较上年下降77.7%。
    政府性基金预算本级支出加上调出资金4.57万元，支出总计210.56万元。</t>
  </si>
  <si>
    <t>表9</t>
  </si>
  <si>
    <t>2021年镇级政府性基金预算本级支出执行表</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</si>
  <si>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</si>
  <si>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</si>
  <si>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</si>
  <si>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</si>
  <si>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</si>
  <si>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</si>
  <si>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</si>
  <si>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</si>
  <si>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</si>
  <si>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</si>
  <si>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</si>
  <si>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</si>
  <si>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</si>
  <si>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</si>
  <si>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</si>
  <si>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</si>
  <si>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</si>
  <si>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</si>
  <si>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</si>
  <si>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</si>
  <si>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</si>
  <si>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</si>
  <si>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基础设施建设和经济发展</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</si>
  <si>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</si>
  <si>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</si>
  <si>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</si>
  <si>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</si>
  <si>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</si>
  <si>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</si>
  <si>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</si>
  <si>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</si>
  <si>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</si>
  <si>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</si>
  <si>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</si>
  <si>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</si>
  <si>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</si>
  <si>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</si>
  <si>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</si>
  <si>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</si>
  <si>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</si>
  <si>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</si>
  <si>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</si>
  <si>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</si>
  <si>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</si>
  <si>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</si>
  <si>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七、抗疫特别国债安排的支出</t>
  </si>
  <si>
    <t>　抗疫相关支出</t>
  </si>
  <si>
    <t xml:space="preserve">    其他抗疫相关支出</t>
  </si>
  <si>
    <t>注：本表详细反映2021年政府性基金预算本级支出情况，按《预算法》要求细化到功能分类项级科目。</t>
  </si>
  <si>
    <t>表10</t>
  </si>
  <si>
    <t xml:space="preserve">2021年镇级政府性基金预算转移支付收支执行表 </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</si>
  <si>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</si>
  <si>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</si>
  <si>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</si>
  <si>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</si>
  <si>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</si>
  <si>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</si>
  <si>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 xml:space="preserve">    三峡水库库区基金</t>
  </si>
  <si>
    <t>国有土地收益基金安排的支出</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</si>
  <si>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</si>
  <si>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</si>
  <si>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</si>
  <si>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</si>
  <si>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</si>
  <si>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</si>
  <si>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　　抗疫特别国债</t>
  </si>
  <si>
    <t>　　国有土地使用权出让收入补助</t>
  </si>
  <si>
    <t>彩票发行销售机构业务费安排的支出</t>
  </si>
  <si>
    <t>彩票公益金安排的支出</t>
  </si>
  <si>
    <t>彩票公益金及对应专项债务收入安排的支出</t>
  </si>
  <si>
    <t>抗疫特别国债安排的支出</t>
  </si>
  <si>
    <t>表11</t>
  </si>
  <si>
    <t>2021年镇级国有资本经营预算收支执行表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</si>
  <si>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</si>
  <si>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</si>
  <si>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</si>
  <si>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</si>
  <si>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</si>
  <si>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</si>
  <si>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</si>
  <si>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</si>
  <si>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</si>
  <si>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</si>
  <si>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</si>
  <si>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</si>
  <si>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</si>
  <si>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</si>
  <si>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</si>
  <si>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</si>
  <si>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</si>
  <si>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</si>
  <si>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</si>
  <si>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</si>
  <si>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</si>
  <si>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</si>
  <si>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注：1.本表直观反映2021年国有资本经营预算收入与支出的平衡关系。
    2.收入总计（本级收入合计+转移性收入合计）=支出总计（本级支出合计+转移性支出合计）。
    3.2021年国有资本经营预算未进行预算调整。</t>
  </si>
  <si>
    <r>
      <rPr>
        <sz val="22"/>
        <color theme="1"/>
        <rFont val="方正小标宋_GBK"/>
        <charset val="134"/>
      </rPr>
      <t>关于202</t>
    </r>
    <r>
      <rPr>
        <sz val="22"/>
        <color theme="1"/>
        <rFont val="方正小标宋_GBK"/>
        <charset val="134"/>
      </rPr>
      <t>1</t>
    </r>
    <r>
      <rPr>
        <sz val="22"/>
        <color theme="1"/>
        <rFont val="方正小标宋_GBK"/>
        <charset val="134"/>
      </rPr>
      <t>年镇级国有资本经营预算收支执行情况的说明</t>
    </r>
  </si>
  <si>
    <t>本镇无国有资本经营预算收支。</t>
  </si>
  <si>
    <t>表12</t>
  </si>
  <si>
    <t>2021年全镇社会保险基金预算收支执行表</t>
  </si>
  <si>
    <t>全镇收入合计</t>
  </si>
  <si>
    <t>全镇支出合计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</si>
  <si>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</si>
  <si>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</si>
  <si>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</si>
  <si>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</si>
  <si>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</si>
  <si>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</si>
  <si>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</si>
  <si>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</si>
  <si>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</si>
  <si>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</si>
  <si>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</si>
  <si>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</si>
  <si>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</si>
  <si>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</si>
  <si>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</si>
  <si>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</si>
  <si>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r>
      <rPr>
        <sz val="22"/>
        <color theme="1"/>
        <rFont val="方正小标宋_GBK"/>
        <charset val="134"/>
      </rPr>
      <t>关于202</t>
    </r>
    <r>
      <rPr>
        <sz val="22"/>
        <color theme="1"/>
        <rFont val="方正小标宋_GBK"/>
        <charset val="134"/>
      </rPr>
      <t>1</t>
    </r>
    <r>
      <rPr>
        <sz val="22"/>
        <color theme="1"/>
        <rFont val="方正小标宋_GBK"/>
        <charset val="134"/>
      </rPr>
      <t>年社会保险基金预算收支执行情况的说明</t>
    </r>
  </si>
  <si>
    <r>
      <rPr>
        <sz val="16"/>
        <color theme="1"/>
        <rFont val="方正仿宋_GBK"/>
        <charset val="134"/>
      </rPr>
      <t>本镇202</t>
    </r>
    <r>
      <rPr>
        <sz val="16"/>
        <color theme="1"/>
        <rFont val="方正仿宋_GBK"/>
        <charset val="134"/>
      </rPr>
      <t>1</t>
    </r>
    <r>
      <rPr>
        <sz val="16"/>
        <color theme="1"/>
        <rFont val="方正仿宋_GBK"/>
        <charset val="134"/>
      </rPr>
      <t>年无社会保险基金预算收支。</t>
    </r>
  </si>
  <si>
    <t>表13</t>
  </si>
  <si>
    <t xml:space="preserve">2022年镇级一般公共预算收支预算表 </t>
  </si>
  <si>
    <t>2021年执行</t>
  </si>
  <si>
    <t xml:space="preserve">    国有资源（资产）有偿使用收入</t>
  </si>
  <si>
    <r>
      <rPr>
        <sz val="10"/>
        <color indexed="8"/>
        <rFont val="宋体"/>
        <charset val="134"/>
        <scheme val="minor"/>
      </rPr>
      <t xml:space="preserve"> </t>
    </r>
    <r>
      <rPr>
        <sz val="10"/>
        <color theme="1"/>
        <rFont val="宋体"/>
        <charset val="134"/>
        <scheme val="minor"/>
      </rPr>
      <t xml:space="preserve">   政府住房基金收入</t>
    </r>
  </si>
  <si>
    <t>二、安排预算稳定调节基金</t>
  </si>
  <si>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</si>
  <si>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</si>
  <si>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</si>
  <si>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</si>
  <si>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</si>
  <si>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</si>
  <si>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五、结转下年</t>
  </si>
  <si>
    <r>
      <rPr>
        <sz val="11"/>
        <color theme="1"/>
        <rFont val="宋体"/>
        <charset val="134"/>
        <scheme val="minor"/>
      </rPr>
      <t>注：1.本表直观反映202</t>
    </r>
    <r>
      <rPr>
        <sz val="11"/>
        <color theme="1"/>
        <rFont val="宋体"/>
        <charset val="134"/>
        <scheme val="minor"/>
      </rPr>
      <t>2</t>
    </r>
    <r>
      <rPr>
        <sz val="11"/>
        <color theme="1"/>
        <rFont val="宋体"/>
        <charset val="134"/>
        <scheme val="minor"/>
      </rPr>
      <t xml:space="preserve">年一般公共预算收入与支出的平衡关系。
    2.收入总计（本级收入合计+转移性收入合计）=支出总计（本级支出合计+转移性支出合计）。
   </t>
    </r>
  </si>
  <si>
    <t>2022年重庆市永川区五间镇预算项目绩效目标表</t>
  </si>
  <si>
    <t>单位</t>
  </si>
  <si>
    <t>项目名称</t>
  </si>
  <si>
    <t>金额</t>
  </si>
  <si>
    <t>绩效目标</t>
  </si>
  <si>
    <t>绩效指标</t>
  </si>
  <si>
    <t>产出指标</t>
  </si>
  <si>
    <t>效益指标</t>
  </si>
  <si>
    <t>满意度指标</t>
  </si>
  <si>
    <t>一</t>
  </si>
  <si>
    <t>二</t>
  </si>
  <si>
    <t>三</t>
  </si>
  <si>
    <t>四</t>
  </si>
  <si>
    <t>五</t>
  </si>
  <si>
    <t>六</t>
  </si>
  <si>
    <t>七</t>
  </si>
  <si>
    <t>整体目标</t>
  </si>
  <si>
    <t>年度目标</t>
  </si>
  <si>
    <t>指标内容</t>
  </si>
  <si>
    <t>指标值</t>
  </si>
  <si>
    <t>服务对象满意度指标</t>
  </si>
  <si>
    <t>服务对象满意度指标值</t>
  </si>
  <si>
    <t>918001-重庆市永川区五间镇人民政府（本级）</t>
  </si>
  <si>
    <t>2020年度严重精神障碍患者监护人以奖代补奖励资金永财社〔2020〕156号</t>
  </si>
  <si>
    <t>用于严重精神障碍患者监护人以奖代补资金，提升严重精神障碍患者的生活水平和幸福指数，确保街道社会、经济长治久安。</t>
  </si>
  <si>
    <t xml:space="preserve">	 奖励严重精神障碍患者监护人</t>
  </si>
  <si>
    <t>≥32人</t>
  </si>
  <si>
    <t>严重精神病人看护奖励标准</t>
  </si>
  <si>
    <t>＝2600元/人·次</t>
  </si>
  <si>
    <t xml:space="preserve">	 平安和谐发展环境</t>
  </si>
  <si>
    <t>受益家庭生活质量</t>
  </si>
  <si>
    <t>受益群众满意度</t>
  </si>
  <si>
    <t>≥95%</t>
  </si>
  <si>
    <t>2020年优抚对象补助资金渝财社〔2019〕179号、永财社〔2019〕84号</t>
  </si>
  <si>
    <t>为在乡复员军人、退役军人、因公伤残军人等人群定时定额发放补助，解决其生活困难问题，提高其幸福感</t>
  </si>
  <si>
    <t xml:space="preserve">	 发放人数</t>
  </si>
  <si>
    <t>≥245人</t>
  </si>
  <si>
    <t xml:space="preserve">	 补助资金发放对象精准率</t>
  </si>
  <si>
    <t>≥98%</t>
  </si>
  <si>
    <t>补助资金足额保障率</t>
  </si>
  <si>
    <t>＝100%</t>
  </si>
  <si>
    <t xml:space="preserve">	 补助政策知晓率</t>
  </si>
  <si>
    <t>优抚对象满意度</t>
  </si>
  <si>
    <t>2021年部分基层退役军人服务站建设补助资金永财社〔2021〕130号</t>
  </si>
  <si>
    <t>用于基层退役军人事务站建设补助资金，提高办事效率，提升退役军人满意度。</t>
  </si>
  <si>
    <t xml:space="preserve">	 退役军人事务站采购物品数</t>
  </si>
  <si>
    <t>≥5批</t>
  </si>
  <si>
    <t>服务站建设数量</t>
  </si>
  <si>
    <t>≥2个</t>
  </si>
  <si>
    <t>服务群众质量</t>
  </si>
  <si>
    <t xml:space="preserve">	 服务站办公环境</t>
  </si>
  <si>
    <t xml:space="preserve">	 受益群众满意度</t>
  </si>
  <si>
    <t>2021年第三批水利救灾资金永财农〔2021〕137号渝财农〔2021〕90号</t>
  </si>
  <si>
    <t>建立水利灾害防治体系、救助受灾群众、使受灾群众生命财产安全得到有效保障</t>
  </si>
  <si>
    <t xml:space="preserve">	 维修提灌站数量</t>
  </si>
  <si>
    <t>≥6个</t>
  </si>
  <si>
    <t xml:space="preserve">	 水利设施维修资金及时拨付率</t>
  </si>
  <si>
    <t>水利设施修复率</t>
  </si>
  <si>
    <t>工程验收合格率</t>
  </si>
  <si>
    <t>2021年第十九批保障性安居工程（老旧小区改造）资金永财建〔2021〕102号渝财建〔2020〕227号</t>
  </si>
  <si>
    <t>保障辖区老旧小区居民的居住安全，让老旧小区居民有一个良好的居住环境，提升城市生活居住环境的整体质量</t>
  </si>
  <si>
    <t xml:space="preserve">	 老旧小区消防改造数量</t>
  </si>
  <si>
    <t>＝2个</t>
  </si>
  <si>
    <t xml:space="preserve">	 工程验收合格率</t>
  </si>
  <si>
    <t xml:space="preserve">	 场镇老旧小区改造面积</t>
  </si>
  <si>
    <t>≥6300平方米</t>
  </si>
  <si>
    <t>居民生活环境</t>
  </si>
  <si>
    <t>2021年河长制工作经费永财农〔2021〕139号</t>
  </si>
  <si>
    <t>开展五间镇辖区河道巡河工作，对辖区内河道进行整治，使河道干净。</t>
  </si>
  <si>
    <t xml:space="preserve">	 巡河次数</t>
  </si>
  <si>
    <t>≥24次</t>
  </si>
  <si>
    <t>河道清漂次数</t>
  </si>
  <si>
    <t>≥36次</t>
  </si>
  <si>
    <t>河道水质标准</t>
  </si>
  <si>
    <t>≤3类</t>
  </si>
  <si>
    <t>群众环境保护意识</t>
  </si>
  <si>
    <t xml:space="preserve">	 群众满意度</t>
  </si>
  <si>
    <t>2021年农村低收入群体农村危房改造补助资金永财建〔2021〕118号</t>
  </si>
  <si>
    <t>农村低收入群体D级危房改造补助资金，D级危房修建按35000元/人标准补助，危旧房拆除费按3000元/户补助</t>
  </si>
  <si>
    <t xml:space="preserve">	 D级危房改造修建补助标准</t>
  </si>
  <si>
    <t>≤35000元/套</t>
  </si>
  <si>
    <t xml:space="preserve">	 危旧房拆除补助标准</t>
  </si>
  <si>
    <t>≤3000元/户</t>
  </si>
  <si>
    <t xml:space="preserve">	 困难群众居住条件</t>
  </si>
  <si>
    <t>2021年农村旧房整治提升市级专项补助资金永财建〔2021〕115号渝财建〔2021〕249号</t>
  </si>
  <si>
    <t>保障辖区居民的居住安全，让老旧小区居民有一个良好的居住环境，提升城市生活居住环境的整体质量</t>
  </si>
  <si>
    <t>农村就放整治数量</t>
  </si>
  <si>
    <t>≥20户</t>
  </si>
  <si>
    <t>危旧房拆除补助标准</t>
  </si>
  <si>
    <t>≥5000元/户</t>
  </si>
  <si>
    <t>困难群众居住条件</t>
  </si>
  <si>
    <t>2021年全市春季农业生产现场会沿线房屋整治补助资金永财农〔2021〕152号</t>
  </si>
  <si>
    <t>用于改造农村低保人员、三类人员、五保户等低收入群体的房屋，保障危旧房安全隐患排查工作的正常开展，提高低收入人群的居住环境，提升群众幸福感</t>
  </si>
  <si>
    <t xml:space="preserve">	 危旧房改造补助标准</t>
  </si>
  <si>
    <t>≥5000元</t>
  </si>
  <si>
    <t>补助一般农户旧房提升户数</t>
  </si>
  <si>
    <t>≥200户</t>
  </si>
  <si>
    <t xml:space="preserve">	 住房安全保障率</t>
  </si>
  <si>
    <t>2021年三峡水库库区基金（基础设施建设和经济发展）永财农〔2021〕148号</t>
  </si>
  <si>
    <t>完善农村基础设施建设，提升群众满意度</t>
  </si>
  <si>
    <t>整治村居数量</t>
  </si>
  <si>
    <t>≥3个</t>
  </si>
  <si>
    <t>修复村居山坪塘建设</t>
  </si>
  <si>
    <t>≥25个</t>
  </si>
  <si>
    <t>受益群众率</t>
  </si>
  <si>
    <t>山坪塘修复率</t>
  </si>
  <si>
    <t>2021年市级农村综合改革转移支付资金永财农〔2021〕132号渝财农〔2021〕81号</t>
  </si>
  <si>
    <t>用于本辖区一、二、三产业融合现代特色农业产业发展，立足于当地生态资源，大力培育传统特色产业，通过打造品牌，推动产业升级，区域经济强势崛起。</t>
  </si>
  <si>
    <t>农业小镇项目</t>
  </si>
  <si>
    <t>举办乡村旅游节（西瓜节、桃花节、梨花节）</t>
  </si>
  <si>
    <t>≥3次</t>
  </si>
  <si>
    <t>农业经济效益</t>
  </si>
  <si>
    <t>受益农户数</t>
  </si>
  <si>
    <t>≥600户</t>
  </si>
  <si>
    <t>2021年市级生态环境“以奖促治”专项资金永财建〔2021〕124号渝财环〔2021〕17号</t>
  </si>
  <si>
    <t>辖区大气污染防治能力提高，村庄环境整治，使村容村貌更漂亮整洁。</t>
  </si>
  <si>
    <t xml:space="preserve">	 整治村庄个数</t>
  </si>
  <si>
    <t>≥1个</t>
  </si>
  <si>
    <t xml:space="preserve">	 环境整治次数</t>
  </si>
  <si>
    <t>≥12次</t>
  </si>
  <si>
    <t xml:space="preserve">	 群众环保意识</t>
  </si>
  <si>
    <t>≥90%</t>
  </si>
  <si>
    <t>2021年医疗服务与保障能力提升（医疗保障政策管理）补助资金永财社〔2021〕153号</t>
  </si>
  <si>
    <t>修五间镇新建村卫生室，确保村居群众医疗保障能力有效提升。</t>
  </si>
  <si>
    <t>新建医疗服务中心面积</t>
  </si>
  <si>
    <t>≥65平方米</t>
  </si>
  <si>
    <t xml:space="preserve">	新建医疗服务中心建设个数</t>
  </si>
  <si>
    <t xml:space="preserve">	新建医疗服务站服务人数</t>
  </si>
  <si>
    <t>≥2000人</t>
  </si>
  <si>
    <t>新建村群众医疗状况</t>
  </si>
  <si>
    <t>2021年职工养老保险专项补助经费永财社〔2021〕90号</t>
  </si>
  <si>
    <t>保障村居职工养老保险缴费。</t>
  </si>
  <si>
    <t>补助村居干部自行购买养老保险人数</t>
  </si>
  <si>
    <t>＝3人</t>
  </si>
  <si>
    <t>补助村居干部自行购买保险标准</t>
  </si>
  <si>
    <t>＝1500元/人</t>
  </si>
  <si>
    <t>补助村居干部自行购买保险次数</t>
  </si>
  <si>
    <t>＝1次/年</t>
  </si>
  <si>
    <t>保险补助率</t>
  </si>
  <si>
    <t>补助村居干部满意度</t>
  </si>
  <si>
    <t>＝95%</t>
  </si>
  <si>
    <t>2022年优抚对象补助（五间镇）</t>
  </si>
  <si>
    <t>为体现党委政府对辖区内优抚对象的关怀，保障他们的正常生产生活，对辖区内六十岁以上农村籍退役士兵、参战参试人员、等100余名人员发放生活补助及医疗补助。</t>
  </si>
  <si>
    <t>补助人数</t>
  </si>
  <si>
    <t>≥100人</t>
  </si>
  <si>
    <t xml:space="preserve">	 补助资金足额保障率</t>
  </si>
  <si>
    <t>补助资金发放精准率</t>
  </si>
  <si>
    <t xml:space="preserve">	 优抚对象满意度</t>
  </si>
  <si>
    <t>2022年优抚对象补助直达资金（五间镇）</t>
  </si>
  <si>
    <t>为体现党委政府对辖区内优抚对象的关怀，保障他们的正常生产生活，对辖区内老复员军人、退伍军人、伤残军人、烈士遗属、因公牺牲军人遗属、病故军人遗属等150余名人员发放生活补助，伤残、死亡抚恤金。</t>
  </si>
  <si>
    <t>＞150人</t>
  </si>
  <si>
    <t>补助对象发放精准率</t>
  </si>
  <si>
    <t>补助政策知晓率</t>
  </si>
  <si>
    <t>村（社区）干部误工补助（统发）</t>
  </si>
  <si>
    <t>村、社区在党组织的领导下，组织成员进行自治管理，搞好辖区内卫生，社会保障，文化治安等各项管理，办理公共事务，搞好村居环境整治，提高村居干部群众幸福感.</t>
  </si>
  <si>
    <t>村社区干部误工补助保障率</t>
  </si>
  <si>
    <t xml:space="preserve">	 发放村社区干部误工</t>
  </si>
  <si>
    <t>＝12月</t>
  </si>
  <si>
    <t xml:space="preserve">	 群众事务办结率</t>
  </si>
  <si>
    <t>村社区干训补助及时发放率</t>
  </si>
  <si>
    <t>标 	 辖区群众对村居干部办事情况</t>
  </si>
  <si>
    <t>村（社区）其他经费</t>
  </si>
  <si>
    <t>保障村（社区其他经费）</t>
  </si>
  <si>
    <t>村社区下设党支部监督委员会误工</t>
  </si>
  <si>
    <t>村社区运转经费足额保障率</t>
  </si>
  <si>
    <t>群众事务办结率</t>
  </si>
  <si>
    <t>村社区便民服务中心工作正常开展</t>
  </si>
  <si>
    <t>有效改善</t>
  </si>
  <si>
    <t>村社区群众满意度</t>
  </si>
  <si>
    <t>关于提前下达2021年退役军人补助中央和市级资金预算指标的通知永财社〔2020〕165号</t>
  </si>
  <si>
    <t>为体现党委政府对辖区内优抚对象的关怀，保障他们的正常生产生活，对辖区内老复员军人，带病退伍加乡军人发放生活补助以及解三难资金。</t>
  </si>
  <si>
    <t>≥150人</t>
  </si>
  <si>
    <t>环卫经费</t>
  </si>
  <si>
    <t>保障环境清洁</t>
  </si>
  <si>
    <t>清扫保洁次数</t>
  </si>
  <si>
    <t>≥1天</t>
  </si>
  <si>
    <t>清扫保洁面积</t>
  </si>
  <si>
    <t>≥110000平方米</t>
  </si>
  <si>
    <t>清扫保洁率</t>
  </si>
  <si>
    <t>≥100%</t>
  </si>
  <si>
    <t>居民垃圾分类意识</t>
  </si>
  <si>
    <t>有所增加</t>
  </si>
  <si>
    <t>群众对生活环境满意，幸福感提升</t>
  </si>
  <si>
    <t>林业改革和林业生态保护恢复专项资金永财农〔2021〕99号</t>
  </si>
  <si>
    <t>做好松树线虫病常发性有害生物防治，保护好辖区森林资源。</t>
  </si>
  <si>
    <t>资金及时支付率</t>
  </si>
  <si>
    <t>＝100个</t>
  </si>
  <si>
    <t>森林病虫治理覆盖率</t>
  </si>
  <si>
    <t>松树线虫病树发生率</t>
  </si>
  <si>
    <t>≤5%</t>
  </si>
  <si>
    <t>林业可持续发展</t>
  </si>
  <si>
    <t>农村黑臭水体整治专项资金永财建〔2021〕116号</t>
  </si>
  <si>
    <t>用于本辖区农村黑臭水体整治工作，促进本辖区水体生态环境水平有效提升。</t>
  </si>
  <si>
    <t xml:space="preserve">	 黑臭水体沟渠整治个数</t>
  </si>
  <si>
    <t>＝1条</t>
  </si>
  <si>
    <t>黑臭水体整治长度</t>
  </si>
  <si>
    <t>≥150米</t>
  </si>
  <si>
    <t xml:space="preserve">	 水质质量</t>
  </si>
  <si>
    <t>人居环境</t>
  </si>
  <si>
    <t>人大换届选举经费永财行〔2021〕26号</t>
  </si>
  <si>
    <t>镇人大换届选举工作经费，主要用于选民证、票箱、代表当选证、及选举公告的发布，新闻宣传，换届选举疫情防控及选民补助等。</t>
  </si>
  <si>
    <t>≥28000人/次</t>
  </si>
  <si>
    <t>选举区人大代表人数</t>
  </si>
  <si>
    <t>换届选举工作知晓率</t>
  </si>
  <si>
    <t>人大工作开展情况</t>
  </si>
  <si>
    <t>群众满意度</t>
  </si>
  <si>
    <t>市政管理经费</t>
  </si>
  <si>
    <t>人行道板、绿化树修整等市政设施维修维护</t>
  </si>
  <si>
    <t>人行道板维修次数，绿化树维护次数</t>
  </si>
  <si>
    <t>≥500人/次</t>
  </si>
  <si>
    <t>市政设施维修率</t>
  </si>
  <si>
    <t>群众对市政设施情况满意度</t>
  </si>
  <si>
    <t>水利工程运行与维护经费预算永财农〔2021〕169号</t>
  </si>
  <si>
    <t>五间镇农业提灌站建设，保障乡村农田设施灌溉，提高农村生态环境。</t>
  </si>
  <si>
    <t>农村提灌站及沟渠管道维修养护个数</t>
  </si>
  <si>
    <t>农村提灌站维修养护的及时率</t>
  </si>
  <si>
    <t>水利设施综合利用率</t>
  </si>
  <si>
    <t>＞95%</t>
  </si>
  <si>
    <t>下达永川区冬水田建设项目资金永财农〔2021〕154号</t>
  </si>
  <si>
    <t>用于本辖区冬水田项目建设，保障冬水田田园风光生态建设与恢复。</t>
  </si>
  <si>
    <t xml:space="preserve">	 冬囤水田补助标准</t>
  </si>
  <si>
    <t>≥100元/亩</t>
  </si>
  <si>
    <t xml:space="preserve">	 冬囤水田实施农户</t>
  </si>
  <si>
    <t>≥11户</t>
  </si>
  <si>
    <t>缓解农业用水矛盾</t>
  </si>
  <si>
    <t>农户种粮积极性</t>
  </si>
  <si>
    <t>收益群众的满意度</t>
  </si>
  <si>
    <t>遗嘱补助和退休人员经费</t>
  </si>
  <si>
    <t>按标准发放2名遗属人员及退休人员生活补助，提高遗属何退休人员生活保障水平，体现党委政府遗属何退休人员人员的关怀。</t>
  </si>
  <si>
    <t xml:space="preserve">	 补助人数</t>
  </si>
  <si>
    <t>≥12人数</t>
  </si>
  <si>
    <t>遗属补助拨付时效</t>
  </si>
  <si>
    <t>＜1月</t>
  </si>
  <si>
    <t>遗属人员生活保障率</t>
  </si>
  <si>
    <t>≥99%</t>
  </si>
  <si>
    <t xml:space="preserve"> 补助政策知晓率</t>
  </si>
  <si>
    <t>补助对象满意度</t>
  </si>
  <si>
    <t>永财建〔2020〕124号永财建2020年自然灾害防治体系建设补助资金预算〔第三批〕〔2020〕96号渝财建〔2020〕304号</t>
  </si>
  <si>
    <t>建立自然灾害防治体系、救助受灾群众、使受灾群众生命财产安全得到有效保障</t>
  </si>
  <si>
    <t xml:space="preserve">	 地质灾害群测群防员</t>
  </si>
  <si>
    <t>＝1人</t>
  </si>
  <si>
    <t xml:space="preserve">	每周 监测次数</t>
  </si>
  <si>
    <t>≥2次</t>
  </si>
  <si>
    <t>受灾群众生命财产安全保障水平</t>
  </si>
  <si>
    <t>地质灾害防治体系</t>
  </si>
  <si>
    <t>永财农〔2021〕166号渝财农〔2021〕99号2021年市级农业专项资金预算</t>
  </si>
  <si>
    <t>完成全镇畜禽遗传资源普查，实现对所有行政村的全覆盖，确保应收尽收、应保尽保。</t>
  </si>
  <si>
    <t xml:space="preserve">	 全镇普查行政村</t>
  </si>
  <si>
    <t>≥8个</t>
  </si>
  <si>
    <t>畜禽、蜂品种数</t>
  </si>
  <si>
    <t>≥6类</t>
  </si>
  <si>
    <t>畜禽遗传资源覆盖率</t>
  </si>
  <si>
    <t xml:space="preserve">	 畜牧业可持续发展</t>
  </si>
  <si>
    <t xml:space="preserve">	 养殖户满意度</t>
  </si>
  <si>
    <t>永川区就业和中心乡村人才振兴工作经费永财社〔2020〕163号</t>
  </si>
  <si>
    <t>组织开展技能培训，保障美丽乡村建设顺利推进,确保人居环境改善提升顺利开展，促进乡村振兴。</t>
  </si>
  <si>
    <t xml:space="preserve">	 宣传培训专业技能次数</t>
  </si>
  <si>
    <t xml:space="preserve">	 专业技能培训参与人数</t>
  </si>
  <si>
    <t>≥40人</t>
  </si>
  <si>
    <t>市民素质</t>
  </si>
  <si>
    <t xml:space="preserve">	 专业技术技能</t>
  </si>
  <si>
    <t>预备费</t>
  </si>
  <si>
    <t>保障自然灾害等突发应急事件经费及死亡干部抚恤</t>
  </si>
  <si>
    <t>保障服务群众</t>
  </si>
  <si>
    <t>≥29800人</t>
  </si>
  <si>
    <t>突发事件处置率</t>
  </si>
  <si>
    <t>三保支出保障率</t>
  </si>
  <si>
    <t>突发事件组织率</t>
  </si>
  <si>
    <t>辖区群众</t>
  </si>
  <si>
    <t>在乡复员、退伍军人生活补助永财社〔2020〕165号</t>
  </si>
  <si>
    <t>为体现党委政府对辖区内优抚对象的关怀，保障他们的正常生产生活，对辖区内老复员军人，带病退伍加返乡军人发放生活补助以及解三难资金。</t>
  </si>
  <si>
    <t>≥65人</t>
  </si>
  <si>
    <t>补助资金发放对象精准率</t>
  </si>
  <si>
    <t>镇街财政管理经费永财预〔2021〕25号</t>
  </si>
  <si>
    <t>辖区内财政管理各项经费。</t>
  </si>
  <si>
    <t>保障机关用餐人数</t>
  </si>
  <si>
    <t>≥73次</t>
  </si>
  <si>
    <t xml:space="preserve">	新建单位机关食堂建设</t>
  </si>
  <si>
    <t>＝1个</t>
  </si>
  <si>
    <t>人均用餐标准</t>
  </si>
  <si>
    <t>＝980元/人*月</t>
  </si>
  <si>
    <t xml:space="preserve">	五间镇机关食堂日常运转情况</t>
  </si>
  <si>
    <t>机关保障满意度</t>
  </si>
  <si>
    <t>重庆市村（社区）食品药品安全协管员补助政策永财行〔2021〕6号渝财行政〔2021〕1号</t>
  </si>
  <si>
    <t>提高辖区食品、药品企业安全性，提升群众安全感。</t>
  </si>
  <si>
    <t>检查辖区食品、药品企业数量</t>
  </si>
  <si>
    <t>≥30所</t>
  </si>
  <si>
    <t>辖区食品协管员数量</t>
  </si>
  <si>
    <t>＝12人</t>
  </si>
  <si>
    <t>辖区受益群众</t>
  </si>
  <si>
    <t>≥20000人</t>
  </si>
  <si>
    <t>食品、药品行业发生重大安全事件</t>
  </si>
  <si>
    <t>＝0件</t>
  </si>
  <si>
    <t>发现辖区食品、药品行业安全隐患</t>
  </si>
  <si>
    <t>综合管理事务</t>
  </si>
  <si>
    <t>辖区内突发事件处理，党政群团活动、安全维稳、招商引资、人大代表活动、基层武装建设、人居环境整治、森林防火等。</t>
  </si>
  <si>
    <t xml:space="preserve">	 处理突发事件处理次数</t>
  </si>
  <si>
    <t>≥24次/年</t>
  </si>
  <si>
    <t>竹基地补偿户数</t>
  </si>
  <si>
    <t>＝75户</t>
  </si>
  <si>
    <t>人居环境整治率</t>
  </si>
  <si>
    <t xml:space="preserve">	 政府效能提高率</t>
  </si>
  <si>
    <t>≥80%</t>
  </si>
  <si>
    <t xml:space="preserve">	 群众对政府办事满意度</t>
  </si>
  <si>
    <t>2022年重庆市永川区五间镇整体支出绩效目标申报表</t>
  </si>
  <si>
    <t>总体资金情况</t>
  </si>
  <si>
    <t>预算支出总额</t>
  </si>
  <si>
    <t>基本支出</t>
  </si>
  <si>
    <t>项目支出</t>
  </si>
  <si>
    <t>合计</t>
  </si>
  <si>
    <t>财政拨款</t>
  </si>
  <si>
    <t>专户资金</t>
  </si>
  <si>
    <t>单位资金</t>
  </si>
  <si>
    <t>部门整体绩效情况</t>
  </si>
  <si>
    <t>整体绩效目标</t>
  </si>
  <si>
    <t/>
  </si>
  <si>
    <t>年度绩效指标</t>
  </si>
  <si>
    <t xml:space="preserve"> 三级指标</t>
  </si>
  <si>
    <t>绩效指标性质</t>
  </si>
  <si>
    <t>绩效指标值</t>
  </si>
  <si>
    <t>绩效度量单位</t>
  </si>
  <si>
    <t>权重</t>
  </si>
  <si>
    <t>“保工资、保运转、保基本民生”足额到位率</t>
  </si>
  <si>
    <t>≥</t>
  </si>
  <si>
    <t>100</t>
  </si>
  <si>
    <t>%</t>
  </si>
  <si>
    <t>8</t>
  </si>
  <si>
    <t>“保工资、保运转、保基本民生”及时到位率</t>
  </si>
  <si>
    <t>预算执行率</t>
  </si>
  <si>
    <t>90</t>
  </si>
  <si>
    <t>“三公“经费比上年增长比例</t>
  </si>
  <si>
    <t>≤</t>
  </si>
  <si>
    <t>0</t>
  </si>
  <si>
    <t>3</t>
  </si>
  <si>
    <t>政府采购占一般公共预算的比率</t>
  </si>
  <si>
    <t>10</t>
  </si>
  <si>
    <t>2</t>
  </si>
  <si>
    <t>城市日常管理考核得分</t>
  </si>
  <si>
    <t>80</t>
  </si>
  <si>
    <t>分</t>
  </si>
  <si>
    <t>社保等公共服务按时办结率</t>
  </si>
  <si>
    <t>99</t>
  </si>
  <si>
    <t>流域横向生态保护补偿金</t>
  </si>
  <si>
    <t>元</t>
  </si>
  <si>
    <t>发生重大安全事件件数</t>
  </si>
  <si>
    <t>＝</t>
  </si>
  <si>
    <t>件</t>
  </si>
  <si>
    <t>信访案件按期办结率</t>
  </si>
  <si>
    <t>乡村振兴暨巩固脱贫攻坚任务完成率</t>
  </si>
  <si>
    <t>社会治理水平是否进一步提高</t>
  </si>
  <si>
    <t>定性</t>
  </si>
  <si>
    <t>优</t>
  </si>
  <si>
    <t>5</t>
  </si>
  <si>
    <t>政府公信力是否进一步提高</t>
  </si>
  <si>
    <t>辖区居民对党委政府履职效能的满意度</t>
  </si>
  <si>
    <t>政府中小微企业占比</t>
  </si>
  <si>
    <t>60</t>
  </si>
  <si>
    <t>其他说明</t>
  </si>
  <si>
    <t>无</t>
  </si>
  <si>
    <r>
      <rPr>
        <sz val="22"/>
        <color theme="1"/>
        <rFont val="方正小标宋_GBK"/>
        <charset val="134"/>
      </rPr>
      <t>关于202</t>
    </r>
    <r>
      <rPr>
        <sz val="22"/>
        <color theme="1"/>
        <rFont val="方正小标宋_GBK"/>
        <charset val="134"/>
      </rPr>
      <t>2</t>
    </r>
    <r>
      <rPr>
        <sz val="22"/>
        <color theme="1"/>
        <rFont val="方正小标宋_GBK"/>
        <charset val="134"/>
      </rPr>
      <t>年镇级一般公共预算收支预算的说明</t>
    </r>
  </si>
  <si>
    <t xml:space="preserve">    一般公共预算是以对税收为主体的财政收入，安排用于保障和改善民生、推动经济社会发展、维护国家安全、维持国家机构政策运转等方面的收支预算。
    一、 2022年镇本级一般公共预算收入。
    2022年镇本级一般公共预算收入年初预算为424万元，较上年减少18.6%。其中：税收收入403万元，较上年减少6.3%；非税收入21万元，较上年减少76.8%。
    一般公共预算本级收入加上上级补助收入、上年结转等，收入总计3117.11万元。
    二、 2022年镇本级一般公共预算支出。
    2022年镇本级一般公共预算支出年初预算为3100.19万元
    一般公共预算本级支出加上解上级支出等，支出总计3117.11万元。</t>
  </si>
  <si>
    <t>表14</t>
  </si>
  <si>
    <t xml:space="preserve">2022年镇级一般公共预算本级支出预算表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</si>
  <si>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</si>
  <si>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人大事务</t>
  </si>
  <si>
    <t xml:space="preserve">    人大会议</t>
  </si>
  <si>
    <t xml:space="preserve">  政府办公厅（室）及相关机构事务</t>
  </si>
  <si>
    <t xml:space="preserve">    行政运行</t>
  </si>
  <si>
    <t xml:space="preserve">    一般行政管理事务</t>
  </si>
  <si>
    <t xml:space="preserve">  财政事务</t>
  </si>
  <si>
    <t xml:space="preserve">  商贸事务</t>
  </si>
  <si>
    <t xml:space="preserve">    招商引资</t>
  </si>
  <si>
    <t xml:space="preserve">  市场监督管理事务</t>
  </si>
  <si>
    <t xml:space="preserve">    食品安全监管</t>
  </si>
  <si>
    <t xml:space="preserve">  文化和旅游</t>
  </si>
  <si>
    <t xml:space="preserve">    群众文化</t>
  </si>
  <si>
    <t xml:space="preserve">  人力资源和社会保障管理事务</t>
  </si>
  <si>
    <t xml:space="preserve">    就业管理事务</t>
  </si>
  <si>
    <t xml:space="preserve">    社会保险经办机构</t>
  </si>
  <si>
    <t xml:space="preserve">  民政管理事务</t>
  </si>
  <si>
    <t xml:space="preserve">    基层政权建设和社区治理</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</si>
  <si>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</si>
  <si>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</si>
  <si>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</si>
  <si>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</si>
  <si>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抚恤</t>
  </si>
  <si>
    <t xml:space="preserve">    伤残抚恤</t>
  </si>
  <si>
    <t xml:space="preserve">    在乡复员、退伍军人生活补助</t>
  </si>
  <si>
    <t xml:space="preserve">    烈士纪念设施管理维护</t>
  </si>
  <si>
    <t xml:space="preserve">    其他优抚支出</t>
  </si>
  <si>
    <t xml:space="preserve">  退役军人管理事务</t>
  </si>
  <si>
    <t xml:space="preserve">    事业运行</t>
  </si>
  <si>
    <t xml:space="preserve">    其他退役军人事务管理支出</t>
  </si>
  <si>
    <t xml:space="preserve">  其他社会保障和就业支出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</si>
  <si>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</si>
  <si>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</si>
  <si>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</si>
  <si>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</si>
  <si>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</si>
  <si>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优抚对象医疗</t>
  </si>
  <si>
    <t xml:space="preserve">    优抚对象医疗补助</t>
  </si>
  <si>
    <t xml:space="preserve">  医疗保障管理事务</t>
  </si>
  <si>
    <t xml:space="preserve">    医疗保障政策管理</t>
  </si>
  <si>
    <t xml:space="preserve">  污染防治</t>
  </si>
  <si>
    <t xml:space="preserve">    大气</t>
  </si>
  <si>
    <t xml:space="preserve">    水体</t>
  </si>
  <si>
    <t xml:space="preserve">  城乡社区管理事务</t>
  </si>
  <si>
    <t xml:space="preserve">    城管执法</t>
  </si>
  <si>
    <t xml:space="preserve">  城乡社区规划与管理</t>
  </si>
  <si>
    <t xml:space="preserve">  城乡社区公共设施</t>
  </si>
  <si>
    <t xml:space="preserve">    其他城乡社区公共设施支出</t>
  </si>
  <si>
    <t xml:space="preserve">  城乡社区环境卫生</t>
  </si>
  <si>
    <t xml:space="preserve">  农业农村</t>
  </si>
  <si>
    <t xml:space="preserve">    农业资源保护修复与利用</t>
  </si>
  <si>
    <t xml:space="preserve">  林业和草原</t>
  </si>
  <si>
    <t xml:space="preserve">    森林资源培育</t>
  </si>
  <si>
    <t xml:space="preserve">  水利</t>
  </si>
  <si>
    <t xml:space="preserve">    水利工程运行与维护</t>
  </si>
  <si>
    <t xml:space="preserve">    抗旱</t>
  </si>
  <si>
    <t xml:space="preserve">    其他水利支出</t>
  </si>
  <si>
    <t xml:space="preserve">  农村综合改革</t>
  </si>
  <si>
    <t xml:space="preserve">    对村级公益事业建设的补助</t>
  </si>
  <si>
    <t xml:space="preserve">    对村民委员会和村党支部的补助</t>
  </si>
  <si>
    <t xml:space="preserve">    其他农村综合改革支出</t>
  </si>
  <si>
    <t xml:space="preserve">  保障性安居工程支出</t>
  </si>
  <si>
    <t xml:space="preserve">    农村危房改造</t>
  </si>
  <si>
    <t xml:space="preserve">    其他保障性安居工程支出</t>
  </si>
  <si>
    <t xml:space="preserve">  住房改革支出</t>
  </si>
  <si>
    <t xml:space="preserve">    住房公积金</t>
  </si>
  <si>
    <t xml:space="preserve">  自然灾害防治</t>
  </si>
  <si>
    <t xml:space="preserve">    地质灾害防治</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</si>
  <si>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</si>
  <si>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</si>
  <si>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</si>
  <si>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</si>
  <si>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</si>
  <si>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</si>
  <si>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</si>
  <si>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</si>
  <si>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</si>
  <si>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</si>
  <si>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</si>
  <si>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</si>
  <si>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</si>
  <si>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</si>
  <si>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</si>
  <si>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</si>
  <si>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</si>
  <si>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</si>
  <si>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</si>
  <si>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</si>
  <si>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巡视工作</t>
  </si>
  <si>
    <t>其他纪检监察事务支出</t>
  </si>
  <si>
    <t>商贸事务</t>
  </si>
  <si>
    <t>对外贸易管理</t>
  </si>
  <si>
    <t>国际经济合作</t>
  </si>
  <si>
    <t>外资管理</t>
  </si>
  <si>
    <t>国内贸易管理</t>
  </si>
  <si>
    <t>招商引资</t>
  </si>
  <si>
    <t>其他商贸事务支出</t>
  </si>
  <si>
    <t>知识产权事务</t>
  </si>
  <si>
    <t>市场主体管理</t>
  </si>
  <si>
    <t>市场秩序执法</t>
  </si>
  <si>
    <t>质量基础</t>
  </si>
  <si>
    <t>中等职业教育</t>
  </si>
  <si>
    <t>文化和旅游管理事务</t>
  </si>
  <si>
    <t>其他文化旅游体育与传媒支出</t>
  </si>
  <si>
    <t>社会组织管理</t>
  </si>
  <si>
    <t>基层政权建设和社区治理</t>
  </si>
  <si>
    <t>行政事业单位养老支出</t>
  </si>
  <si>
    <t>行政单位离退休</t>
  </si>
  <si>
    <t>康复辅具</t>
  </si>
  <si>
    <t>妇幼保健医院</t>
  </si>
  <si>
    <t>重大公共卫生服务</t>
  </si>
  <si>
    <t>退耕还林还草</t>
  </si>
  <si>
    <t>其他退耕还林还草支出</t>
  </si>
  <si>
    <t>农业农村</t>
  </si>
  <si>
    <t>农业生产发展</t>
  </si>
  <si>
    <t>乡村产业与合作经济</t>
  </si>
  <si>
    <t>农村社会事业</t>
  </si>
  <si>
    <t>森林资源培育</t>
  </si>
  <si>
    <t>林业草原防灾减灾</t>
  </si>
  <si>
    <t>农村水利</t>
  </si>
  <si>
    <t>水利建设征地及移民支出</t>
  </si>
  <si>
    <t>三峡后续工作</t>
  </si>
  <si>
    <t>自然资源利用与保护</t>
  </si>
  <si>
    <t>自然资源调查与确权登记</t>
  </si>
  <si>
    <t>地质勘查与矿产资源管理</t>
  </si>
  <si>
    <t>中央自然灾害救灾补助</t>
  </si>
  <si>
    <t>地方自然灾害救灾补助</t>
  </si>
  <si>
    <t>其他自然灾害救灾及恢复重建支出</t>
  </si>
  <si>
    <t>注：本表详细反映2022年一般公共预算支出情况，按预算法要求细化到功能分类项级科目。</t>
  </si>
  <si>
    <t>表15</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</si>
  <si>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</si>
  <si>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</si>
  <si>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</si>
  <si>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小计</t>
  </si>
  <si>
    <t>医疗卫生与计划生育支出</t>
  </si>
  <si>
    <t>资源勘探工业信息等支出</t>
  </si>
  <si>
    <t>国土海洋气象等支出</t>
  </si>
  <si>
    <r>
      <rPr>
        <sz val="10"/>
        <rFont val="宋体"/>
        <charset val="134"/>
      </rPr>
      <t>注：在功能分类的基础上，为衔接表</t>
    </r>
    <r>
      <rPr>
        <sz val="10"/>
        <rFont val="Arial"/>
        <charset val="134"/>
      </rPr>
      <t>16</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</si>
  <si>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</si>
  <si>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2022年镇级一般公共预算本级基本支出预算表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</si>
  <si>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</si>
  <si>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</si>
  <si>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</si>
  <si>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</si>
  <si>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</si>
  <si>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</si>
  <si>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</si>
  <si>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</si>
  <si>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</si>
  <si>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</si>
  <si>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</si>
  <si>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</si>
  <si>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</si>
  <si>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</si>
  <si>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</si>
  <si>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</si>
  <si>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</si>
  <si>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</si>
  <si>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</si>
  <si>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</si>
  <si>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</si>
  <si>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</si>
  <si>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</si>
  <si>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</si>
  <si>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</si>
  <si>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</si>
  <si>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</si>
  <si>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</si>
  <si>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</si>
  <si>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</si>
  <si>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</si>
  <si>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</si>
  <si>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</si>
  <si>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</si>
  <si>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</si>
  <si>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</si>
  <si>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</si>
  <si>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</si>
  <si>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</si>
  <si>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</si>
  <si>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</si>
  <si>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</si>
  <si>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</si>
  <si>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</si>
  <si>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</si>
  <si>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</si>
  <si>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</si>
  <si>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</si>
  <si>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</si>
  <si>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</si>
  <si>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</si>
  <si>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</si>
  <si>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</si>
  <si>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</si>
  <si>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</si>
  <si>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</si>
  <si>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</si>
  <si>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</si>
  <si>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</si>
  <si>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</si>
  <si>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</si>
  <si>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</si>
  <si>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</si>
  <si>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</si>
  <si>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</si>
  <si>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</si>
  <si>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</si>
  <si>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</si>
  <si>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</si>
  <si>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</si>
  <si>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</si>
  <si>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</si>
  <si>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</si>
  <si>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</si>
  <si>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</si>
  <si>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将市本级基本支出细化到款级科目。 
    2.本表的本级基本支出合计数与表15的本级基本支出合计数相等。</t>
  </si>
  <si>
    <t>表17</t>
  </si>
  <si>
    <t xml:space="preserve">2022年镇级一般公共预算转移支付收支预算表 </t>
  </si>
  <si>
    <t>补助区县支出</t>
  </si>
  <si>
    <t xml:space="preserve">    体制补助收入</t>
  </si>
  <si>
    <t xml:space="preserve">    税收返还</t>
  </si>
  <si>
    <t xml:space="preserve">    所得税基数返还</t>
  </si>
  <si>
    <t>均衡财力和激励引导转移支付</t>
  </si>
  <si>
    <t xml:space="preserve">    成品油税费改革税收返还</t>
  </si>
  <si>
    <t>农业农村发展转移支付</t>
  </si>
  <si>
    <t xml:space="preserve">    营改增基数返还</t>
  </si>
  <si>
    <t>收入分配改革转移支付</t>
  </si>
  <si>
    <t xml:space="preserve">    均衡性转移支付 </t>
  </si>
  <si>
    <t>体制结算补助</t>
  </si>
  <si>
    <t xml:space="preserve">    民族地区转移支付</t>
  </si>
  <si>
    <t>基层政法转移支付</t>
  </si>
  <si>
    <t xml:space="preserve">    革命老区转移支付</t>
  </si>
  <si>
    <t>城乡义务教育等转移支付</t>
  </si>
  <si>
    <t xml:space="preserve">    贫困地区转移支付</t>
  </si>
  <si>
    <t>城乡居民医疗保险转移支付</t>
  </si>
  <si>
    <t xml:space="preserve">    县级基本财力保障机制奖补资金 </t>
  </si>
  <si>
    <t>社会保障转移支付</t>
  </si>
  <si>
    <t xml:space="preserve">    结算补助 </t>
  </si>
  <si>
    <t>其他一般性转移支付</t>
  </si>
  <si>
    <t xml:space="preserve">    资源枯竭型城市转移支付补助 </t>
  </si>
  <si>
    <t>计划生育补助资金</t>
  </si>
  <si>
    <t xml:space="preserve">    成品油税费改革转移支付补助</t>
  </si>
  <si>
    <t>医疗服务能力建设补助资金</t>
  </si>
  <si>
    <t xml:space="preserve">    产粮（油）大县奖励资金 </t>
  </si>
  <si>
    <t>基本药物制度补助资金</t>
  </si>
  <si>
    <t xml:space="preserve">    重点生态功能区转移支付 </t>
  </si>
  <si>
    <t>公共卫生服务补助资金</t>
  </si>
  <si>
    <t xml:space="preserve">    固定数额补助 </t>
  </si>
  <si>
    <t>残疾人事业发展补助资金</t>
  </si>
  <si>
    <t xml:space="preserve">    其他一般性转移支付</t>
  </si>
  <si>
    <t>农村危房改造补助资金</t>
  </si>
  <si>
    <t xml:space="preserve">    共同财政事权转移支付</t>
  </si>
  <si>
    <t>城镇保障性安居工程专项资金</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</si>
  <si>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</si>
  <si>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</si>
  <si>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</si>
  <si>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</si>
  <si>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</si>
  <si>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</si>
  <si>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</si>
  <si>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</si>
  <si>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</si>
  <si>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</si>
  <si>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</si>
  <si>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</si>
  <si>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</si>
  <si>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</si>
  <si>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</si>
  <si>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</si>
  <si>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</si>
  <si>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</si>
  <si>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</si>
  <si>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</si>
  <si>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</si>
  <si>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</si>
  <si>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</si>
  <si>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</si>
  <si>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</si>
  <si>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</si>
  <si>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</si>
  <si>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</si>
  <si>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r>
      <rPr>
        <sz val="11"/>
        <color theme="1"/>
        <rFont val="宋体"/>
        <charset val="134"/>
        <scheme val="minor"/>
      </rPr>
      <t>注：本表详细反映202</t>
    </r>
    <r>
      <rPr>
        <sz val="11"/>
        <color theme="1"/>
        <rFont val="宋体"/>
        <charset val="134"/>
        <scheme val="minor"/>
      </rPr>
      <t>2</t>
    </r>
    <r>
      <rPr>
        <sz val="11"/>
        <color theme="1"/>
        <rFont val="宋体"/>
        <charset val="134"/>
        <scheme val="minor"/>
      </rPr>
      <t xml:space="preserve">年一般公共预算转移支付收入和转移支付支出情况。
    </t>
    </r>
  </si>
  <si>
    <t>表18</t>
  </si>
  <si>
    <t xml:space="preserve">2022年镇级一般公共预算转移支付支出预算表 </t>
  </si>
  <si>
    <t>（一）主城都市区</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</si>
  <si>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</si>
  <si>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</si>
  <si>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</si>
  <si>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</si>
  <si>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</si>
  <si>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</si>
  <si>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</si>
  <si>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</si>
  <si>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</si>
  <si>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</si>
  <si>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</si>
  <si>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</si>
  <si>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</si>
  <si>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</si>
  <si>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</si>
  <si>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</si>
  <si>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</si>
  <si>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</si>
  <si>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 xml:space="preserve"> 其中：綦江</t>
  </si>
  <si>
    <t xml:space="preserve">  万盛</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</si>
  <si>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</si>
  <si>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</si>
  <si>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</si>
  <si>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</si>
  <si>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</si>
  <si>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</si>
  <si>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</si>
  <si>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</si>
  <si>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</si>
  <si>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</si>
  <si>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</si>
  <si>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</si>
  <si>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</si>
  <si>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</si>
  <si>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</si>
  <si>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</si>
  <si>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</si>
  <si>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</si>
  <si>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</si>
  <si>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</si>
  <si>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</si>
  <si>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</si>
  <si>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</si>
  <si>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</si>
  <si>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（四）未落实到区县</t>
  </si>
  <si>
    <t>注：本表直观反映预算安排中市级对各区县的补助情况。按照《预算法》规定，转移支付应当分地区、分项目编制。</t>
  </si>
  <si>
    <t>表19</t>
  </si>
  <si>
    <t>………………</t>
  </si>
  <si>
    <t>注：本表直观反映年初市对区县的转移支付分项目情况。</t>
  </si>
  <si>
    <t>表20</t>
  </si>
  <si>
    <t xml:space="preserve">2022年镇级政府性基金预算收支预算表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</si>
  <si>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</si>
  <si>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</si>
  <si>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</si>
  <si>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</si>
  <si>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</si>
  <si>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</si>
  <si>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</si>
  <si>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</si>
  <si>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</si>
  <si>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</si>
  <si>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</si>
  <si>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</si>
  <si>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</si>
  <si>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t>注：1.本表直观反映2022年政府性基金预算收入与支出的平衡关系。
    2.收入总计（本级收入合计+转移性收入合计）=支出总计（本级支出合计+转移性支出合计）。</t>
  </si>
  <si>
    <t>关于2021年市级政府性基金预算收支预算的说明</t>
  </si>
  <si>
    <t xml:space="preserve">     政府性基金预算是对依照法律、行政法规的规定在一定期限内向特定对象征收、收取或者以其他方式筹集的资金，专项用于特定公共事业发展的收支预算。
     一、2021年镇本级政府性基金预算收入。
     2021年市本级政府性基金预算收入年初预算为31.17万元。
     二、2021年市本级政府性基金预算支出。
     2021年市本级政府性基金预算支出年初预算为31.17万元。其中，城乡社区支出29.06万元，农林水支出2.1万元。
    政府性基金预算本级支出加上补助镇县、地方政府债务转贷支出和结转下年等，支出总计31.17万元。</t>
  </si>
  <si>
    <t>表21</t>
  </si>
  <si>
    <t xml:space="preserve">2022年镇级政府性基金预算本级支出预算表 </t>
  </si>
  <si>
    <t xml:space="preserve">    其他三峡水库库区基金支出</t>
  </si>
  <si>
    <t>七、债务发行费用支出</t>
  </si>
  <si>
    <t xml:space="preserve">  地方政府专项债务发行费用支出</t>
  </si>
  <si>
    <t xml:space="preserve">    国有土地使用权出让金债务发行费用支出</t>
  </si>
  <si>
    <t xml:space="preserve">    土地储备专项债券发行费用支出</t>
  </si>
  <si>
    <t>注：本表详细反映2022年政府性基金预算本级支出安排情况，按《预算法》要求细化到功能分类项级科目。</t>
  </si>
  <si>
    <t>表22</t>
  </si>
  <si>
    <t xml:space="preserve">2022年镇级政府性基金预算转移支付收支预算表 </t>
  </si>
  <si>
    <t>注：本表详细反映2022年政府性基金预算转移支付收入和转移支付支出情况。</t>
  </si>
  <si>
    <t>表23</t>
  </si>
  <si>
    <t xml:space="preserve">2022年镇级国有资本经营预算收支预算表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</si>
  <si>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</si>
  <si>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</si>
  <si>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</si>
  <si>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</si>
  <si>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</si>
  <si>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</si>
  <si>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</si>
  <si>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</si>
  <si>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</si>
  <si>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注：1.本表直观反映2022年国有资本经营预算收入与支出的平衡关系。
    2.收入总计（本级收入合计+转移性收入合计）=支出总计（本级支出合计+转移性支出合计）。</t>
  </si>
  <si>
    <r>
      <rPr>
        <sz val="22"/>
        <color theme="1"/>
        <rFont val="方正小标宋_GBK"/>
        <charset val="134"/>
      </rPr>
      <t>关于202</t>
    </r>
    <r>
      <rPr>
        <sz val="22"/>
        <color theme="1"/>
        <rFont val="方正小标宋_GBK"/>
        <charset val="134"/>
      </rPr>
      <t>2</t>
    </r>
    <r>
      <rPr>
        <sz val="22"/>
        <color theme="1"/>
        <rFont val="方正小标宋_GBK"/>
        <charset val="134"/>
      </rPr>
      <t>年镇级国有资本经营预算收支预算的说明</t>
    </r>
  </si>
  <si>
    <r>
      <rPr>
        <sz val="16"/>
        <rFont val="方正仿宋_GBK"/>
        <charset val="134"/>
      </rPr>
      <t>本镇202</t>
    </r>
    <r>
      <rPr>
        <sz val="16"/>
        <rFont val="方正仿宋_GBK"/>
        <charset val="134"/>
      </rPr>
      <t>2</t>
    </r>
    <r>
      <rPr>
        <sz val="16"/>
        <rFont val="方正仿宋_GBK"/>
        <charset val="134"/>
      </rPr>
      <t>年无国有资本经营预算收支。</t>
    </r>
  </si>
  <si>
    <t>表24</t>
  </si>
  <si>
    <r>
      <rPr>
        <sz val="22"/>
        <color theme="1"/>
        <rFont val="方正小标宋_GBK"/>
        <charset val="134"/>
      </rPr>
      <t>202</t>
    </r>
    <r>
      <rPr>
        <sz val="22"/>
        <color theme="1"/>
        <rFont val="方正小标宋_GBK"/>
        <charset val="134"/>
      </rPr>
      <t>2</t>
    </r>
    <r>
      <rPr>
        <sz val="22"/>
        <color theme="1"/>
        <rFont val="方正小标宋_GBK"/>
        <charset val="134"/>
      </rPr>
      <t>年重庆市社会保险基金收入预算表</t>
    </r>
  </si>
  <si>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</si>
  <si>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</si>
  <si>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</si>
  <si>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</si>
  <si>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</si>
  <si>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</si>
  <si>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</si>
  <si>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</si>
  <si>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</si>
  <si>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</si>
  <si>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</si>
  <si>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</si>
  <si>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</si>
  <si>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r>
      <rPr>
        <sz val="22"/>
        <color theme="1"/>
        <rFont val="方正小标宋_GBK"/>
        <charset val="134"/>
      </rPr>
      <t>202</t>
    </r>
    <r>
      <rPr>
        <sz val="22"/>
        <color theme="1"/>
        <rFont val="方正小标宋_GBK"/>
        <charset val="134"/>
      </rPr>
      <t>2</t>
    </r>
    <r>
      <rPr>
        <sz val="22"/>
        <color theme="1"/>
        <rFont val="方正小标宋_GBK"/>
        <charset val="134"/>
      </rPr>
      <t>年重庆市社会保险基金支出预算表</t>
    </r>
  </si>
  <si>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</si>
  <si>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</si>
  <si>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</si>
  <si>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</si>
  <si>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</si>
  <si>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</si>
  <si>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</si>
  <si>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</si>
  <si>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</si>
  <si>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</si>
  <si>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</si>
  <si>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</si>
  <si>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</si>
  <si>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</si>
  <si>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r>
      <rPr>
        <sz val="22"/>
        <color theme="1"/>
        <rFont val="方正小标宋_GBK"/>
        <charset val="134"/>
      </rPr>
      <t>202</t>
    </r>
    <r>
      <rPr>
        <sz val="22"/>
        <color theme="1"/>
        <rFont val="方正小标宋_GBK"/>
        <charset val="134"/>
      </rPr>
      <t>2</t>
    </r>
    <r>
      <rPr>
        <sz val="22"/>
        <color theme="1"/>
        <rFont val="方正小标宋_GBK"/>
        <charset val="134"/>
      </rPr>
      <t>年重庆市社会保险基金结余预算表</t>
    </r>
  </si>
  <si>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</si>
  <si>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</si>
  <si>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</si>
  <si>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</si>
  <si>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</si>
  <si>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</si>
  <si>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</si>
  <si>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</si>
  <si>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</si>
  <si>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</si>
  <si>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</si>
  <si>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</si>
  <si>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</si>
  <si>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</si>
  <si>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</si>
  <si>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</si>
  <si>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r>
      <rPr>
        <sz val="22"/>
        <color theme="1"/>
        <rFont val="方正小标宋_GBK"/>
        <charset val="134"/>
      </rPr>
      <t>关于202</t>
    </r>
    <r>
      <rPr>
        <sz val="22"/>
        <color theme="1"/>
        <rFont val="方正小标宋_GBK"/>
        <charset val="134"/>
      </rPr>
      <t>2</t>
    </r>
    <r>
      <rPr>
        <sz val="22"/>
        <color theme="1"/>
        <rFont val="方正小标宋_GBK"/>
        <charset val="134"/>
      </rPr>
      <t>年社会保险基金预算收支预算的说明</t>
    </r>
  </si>
  <si>
    <r>
      <rPr>
        <sz val="16"/>
        <color theme="1"/>
        <rFont val="方正仿宋_GBK"/>
        <charset val="134"/>
      </rPr>
      <t>本镇202</t>
    </r>
    <r>
      <rPr>
        <sz val="16"/>
        <color theme="1"/>
        <rFont val="方正仿宋_GBK"/>
        <charset val="134"/>
      </rPr>
      <t>2</t>
    </r>
    <r>
      <rPr>
        <sz val="16"/>
        <color theme="1"/>
        <rFont val="方正仿宋_GBK"/>
        <charset val="134"/>
      </rPr>
      <t>年无社会保险基金预算收支</t>
    </r>
  </si>
  <si>
    <t>表27</t>
  </si>
  <si>
    <r>
      <rPr>
        <sz val="16"/>
        <rFont val="方正小标宋_GBK"/>
        <charset val="134"/>
      </rPr>
      <t>永川区202</t>
    </r>
    <r>
      <rPr>
        <sz val="16"/>
        <rFont val="方正小标宋_GBK"/>
        <charset val="134"/>
      </rPr>
      <t>1</t>
    </r>
    <r>
      <rPr>
        <sz val="16"/>
        <rFont val="方正小标宋_GBK"/>
        <charset val="134"/>
      </rPr>
      <t>年地方政府债务限额及余额情况表</t>
    </r>
  </si>
  <si>
    <t>单位：亿元</t>
  </si>
  <si>
    <t>地   区</t>
  </si>
  <si>
    <t>2021年债务限额</t>
  </si>
  <si>
    <t>2021年债务余额预计执行数</t>
  </si>
  <si>
    <t>一般债务</t>
  </si>
  <si>
    <t>专项债务</t>
  </si>
  <si>
    <t>公  式</t>
  </si>
  <si>
    <t>A=B+C</t>
  </si>
  <si>
    <t>B</t>
  </si>
  <si>
    <t>C</t>
  </si>
  <si>
    <t>D=E+F</t>
  </si>
  <si>
    <t>E</t>
  </si>
  <si>
    <t>F</t>
  </si>
  <si>
    <t>合  计</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</si>
  <si>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</si>
  <si>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</si>
  <si>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</si>
  <si>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</si>
  <si>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</si>
  <si>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</si>
  <si>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</si>
  <si>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r>
      <rPr>
        <sz val="16"/>
        <rFont val="方正小标宋_GBK"/>
        <charset val="134"/>
      </rPr>
      <t>永川区202</t>
    </r>
    <r>
      <rPr>
        <sz val="16"/>
        <rFont val="方正小标宋_GBK"/>
        <charset val="134"/>
      </rPr>
      <t>1</t>
    </r>
    <r>
      <rPr>
        <sz val="16"/>
        <rFont val="方正小标宋_GBK"/>
        <charset val="134"/>
      </rPr>
      <t>年和202</t>
    </r>
    <r>
      <rPr>
        <sz val="16"/>
        <rFont val="方正小标宋_GBK"/>
        <charset val="134"/>
      </rPr>
      <t>2</t>
    </r>
    <r>
      <rPr>
        <sz val="16"/>
        <rFont val="方正小标宋_GBK"/>
        <charset val="134"/>
      </rPr>
      <t>年地方政府一般债务余额情况表</t>
    </r>
  </si>
  <si>
    <t>项    目</t>
  </si>
  <si>
    <t>一、2019年末地方政府一般债务余额实际数</t>
  </si>
  <si>
    <t>二、2021年末地方政府一般债务限额</t>
  </si>
  <si>
    <t>三、2021年地方政府一般债务发行额</t>
  </si>
  <si>
    <t xml:space="preserve">    其中：中央转贷地方的国际金融组织和外国政府贷款</t>
  </si>
  <si>
    <t xml:space="preserve">          2021年地方政府一般债券发行额</t>
  </si>
  <si>
    <t>四、2021年地方政府一般债务还本支出</t>
  </si>
  <si>
    <t>五、2021年末地方政府一般债务余额预计执行数</t>
  </si>
  <si>
    <t>六、2022年地方财政赤字</t>
  </si>
  <si>
    <t>七、2022年地方政府一般债务限额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</si>
  <si>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</si>
  <si>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</si>
  <si>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r>
      <rPr>
        <sz val="16"/>
        <rFont val="方正小标宋_GBK"/>
        <charset val="134"/>
      </rPr>
      <t>永川区202</t>
    </r>
    <r>
      <rPr>
        <sz val="16"/>
        <rFont val="方正小标宋_GBK"/>
        <charset val="134"/>
      </rPr>
      <t>1</t>
    </r>
    <r>
      <rPr>
        <sz val="16"/>
        <rFont val="方正小标宋_GBK"/>
        <charset val="134"/>
      </rPr>
      <t>年和202</t>
    </r>
    <r>
      <rPr>
        <sz val="16"/>
        <rFont val="方正小标宋_GBK"/>
        <charset val="134"/>
      </rPr>
      <t>2</t>
    </r>
    <r>
      <rPr>
        <sz val="16"/>
        <rFont val="方正小标宋_GBK"/>
        <charset val="134"/>
      </rPr>
      <t>年地方政府专项债务余额情况表</t>
    </r>
  </si>
  <si>
    <t>一、2020年末地方政府专项债务余额实际数</t>
  </si>
  <si>
    <t>二、2021年末地方政府专项债务限额</t>
  </si>
  <si>
    <t>三、2021年地方政府专项债务发行额</t>
  </si>
  <si>
    <t>四、2021年地方政府专项债务还本支出</t>
  </si>
  <si>
    <t>五、2021年末地方政府专项债务余额预计执行数</t>
  </si>
  <si>
    <t>六、2022年地方政府专项债务新增限额</t>
  </si>
  <si>
    <t>七、2022年末地方政府专项债务限额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</si>
  <si>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</si>
  <si>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</si>
  <si>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永川区地方政府债券发行及还本付息情况表</t>
  </si>
  <si>
    <t>公式</t>
  </si>
  <si>
    <t>本地区</t>
  </si>
  <si>
    <t>本级</t>
  </si>
  <si>
    <t>一、2021年发行预计执行数</t>
  </si>
  <si>
    <t>A=B+D</t>
  </si>
  <si>
    <t>（一）一般债券</t>
  </si>
  <si>
    <t xml:space="preserve">   其中：再融资债券</t>
  </si>
  <si>
    <t>（二）专项债券</t>
  </si>
  <si>
    <t>D</t>
  </si>
  <si>
    <t>二、2021年还本支出预计执行数</t>
  </si>
  <si>
    <t>F=G+H</t>
  </si>
  <si>
    <t>G</t>
  </si>
  <si>
    <t>H</t>
  </si>
  <si>
    <t>三、2021年付息支出预计执行数</t>
  </si>
  <si>
    <t>I=J+K</t>
  </si>
  <si>
    <t>J</t>
  </si>
  <si>
    <t>K</t>
  </si>
  <si>
    <t>四、2022年还本支出预算数</t>
  </si>
  <si>
    <t>L=M+O</t>
  </si>
  <si>
    <t>M</t>
  </si>
  <si>
    <t xml:space="preserve">   其中：再融资</t>
  </si>
  <si>
    <t xml:space="preserve">         财政预算安排 </t>
  </si>
  <si>
    <t>N</t>
  </si>
  <si>
    <t>O</t>
  </si>
  <si>
    <t xml:space="preserve">         财政预算安排</t>
  </si>
  <si>
    <t>P</t>
  </si>
  <si>
    <t>五、2022年付息支出预算数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</si>
  <si>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</si>
  <si>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</si>
  <si>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</si>
  <si>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</si>
  <si>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</si>
  <si>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r>
      <rPr>
        <sz val="16"/>
        <rFont val="方正小标宋_GBK"/>
        <charset val="134"/>
      </rPr>
      <t>永川区202</t>
    </r>
    <r>
      <rPr>
        <sz val="16"/>
        <rFont val="方正小标宋_GBK"/>
        <charset val="134"/>
      </rPr>
      <t>2</t>
    </r>
    <r>
      <rPr>
        <sz val="16"/>
        <rFont val="方正小标宋_GBK"/>
        <charset val="134"/>
      </rPr>
      <t>年地方政府债务限额提前下达情况表</t>
    </r>
  </si>
  <si>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</si>
  <si>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</si>
  <si>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</si>
  <si>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</si>
  <si>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</si>
  <si>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</si>
  <si>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</si>
  <si>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r>
      <rPr>
        <sz val="16"/>
        <rFont val="方正小标宋_GBK"/>
        <charset val="134"/>
      </rPr>
      <t>永川区202</t>
    </r>
    <r>
      <rPr>
        <sz val="16"/>
        <rFont val="方正小标宋_GBK"/>
        <charset val="134"/>
      </rPr>
      <t>2</t>
    </r>
    <r>
      <rPr>
        <sz val="16"/>
        <rFont val="方正小标宋_GBK"/>
        <charset val="134"/>
      </rPr>
      <t>年年初新增地方政府债券资金安排表</t>
    </r>
  </si>
  <si>
    <t>序号</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</si>
  <si>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</si>
  <si>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</si>
  <si>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</si>
  <si>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</si>
  <si>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</si>
  <si>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</si>
  <si>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</si>
  <si>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</si>
  <si>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</si>
  <si>
    <t>附件2:</t>
  </si>
  <si>
    <t>项目支出预算绩效自评表</t>
  </si>
  <si>
    <r>
      <rPr>
        <sz val="9"/>
        <rFont val="宋体"/>
        <charset val="134"/>
      </rPr>
      <t>（</t>
    </r>
    <r>
      <rPr>
        <sz val="9"/>
        <rFont val="宋体"/>
        <charset val="134"/>
      </rPr>
      <t>20</t>
    </r>
    <r>
      <rPr>
        <sz val="9"/>
        <rFont val="宋体"/>
        <charset val="134"/>
      </rPr>
      <t>21</t>
    </r>
    <r>
      <rPr>
        <sz val="9"/>
        <rFont val="宋体"/>
        <charset val="134"/>
      </rPr>
      <t>年度）</t>
    </r>
  </si>
  <si>
    <t>永财行〔2021〕14号2021年人大代表活动补助经费</t>
  </si>
  <si>
    <t>联系人及电话</t>
  </si>
  <si>
    <t>袁昊15223132332</t>
  </si>
  <si>
    <t>主管部门</t>
  </si>
  <si>
    <t>实施单位</t>
  </si>
  <si>
    <t>永川区五间镇人民政府</t>
  </si>
  <si>
    <t>项目资金（万元）</t>
  </si>
  <si>
    <t>年初预算数</t>
  </si>
  <si>
    <t>全年预算数
（压减、调整后预算数）（A）</t>
  </si>
  <si>
    <t>全年执行数（B）</t>
  </si>
  <si>
    <t>执行率（B/A,%)</t>
  </si>
  <si>
    <t>总量</t>
  </si>
  <si>
    <t>其中：财政资金</t>
  </si>
  <si>
    <t>年度总体目标</t>
  </si>
  <si>
    <t>年初设定目标</t>
  </si>
  <si>
    <t>全年目标实际完成情况</t>
  </si>
  <si>
    <t>通过开展人大代表活动进一步提升代表履职能力，收集民情民意，提出有效的意见建议，充发发挥联系人民群众与政府的纽带、桥梁作用。</t>
  </si>
  <si>
    <t>指标名称</t>
  </si>
  <si>
    <t>年度指标值</t>
  </si>
  <si>
    <t>全年完成值</t>
  </si>
  <si>
    <t>完成比例</t>
  </si>
  <si>
    <t>是否本次增加绩效指标</t>
  </si>
  <si>
    <t>未完成原因和改进措施
及相关说明</t>
  </si>
  <si>
    <t xml:space="preserve"> 发放区人大代表履职活动补助人数</t>
  </si>
  <si>
    <t>≥2人</t>
  </si>
  <si>
    <t xml:space="preserve">是 </t>
  </si>
  <si>
    <t>提出有效建议</t>
  </si>
  <si>
    <t>≥10条</t>
  </si>
  <si>
    <t>14条</t>
  </si>
  <si>
    <t>人大代表参会率</t>
  </si>
  <si>
    <t>人大代表作用</t>
  </si>
  <si>
    <t>充分发挥</t>
  </si>
  <si>
    <t>群众对代表满意度</t>
  </si>
  <si>
    <t>说明</t>
  </si>
  <si>
    <t>注：1.全年预算数（压减、调整后预算数）指项目支出压减、机构改革划转或作出其他调整并备案后的资金数。若预算未作调整，则全年预算数和年初预算数填报一致。 2.全年执行数与部门决算财决05-2项目支出决算明细表一致。3.年初设定目标。指2021年初预算批复的绩效目标；以及年中追加预算时，区财政局批复或预算单位报区财政局备案的绩效目标；或遇特殊情况，调整备案的绩效目标。4.凡本次自评时增加的绩效指标，选填“是”，否则选“否”。5.对未完成绩效指标，及实际完成偏离年初设定绩效指标值30%及以上的进行原因分析，并提出改进措施。如有其他需要补充说明的一并说明。</t>
  </si>
  <si>
    <t>≥15人</t>
  </si>
  <si>
    <t>15人</t>
  </si>
  <si>
    <t>三支一扶计划补助资金</t>
  </si>
  <si>
    <t xml:space="preserve">保障三支一扶到村工作工资待遇和公用经费等，确保选调生在村日常工作正常开展，充实基层组织人员力量，提高基层工作效能
</t>
  </si>
  <si>
    <t>保障三支一扶人数</t>
  </si>
  <si>
    <t>=1人</t>
  </si>
  <si>
    <t>1人</t>
  </si>
  <si>
    <t>服务村数量</t>
  </si>
  <si>
    <t>1个</t>
  </si>
  <si>
    <t>村工作效能</t>
  </si>
  <si>
    <t>有所提高</t>
  </si>
  <si>
    <t>村民对选调生满意度</t>
  </si>
  <si>
    <t>90%</t>
  </si>
</sst>
</file>

<file path=xl/styles.xml><?xml version="1.0" encoding="utf-8"?>
<styleSheet xmlns="http://schemas.openxmlformats.org/spreadsheetml/2006/main">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_);[Red]\(#,##0\)"/>
    <numFmt numFmtId="178" formatCode="0_ "/>
    <numFmt numFmtId="179" formatCode="0_);[Red]\(0\)"/>
    <numFmt numFmtId="180" formatCode="0.00_);[Red]\(0.00\)"/>
    <numFmt numFmtId="181" formatCode="0.00_ "/>
    <numFmt numFmtId="182" formatCode="#,##0_ "/>
    <numFmt numFmtId="183" formatCode="#,##0.00_ "/>
    <numFmt numFmtId="184" formatCode="* #,##0.00;* \-#,##0.00;* &quot;-&quot;??;@"/>
    <numFmt numFmtId="185" formatCode="________@"/>
    <numFmt numFmtId="186" formatCode="#,###.00"/>
    <numFmt numFmtId="187" formatCode="0.0_);[Red]\(0.0\)"/>
    <numFmt numFmtId="188" formatCode="0.0_ "/>
    <numFmt numFmtId="189" formatCode="#,##0.0_ "/>
    <numFmt numFmtId="190" formatCode="#,##0.000000000000_ "/>
    <numFmt numFmtId="191" formatCode="General;General;&quot;-&quot;"/>
  </numFmts>
  <fonts count="122">
    <font>
      <sz val="11"/>
      <color theme="1"/>
      <name val="宋体"/>
      <charset val="134"/>
      <scheme val="minor"/>
    </font>
    <font>
      <sz val="12"/>
      <name val="方正黑体_GBK"/>
      <charset val="134"/>
    </font>
    <font>
      <sz val="9"/>
      <name val="宋体"/>
      <charset val="134"/>
      <scheme val="minor"/>
    </font>
    <font>
      <sz val="12"/>
      <name val="黑体"/>
      <charset val="134"/>
    </font>
    <font>
      <sz val="12"/>
      <name val="宋体"/>
      <charset val="134"/>
    </font>
    <font>
      <sz val="24"/>
      <color indexed="8"/>
      <name val="宋体"/>
      <charset val="134"/>
      <scheme val="minor"/>
    </font>
    <font>
      <sz val="24"/>
      <color theme="1"/>
      <name val="宋体"/>
      <charset val="134"/>
      <scheme val="minor"/>
    </font>
    <font>
      <sz val="9"/>
      <name val="宋体"/>
      <charset val="134"/>
    </font>
    <font>
      <sz val="9"/>
      <color theme="1"/>
      <name val="宋体"/>
      <charset val="134"/>
      <scheme val="minor"/>
    </font>
    <font>
      <sz val="10"/>
      <color theme="1"/>
      <name val="宋体"/>
      <charset val="134"/>
      <scheme val="minor"/>
    </font>
    <font>
      <sz val="9"/>
      <color theme="1"/>
      <name val="宋体"/>
      <charset val="134"/>
    </font>
    <font>
      <sz val="9"/>
      <color indexed="8"/>
      <name val="宋体"/>
      <charset val="134"/>
    </font>
    <font>
      <sz val="11"/>
      <color indexed="8"/>
      <name val="方正黑体_GBK"/>
      <charset val="134"/>
    </font>
    <font>
      <sz val="16"/>
      <color indexed="8"/>
      <name val="方正小标宋_GBK"/>
      <charset val="134"/>
    </font>
    <font>
      <sz val="11"/>
      <color indexed="8"/>
      <name val="宋体"/>
      <charset val="134"/>
      <scheme val="minor"/>
    </font>
    <font>
      <sz val="14"/>
      <color theme="1"/>
      <name val="方正黑体_GBK"/>
      <charset val="134"/>
    </font>
    <font>
      <sz val="16"/>
      <name val="方正小标宋_GBK"/>
      <charset val="134"/>
    </font>
    <font>
      <sz val="9"/>
      <name val="SimSun"/>
      <charset val="134"/>
    </font>
    <font>
      <b/>
      <sz val="11"/>
      <name val="SimSun"/>
      <charset val="134"/>
    </font>
    <font>
      <sz val="11"/>
      <name val="SimSun"/>
      <charset val="134"/>
    </font>
    <font>
      <sz val="14"/>
      <name val="方正黑体_GBK"/>
      <charset val="134"/>
    </font>
    <font>
      <sz val="11"/>
      <name val="方正黑体_GBK"/>
      <charset val="134"/>
    </font>
    <font>
      <sz val="12"/>
      <color indexed="8"/>
      <name val="方正黑体_GBK"/>
      <charset val="134"/>
    </font>
    <font>
      <b/>
      <sz val="10"/>
      <name val="SimSun"/>
      <charset val="134"/>
    </font>
    <font>
      <sz val="10"/>
      <name val="SimSun"/>
      <charset val="134"/>
    </font>
    <font>
      <sz val="10"/>
      <color indexed="8"/>
      <name val="宋体"/>
      <charset val="134"/>
      <scheme val="minor"/>
    </font>
    <font>
      <sz val="22"/>
      <color theme="1"/>
      <name val="方正小标宋_GBK"/>
      <charset val="134"/>
    </font>
    <font>
      <sz val="16"/>
      <color theme="1"/>
      <name val="方正仿宋_GBK"/>
      <charset val="134"/>
    </font>
    <font>
      <sz val="16"/>
      <color theme="1"/>
      <name val="宋体"/>
      <charset val="134"/>
      <scheme val="minor"/>
    </font>
    <font>
      <b/>
      <sz val="11"/>
      <color theme="1"/>
      <name val="宋体"/>
      <charset val="134"/>
      <scheme val="minor"/>
    </font>
    <font>
      <sz val="16"/>
      <name val="方正仿宋_GBK"/>
      <charset val="134"/>
    </font>
    <font>
      <sz val="16"/>
      <name val="宋体"/>
      <charset val="134"/>
      <scheme val="minor"/>
    </font>
    <font>
      <sz val="12"/>
      <name val="仿宋_GB2312"/>
      <charset val="134"/>
    </font>
    <font>
      <sz val="18"/>
      <color theme="1"/>
      <name val="方正小标宋_GBK"/>
      <charset val="134"/>
    </font>
    <font>
      <sz val="11"/>
      <name val="仿宋_GB2312"/>
      <charset val="134"/>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4"/>
      <name val="宋体"/>
      <charset val="134"/>
    </font>
    <font>
      <sz val="12"/>
      <name val="宋体"/>
      <charset val="134"/>
      <scheme val="minor"/>
    </font>
    <font>
      <b/>
      <sz val="18"/>
      <color theme="1"/>
      <name val="宋体"/>
      <charset val="134"/>
      <scheme val="minor"/>
    </font>
    <font>
      <sz val="10"/>
      <color indexed="8"/>
      <name val="宋体"/>
      <charset val="134"/>
    </font>
    <font>
      <sz val="11"/>
      <name val="宋体"/>
      <charset val="134"/>
      <scheme val="minor"/>
    </font>
    <font>
      <sz val="10"/>
      <color theme="1"/>
      <name val="宋体"/>
      <charset val="134"/>
    </font>
    <font>
      <sz val="14"/>
      <color theme="1"/>
      <name val="黑体"/>
      <charset val="134"/>
    </font>
    <font>
      <b/>
      <sz val="11"/>
      <name val="宋体"/>
      <charset val="134"/>
      <scheme val="minor"/>
    </font>
    <font>
      <b/>
      <sz val="12"/>
      <color indexed="8"/>
      <name val="宋体"/>
      <charset val="134"/>
    </font>
    <font>
      <b/>
      <sz val="12"/>
      <name val="宋体"/>
      <charset val="134"/>
    </font>
    <font>
      <sz val="11"/>
      <name val="宋体"/>
      <charset val="134"/>
    </font>
    <font>
      <sz val="10"/>
      <name val="Arial"/>
      <charset val="134"/>
    </font>
    <font>
      <sz val="12"/>
      <name val="方正楷体_GBK"/>
      <charset val="134"/>
    </font>
    <font>
      <sz val="9"/>
      <name val="Hiragino Sans GB"/>
      <charset val="134"/>
    </font>
    <font>
      <b/>
      <sz val="10"/>
      <color indexed="8"/>
      <name val="宋体"/>
      <charset val="134"/>
    </font>
    <font>
      <b/>
      <sz val="16"/>
      <name val="黑体"/>
      <charset val="134"/>
    </font>
    <font>
      <sz val="11"/>
      <color indexed="8"/>
      <name val="宋体"/>
      <charset val="1"/>
      <scheme val="minor"/>
    </font>
    <font>
      <sz val="9"/>
      <name val="simhei"/>
      <charset val="134"/>
    </font>
    <font>
      <sz val="14"/>
      <name val="SimSun"/>
      <charset val="134"/>
    </font>
    <font>
      <b/>
      <sz val="9"/>
      <name val="SimSun"/>
      <charset val="134"/>
    </font>
    <font>
      <sz val="18"/>
      <color indexed="8"/>
      <name val="方正黑体_GBK"/>
      <charset val="134"/>
    </font>
    <font>
      <sz val="14"/>
      <color rgb="FFFF0000"/>
      <name val="黑体"/>
      <charset val="134"/>
    </font>
    <font>
      <sz val="10"/>
      <name val="楷体_GB2312"/>
      <charset val="134"/>
    </font>
    <font>
      <sz val="11"/>
      <color theme="1"/>
      <name val="仿宋_GB2312"/>
      <charset val="134"/>
    </font>
    <font>
      <sz val="11"/>
      <color theme="1"/>
      <name val="黑体"/>
      <charset val="134"/>
    </font>
    <font>
      <sz val="14"/>
      <color theme="1"/>
      <name val="宋体"/>
      <charset val="134"/>
      <scheme val="minor"/>
    </font>
    <font>
      <b/>
      <sz val="12"/>
      <name val="仿宋_GB2312"/>
      <charset val="134"/>
    </font>
    <font>
      <b/>
      <sz val="10"/>
      <color theme="1"/>
      <name val="宋体"/>
      <charset val="134"/>
      <scheme val="minor"/>
    </font>
    <font>
      <sz val="18"/>
      <name val="方正小标宋_GBK"/>
      <charset val="134"/>
    </font>
    <font>
      <b/>
      <sz val="12"/>
      <color theme="1"/>
      <name val="宋体"/>
      <charset val="134"/>
      <scheme val="minor"/>
    </font>
    <font>
      <sz val="11"/>
      <color theme="1"/>
      <name val="宋体"/>
      <charset val="134"/>
    </font>
    <font>
      <sz val="10"/>
      <name val="Times New Roman"/>
      <charset val="134"/>
    </font>
    <font>
      <b/>
      <sz val="10"/>
      <color theme="1"/>
      <name val="Times New Roman"/>
      <charset val="134"/>
    </font>
    <font>
      <sz val="14"/>
      <name val="Times New Roman"/>
      <charset val="134"/>
    </font>
    <font>
      <sz val="10"/>
      <color rgb="FFFF0000"/>
      <name val="宋体"/>
      <charset val="134"/>
    </font>
    <font>
      <b/>
      <sz val="10"/>
      <name val="宋体"/>
      <charset val="0"/>
    </font>
    <font>
      <sz val="10"/>
      <name val="宋体"/>
      <charset val="0"/>
    </font>
    <font>
      <sz val="19"/>
      <color theme="1"/>
      <name val="方正小标宋_GBK"/>
      <charset val="134"/>
    </font>
    <font>
      <sz val="18"/>
      <color theme="1"/>
      <name val="方正黑体_GBK"/>
      <charset val="134"/>
    </font>
    <font>
      <sz val="12"/>
      <name val="方正仿宋_GBK"/>
      <charset val="134"/>
    </font>
    <font>
      <sz val="12"/>
      <name val="方正细黑一简体"/>
      <charset val="134"/>
    </font>
    <font>
      <sz val="19"/>
      <name val="方正小标宋_GBK"/>
      <charset val="134"/>
    </font>
    <font>
      <b/>
      <sz val="14"/>
      <name val="黑体"/>
      <charset val="134"/>
    </font>
    <font>
      <b/>
      <sz val="10"/>
      <name val="楷体_GB2312"/>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sz val="11"/>
      <color indexed="8"/>
      <name val="等线"/>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4"/>
        <bgColor indexed="64"/>
      </patternFill>
    </fill>
    <fill>
      <patternFill patternType="solid">
        <fgColor indexed="43"/>
        <bgColor indexed="64"/>
      </patternFill>
    </fill>
    <fill>
      <patternFill patternType="solid">
        <fgColor indexed="3"/>
        <bgColor indexed="64"/>
      </patternFill>
    </fill>
    <fill>
      <patternFill patternType="solid">
        <fgColor indexed="27"/>
        <bgColor indexed="64"/>
      </patternFill>
    </fill>
    <fill>
      <patternFill patternType="solid">
        <fgColor theme="0" tint="-0.14993743705557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indexed="0"/>
      </right>
      <top/>
      <bottom style="thin">
        <color indexed="0"/>
      </bottom>
      <diagonal/>
    </border>
    <border>
      <left/>
      <right style="thin">
        <color indexed="0"/>
      </right>
      <top/>
      <bottom style="thick">
        <color indexed="0"/>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8">
    <xf numFmtId="0" fontId="0" fillId="0" borderId="0">
      <alignment vertical="center"/>
    </xf>
    <xf numFmtId="42" fontId="0" fillId="0" borderId="0" applyFont="0" applyFill="0" applyBorder="0" applyAlignment="0" applyProtection="0">
      <alignment vertical="center"/>
    </xf>
    <xf numFmtId="0" fontId="86" fillId="10" borderId="0" applyNumberFormat="0" applyBorder="0" applyAlignment="0" applyProtection="0">
      <alignment vertical="center"/>
    </xf>
    <xf numFmtId="0" fontId="87" fillId="11"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6" fillId="12" borderId="0" applyNumberFormat="0" applyBorder="0" applyAlignment="0" applyProtection="0">
      <alignment vertical="center"/>
    </xf>
    <xf numFmtId="0" fontId="88" fillId="4" borderId="23" applyNumberFormat="0" applyAlignment="0" applyProtection="0">
      <alignment vertical="center"/>
    </xf>
    <xf numFmtId="0" fontId="89" fillId="13" borderId="0" applyNumberFormat="0" applyBorder="0" applyAlignment="0" applyProtection="0">
      <alignment vertical="center"/>
    </xf>
    <xf numFmtId="43" fontId="0" fillId="0" borderId="0" applyFont="0" applyFill="0" applyBorder="0" applyAlignment="0" applyProtection="0">
      <alignment vertical="center"/>
    </xf>
    <xf numFmtId="0" fontId="90" fillId="0" borderId="0" applyNumberFormat="0" applyFill="0" applyBorder="0" applyAlignment="0" applyProtection="0">
      <alignment vertical="center"/>
    </xf>
    <xf numFmtId="0" fontId="91" fillId="14" borderId="0" applyNumberFormat="0" applyBorder="0" applyAlignment="0" applyProtection="0">
      <alignment vertical="center"/>
    </xf>
    <xf numFmtId="0" fontId="92" fillId="0" borderId="0" applyNumberFormat="0" applyFill="0" applyBorder="0" applyAlignment="0" applyProtection="0">
      <alignment vertical="center"/>
    </xf>
    <xf numFmtId="9" fontId="0" fillId="0" borderId="0" applyFont="0" applyFill="0" applyBorder="0" applyAlignment="0" applyProtection="0">
      <alignment vertical="center"/>
    </xf>
    <xf numFmtId="0" fontId="93" fillId="0" borderId="0" applyNumberFormat="0" applyFill="0" applyBorder="0" applyAlignment="0" applyProtection="0">
      <alignment vertical="center"/>
    </xf>
    <xf numFmtId="0" fontId="0" fillId="15" borderId="24" applyNumberFormat="0" applyFont="0" applyAlignment="0" applyProtection="0">
      <alignment vertical="center"/>
    </xf>
    <xf numFmtId="0" fontId="4" fillId="0" borderId="0">
      <alignment vertical="center"/>
    </xf>
    <xf numFmtId="9" fontId="4" fillId="0" borderId="0" applyFont="0" applyFill="0" applyBorder="0" applyAlignment="0" applyProtection="0"/>
    <xf numFmtId="0" fontId="91" fillId="16" borderId="0" applyNumberFormat="0" applyBorder="0" applyAlignment="0" applyProtection="0">
      <alignment vertical="center"/>
    </xf>
    <xf numFmtId="0" fontId="94"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8" fillId="0" borderId="25" applyNumberFormat="0" applyFill="0" applyAlignment="0" applyProtection="0">
      <alignment vertical="center"/>
    </xf>
    <xf numFmtId="0" fontId="99" fillId="0" borderId="25" applyNumberFormat="0" applyFill="0" applyAlignment="0" applyProtection="0">
      <alignment vertical="center"/>
    </xf>
    <xf numFmtId="0" fontId="91" fillId="17" borderId="0" applyNumberFormat="0" applyBorder="0" applyAlignment="0" applyProtection="0">
      <alignment vertical="center"/>
    </xf>
    <xf numFmtId="0" fontId="94" fillId="0" borderId="26" applyNumberFormat="0" applyFill="0" applyAlignment="0" applyProtection="0">
      <alignment vertical="center"/>
    </xf>
    <xf numFmtId="0" fontId="91" fillId="18" borderId="0" applyNumberFormat="0" applyBorder="0" applyAlignment="0" applyProtection="0">
      <alignment vertical="center"/>
    </xf>
    <xf numFmtId="0" fontId="100" fillId="19" borderId="27" applyNumberFormat="0" applyAlignment="0" applyProtection="0">
      <alignment vertical="center"/>
    </xf>
    <xf numFmtId="0" fontId="101" fillId="19" borderId="22" applyNumberFormat="0" applyAlignment="0" applyProtection="0">
      <alignment vertical="center"/>
    </xf>
    <xf numFmtId="0" fontId="102" fillId="20" borderId="28" applyNumberFormat="0" applyAlignment="0" applyProtection="0">
      <alignment vertical="center"/>
    </xf>
    <xf numFmtId="0" fontId="86" fillId="21" borderId="0" applyNumberFormat="0" applyBorder="0" applyAlignment="0" applyProtection="0">
      <alignment vertical="center"/>
    </xf>
    <xf numFmtId="0" fontId="91" fillId="22" borderId="0" applyNumberFormat="0" applyBorder="0" applyAlignment="0" applyProtection="0">
      <alignment vertical="center"/>
    </xf>
    <xf numFmtId="0" fontId="103" fillId="0" borderId="29" applyNumberFormat="0" applyFill="0" applyAlignment="0" applyProtection="0">
      <alignment vertical="center"/>
    </xf>
    <xf numFmtId="0" fontId="104" fillId="0" borderId="30" applyNumberFormat="0" applyFill="0" applyAlignment="0" applyProtection="0">
      <alignment vertical="center"/>
    </xf>
    <xf numFmtId="0" fontId="105" fillId="23" borderId="0" applyNumberFormat="0" applyBorder="0" applyAlignment="0" applyProtection="0">
      <alignment vertical="center"/>
    </xf>
    <xf numFmtId="0" fontId="106" fillId="24" borderId="0" applyNumberFormat="0" applyBorder="0" applyAlignment="0" applyProtection="0">
      <alignment vertical="center"/>
    </xf>
    <xf numFmtId="0" fontId="0" fillId="0" borderId="0">
      <alignment vertical="center"/>
    </xf>
    <xf numFmtId="0" fontId="107" fillId="0" borderId="31" applyNumberFormat="0" applyFill="0" applyAlignment="0" applyProtection="0">
      <alignment vertical="center"/>
    </xf>
    <xf numFmtId="0" fontId="86" fillId="25" borderId="0" applyNumberFormat="0" applyBorder="0" applyAlignment="0" applyProtection="0">
      <alignment vertical="center"/>
    </xf>
    <xf numFmtId="0" fontId="91" fillId="26" borderId="0" applyNumberFormat="0" applyBorder="0" applyAlignment="0" applyProtection="0">
      <alignment vertical="center"/>
    </xf>
    <xf numFmtId="0" fontId="4" fillId="0" borderId="0">
      <alignment vertical="center"/>
    </xf>
    <xf numFmtId="0" fontId="86" fillId="27" borderId="0" applyNumberFormat="0" applyBorder="0" applyAlignment="0" applyProtection="0">
      <alignment vertical="center"/>
    </xf>
    <xf numFmtId="0" fontId="86" fillId="28" borderId="0" applyNumberFormat="0" applyBorder="0" applyAlignment="0" applyProtection="0">
      <alignment vertical="center"/>
    </xf>
    <xf numFmtId="0" fontId="86" fillId="29" borderId="0" applyNumberFormat="0" applyBorder="0" applyAlignment="0" applyProtection="0">
      <alignment vertical="center"/>
    </xf>
    <xf numFmtId="0" fontId="108" fillId="4" borderId="32" applyNumberFormat="0" applyAlignment="0" applyProtection="0">
      <alignment vertical="center"/>
    </xf>
    <xf numFmtId="0" fontId="0" fillId="0" borderId="0">
      <alignment vertical="center"/>
    </xf>
    <xf numFmtId="0" fontId="86" fillId="30" borderId="0" applyNumberFormat="0" applyBorder="0" applyAlignment="0" applyProtection="0">
      <alignment vertical="center"/>
    </xf>
    <xf numFmtId="0" fontId="91" fillId="31" borderId="0" applyNumberFormat="0" applyBorder="0" applyAlignment="0" applyProtection="0">
      <alignment vertical="center"/>
    </xf>
    <xf numFmtId="41" fontId="4" fillId="0" borderId="0" applyFont="0" applyFill="0" applyBorder="0" applyAlignment="0" applyProtection="0"/>
    <xf numFmtId="0" fontId="91" fillId="32" borderId="0" applyNumberFormat="0" applyBorder="0" applyAlignment="0" applyProtection="0">
      <alignment vertical="center"/>
    </xf>
    <xf numFmtId="41" fontId="0" fillId="0" borderId="0" applyFont="0" applyFill="0" applyBorder="0" applyAlignment="0" applyProtection="0">
      <alignment vertical="center"/>
    </xf>
    <xf numFmtId="0" fontId="86" fillId="33" borderId="0" applyNumberFormat="0" applyBorder="0" applyAlignment="0" applyProtection="0">
      <alignment vertical="center"/>
    </xf>
    <xf numFmtId="0" fontId="86" fillId="34" borderId="0" applyNumberFormat="0" applyBorder="0" applyAlignment="0" applyProtection="0">
      <alignment vertical="center"/>
    </xf>
    <xf numFmtId="0" fontId="91" fillId="35" borderId="0" applyNumberFormat="0" applyBorder="0" applyAlignment="0" applyProtection="0">
      <alignment vertical="center"/>
    </xf>
    <xf numFmtId="41" fontId="4" fillId="0" borderId="0" applyFont="0" applyFill="0" applyBorder="0" applyAlignment="0" applyProtection="0"/>
    <xf numFmtId="0" fontId="0" fillId="0" borderId="0">
      <alignment vertical="center"/>
    </xf>
    <xf numFmtId="0" fontId="86" fillId="36" borderId="0" applyNumberFormat="0" applyBorder="0" applyAlignment="0" applyProtection="0">
      <alignment vertical="center"/>
    </xf>
    <xf numFmtId="0" fontId="91" fillId="37" borderId="0" applyNumberFormat="0" applyBorder="0" applyAlignment="0" applyProtection="0">
      <alignment vertical="center"/>
    </xf>
    <xf numFmtId="0" fontId="91" fillId="38" borderId="0" applyNumberFormat="0" applyBorder="0" applyAlignment="0" applyProtection="0">
      <alignment vertical="center"/>
    </xf>
    <xf numFmtId="41" fontId="4" fillId="0" borderId="0" applyFont="0" applyFill="0" applyBorder="0" applyAlignment="0" applyProtection="0"/>
    <xf numFmtId="0" fontId="0" fillId="0" borderId="0">
      <alignment vertical="center"/>
    </xf>
    <xf numFmtId="0" fontId="109" fillId="6" borderId="0" applyNumberFormat="0" applyBorder="0" applyAlignment="0" applyProtection="0">
      <alignment vertical="center"/>
    </xf>
    <xf numFmtId="0" fontId="86" fillId="39" borderId="0" applyNumberFormat="0" applyBorder="0" applyAlignment="0" applyProtection="0">
      <alignment vertical="center"/>
    </xf>
    <xf numFmtId="0" fontId="91" fillId="40" borderId="0" applyNumberFormat="0" applyBorder="0" applyAlignment="0" applyProtection="0">
      <alignment vertical="center"/>
    </xf>
    <xf numFmtId="0" fontId="4" fillId="0" borderId="0">
      <alignment vertical="center"/>
    </xf>
    <xf numFmtId="0" fontId="110" fillId="0" borderId="0">
      <alignment vertical="center"/>
    </xf>
    <xf numFmtId="0" fontId="4" fillId="0" borderId="0">
      <alignment vertical="center"/>
    </xf>
    <xf numFmtId="0" fontId="111" fillId="0" borderId="33" applyNumberFormat="0" applyFill="0" applyAlignment="0" applyProtection="0">
      <alignment vertical="center"/>
    </xf>
    <xf numFmtId="0" fontId="112" fillId="0" borderId="34" applyNumberFormat="0" applyFill="0" applyAlignment="0" applyProtection="0">
      <alignment vertical="center"/>
    </xf>
    <xf numFmtId="0" fontId="112" fillId="0" borderId="0" applyNumberFormat="0" applyFill="0" applyBorder="0" applyAlignment="0" applyProtection="0">
      <alignment vertical="center"/>
    </xf>
    <xf numFmtId="0" fontId="113" fillId="41"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114" fillId="0" borderId="0">
      <alignment vertical="center"/>
    </xf>
    <xf numFmtId="41" fontId="0" fillId="0" borderId="0" applyFont="0" applyFill="0" applyBorder="0" applyAlignment="0" applyProtection="0">
      <alignment vertical="center"/>
    </xf>
    <xf numFmtId="0" fontId="4" fillId="0" borderId="0"/>
    <xf numFmtId="0" fontId="4" fillId="0" borderId="0"/>
    <xf numFmtId="0" fontId="4" fillId="0" borderId="0"/>
    <xf numFmtId="0" fontId="0" fillId="0" borderId="0">
      <alignment vertical="center"/>
    </xf>
    <xf numFmtId="0" fontId="115" fillId="42" borderId="23" applyNumberFormat="0" applyAlignment="0" applyProtection="0">
      <alignment vertical="center"/>
    </xf>
    <xf numFmtId="0" fontId="14" fillId="0" borderId="0">
      <alignment vertical="center"/>
    </xf>
    <xf numFmtId="0" fontId="4" fillId="0" borderId="0"/>
    <xf numFmtId="0" fontId="53" fillId="0" borderId="0"/>
    <xf numFmtId="0" fontId="4" fillId="0" borderId="0">
      <alignment vertical="center"/>
    </xf>
    <xf numFmtId="0" fontId="4" fillId="0" borderId="0">
      <alignment vertical="center"/>
    </xf>
    <xf numFmtId="0" fontId="4" fillId="0" borderId="0"/>
    <xf numFmtId="0" fontId="0" fillId="0" borderId="0">
      <alignment vertical="center"/>
    </xf>
    <xf numFmtId="0" fontId="0" fillId="0" borderId="0"/>
    <xf numFmtId="0" fontId="4" fillId="0" borderId="0"/>
    <xf numFmtId="0" fontId="4" fillId="0" borderId="0"/>
    <xf numFmtId="0" fontId="0" fillId="0" borderId="0">
      <alignment vertical="center"/>
    </xf>
    <xf numFmtId="0" fontId="4" fillId="0" borderId="0"/>
    <xf numFmtId="0" fontId="0" fillId="0" borderId="0">
      <alignment vertical="center"/>
    </xf>
    <xf numFmtId="0" fontId="38" fillId="0" borderId="0"/>
    <xf numFmtId="0" fontId="14" fillId="0" borderId="0">
      <alignment vertical="center"/>
    </xf>
    <xf numFmtId="0" fontId="4" fillId="43" borderId="35" applyNumberFormat="0" applyFont="0" applyAlignment="0" applyProtection="0">
      <alignment vertical="center"/>
    </xf>
    <xf numFmtId="0" fontId="14" fillId="0" borderId="0">
      <alignment vertical="center"/>
    </xf>
    <xf numFmtId="0" fontId="58" fillId="0" borderId="0">
      <alignment vertical="center"/>
    </xf>
    <xf numFmtId="0" fontId="53" fillId="0" borderId="0"/>
    <xf numFmtId="0" fontId="116" fillId="44" borderId="0" applyNumberFormat="0" applyBorder="0" applyAlignment="0" applyProtection="0">
      <alignment vertical="center"/>
    </xf>
    <xf numFmtId="0" fontId="117" fillId="0" borderId="36" applyNumberFormat="0" applyFill="0" applyAlignment="0" applyProtection="0">
      <alignment vertical="center"/>
    </xf>
    <xf numFmtId="0" fontId="118" fillId="45" borderId="37" applyNumberFormat="0" applyAlignment="0" applyProtection="0">
      <alignment vertical="center"/>
    </xf>
    <xf numFmtId="0" fontId="119"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1" fillId="0" borderId="38" applyNumberFormat="0" applyFill="0" applyAlignment="0" applyProtection="0">
      <alignment vertical="center"/>
    </xf>
    <xf numFmtId="43" fontId="0" fillId="0" borderId="0" applyFont="0" applyFill="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alignment vertical="center"/>
    </xf>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alignment vertical="center"/>
    </xf>
    <xf numFmtId="0" fontId="53" fillId="0" borderId="0"/>
  </cellStyleXfs>
  <cellXfs count="665">
    <xf numFmtId="0" fontId="0" fillId="0" borderId="0" xfId="0">
      <alignment vertical="center"/>
    </xf>
    <xf numFmtId="0" fontId="1" fillId="0" borderId="0" xfId="56" applyFont="1" applyFill="1" applyAlignment="1">
      <alignment vertical="center"/>
    </xf>
    <xf numFmtId="0" fontId="2" fillId="0" borderId="0" xfId="56" applyFont="1" applyFill="1" applyAlignment="1">
      <alignment vertical="center"/>
    </xf>
    <xf numFmtId="0" fontId="3" fillId="0" borderId="0" xfId="56" applyFont="1" applyFill="1" applyAlignment="1">
      <alignment vertical="center" wrapText="1"/>
    </xf>
    <xf numFmtId="0" fontId="4" fillId="0" borderId="0" xfId="56" applyFont="1" applyFill="1" applyAlignment="1">
      <alignment vertical="center" wrapText="1"/>
    </xf>
    <xf numFmtId="0" fontId="5" fillId="0" borderId="0" xfId="72" applyFont="1" applyAlignment="1">
      <alignment horizontal="center" vertical="center" wrapText="1"/>
    </xf>
    <xf numFmtId="0" fontId="6" fillId="0" borderId="0" xfId="72" applyFont="1" applyAlignment="1">
      <alignment horizontal="center" vertical="center" wrapText="1"/>
    </xf>
    <xf numFmtId="0" fontId="7" fillId="0" borderId="1" xfId="72" applyFont="1" applyBorder="1" applyAlignment="1">
      <alignment horizontal="center" vertical="center" wrapText="1"/>
    </xf>
    <xf numFmtId="0" fontId="8" fillId="0" borderId="1" xfId="72" applyFont="1" applyBorder="1" applyAlignment="1">
      <alignment horizontal="center" vertical="center" wrapText="1"/>
    </xf>
    <xf numFmtId="0" fontId="8" fillId="0" borderId="2" xfId="72" applyFont="1" applyBorder="1" applyAlignment="1">
      <alignment horizontal="center" vertical="center" wrapText="1"/>
    </xf>
    <xf numFmtId="0" fontId="8" fillId="0" borderId="3" xfId="72" applyFont="1" applyBorder="1" applyAlignment="1">
      <alignment horizontal="center" vertical="center" wrapText="1"/>
    </xf>
    <xf numFmtId="0" fontId="8" fillId="0" borderId="4" xfId="72" applyFont="1" applyBorder="1" applyAlignment="1">
      <alignment horizontal="center" vertical="center" wrapText="1"/>
    </xf>
    <xf numFmtId="0" fontId="8" fillId="0" borderId="5" xfId="72" applyFont="1" applyBorder="1" applyAlignment="1">
      <alignment horizontal="center" vertical="center" wrapText="1"/>
    </xf>
    <xf numFmtId="0" fontId="8" fillId="0" borderId="3" xfId="72" applyFont="1" applyFill="1" applyBorder="1" applyAlignment="1">
      <alignment horizontal="center" vertical="center" wrapText="1"/>
    </xf>
    <xf numFmtId="0" fontId="8" fillId="0" borderId="4" xfId="72" applyFont="1" applyFill="1" applyBorder="1" applyAlignment="1">
      <alignment horizontal="center" vertical="center" wrapText="1"/>
    </xf>
    <xf numFmtId="0" fontId="8" fillId="0" borderId="5" xfId="72" applyFont="1" applyFill="1" applyBorder="1" applyAlignment="1">
      <alignment horizontal="center" vertical="center" wrapText="1"/>
    </xf>
    <xf numFmtId="0" fontId="8" fillId="0" borderId="2" xfId="72" applyFont="1" applyFill="1" applyBorder="1" applyAlignment="1">
      <alignment horizontal="center" vertical="center" wrapText="1"/>
    </xf>
    <xf numFmtId="0" fontId="8" fillId="0" borderId="2" xfId="72" applyFont="1" applyBorder="1" applyAlignment="1">
      <alignment vertical="center" wrapText="1"/>
    </xf>
    <xf numFmtId="0" fontId="8" fillId="0" borderId="6" xfId="72" applyFont="1" applyBorder="1" applyAlignment="1">
      <alignment horizontal="center" vertical="center" wrapText="1"/>
    </xf>
    <xf numFmtId="0" fontId="8" fillId="0" borderId="7" xfId="72" applyFont="1" applyBorder="1" applyAlignment="1">
      <alignment horizontal="center" vertical="center" wrapText="1"/>
    </xf>
    <xf numFmtId="0" fontId="8" fillId="0" borderId="2" xfId="72" applyFont="1" applyBorder="1" applyAlignment="1">
      <alignment horizontal="center" vertical="center" textRotation="255" wrapText="1"/>
    </xf>
    <xf numFmtId="0" fontId="9" fillId="0" borderId="2" xfId="72" applyFont="1" applyBorder="1" applyAlignment="1">
      <alignment horizontal="center" vertical="center" wrapText="1"/>
    </xf>
    <xf numFmtId="0" fontId="8" fillId="0" borderId="2" xfId="0" applyFont="1" applyFill="1" applyBorder="1" applyAlignment="1">
      <alignment horizontal="center" vertical="center"/>
    </xf>
    <xf numFmtId="49" fontId="10" fillId="0" borderId="2" xfId="0" applyNumberFormat="1" applyFont="1" applyBorder="1" applyAlignment="1">
      <alignment horizontal="center" vertical="center" wrapText="1"/>
    </xf>
    <xf numFmtId="9" fontId="11" fillId="2" borderId="8" xfId="0" applyNumberFormat="1" applyFont="1" applyFill="1" applyBorder="1" applyAlignment="1">
      <alignment horizontal="center" vertical="center"/>
    </xf>
    <xf numFmtId="9" fontId="8" fillId="0" borderId="2" xfId="72" applyNumberFormat="1" applyFont="1" applyBorder="1" applyAlignment="1">
      <alignment horizontal="center" vertical="center" wrapText="1"/>
    </xf>
    <xf numFmtId="0" fontId="9" fillId="0" borderId="2" xfId="72" applyFont="1" applyBorder="1" applyAlignment="1">
      <alignment horizontal="center" vertical="center"/>
    </xf>
    <xf numFmtId="0" fontId="9" fillId="0" borderId="9" xfId="72" applyFont="1" applyBorder="1" applyAlignment="1">
      <alignment horizontal="center" vertical="center" wrapText="1"/>
    </xf>
    <xf numFmtId="0" fontId="9" fillId="0" borderId="10" xfId="72" applyFont="1" applyBorder="1" applyAlignment="1">
      <alignment horizontal="center" vertical="center" wrapText="1"/>
    </xf>
    <xf numFmtId="49" fontId="8" fillId="0" borderId="2" xfId="72" applyNumberFormat="1" applyFont="1" applyBorder="1" applyAlignment="1">
      <alignment horizontal="center" vertical="center" wrapText="1"/>
    </xf>
    <xf numFmtId="0" fontId="9" fillId="0" borderId="11" xfId="72" applyFont="1" applyBorder="1" applyAlignment="1">
      <alignment horizontal="center" vertical="center" wrapText="1"/>
    </xf>
    <xf numFmtId="0" fontId="9" fillId="0" borderId="0" xfId="72" applyFont="1" applyBorder="1" applyAlignment="1">
      <alignment horizontal="center" vertical="center" wrapText="1"/>
    </xf>
    <xf numFmtId="0" fontId="0" fillId="0" borderId="2" xfId="0" applyBorder="1">
      <alignment vertical="center"/>
    </xf>
    <xf numFmtId="0" fontId="8" fillId="0" borderId="3" xfId="72" applyFont="1" applyBorder="1" applyAlignment="1">
      <alignment vertical="center" wrapText="1"/>
    </xf>
    <xf numFmtId="0" fontId="9" fillId="0" borderId="12" xfId="72" applyFont="1" applyBorder="1" applyAlignment="1">
      <alignment horizontal="center" vertical="center" wrapText="1"/>
    </xf>
    <xf numFmtId="0" fontId="9" fillId="0" borderId="1" xfId="72" applyFont="1" applyBorder="1" applyAlignment="1">
      <alignment horizontal="center" vertical="center" wrapText="1"/>
    </xf>
    <xf numFmtId="0" fontId="8" fillId="0" borderId="2" xfId="72" applyFont="1" applyBorder="1" applyAlignment="1">
      <alignment horizontal="center" vertical="center" wrapText="1" readingOrder="1"/>
    </xf>
    <xf numFmtId="0" fontId="8" fillId="0" borderId="3" xfId="72" applyNumberFormat="1" applyFont="1" applyBorder="1" applyAlignment="1">
      <alignment horizontal="center" vertical="center" wrapText="1" readingOrder="1"/>
    </xf>
    <xf numFmtId="0" fontId="8" fillId="0" borderId="4" xfId="72" applyNumberFormat="1" applyFont="1" applyBorder="1" applyAlignment="1">
      <alignment horizontal="center" vertical="center" wrapText="1" readingOrder="1"/>
    </xf>
    <xf numFmtId="0" fontId="0" fillId="0" borderId="0" xfId="72" applyAlignment="1">
      <alignment horizontal="left" vertical="center" wrapText="1"/>
    </xf>
    <xf numFmtId="0" fontId="9" fillId="0" borderId="13" xfId="72" applyFont="1" applyBorder="1" applyAlignment="1">
      <alignment horizontal="center" vertical="center" wrapText="1"/>
    </xf>
    <xf numFmtId="0" fontId="9" fillId="0" borderId="14" xfId="72" applyFont="1" applyBorder="1" applyAlignment="1">
      <alignment horizontal="center" vertical="center" wrapText="1"/>
    </xf>
    <xf numFmtId="0" fontId="9" fillId="0" borderId="15" xfId="72" applyFont="1" applyBorder="1" applyAlignment="1">
      <alignment horizontal="center" vertical="center" wrapText="1"/>
    </xf>
    <xf numFmtId="0" fontId="8" fillId="0" borderId="5" xfId="72" applyNumberFormat="1" applyFont="1" applyBorder="1" applyAlignment="1">
      <alignment horizontal="center" vertical="center" wrapText="1" readingOrder="1"/>
    </xf>
    <xf numFmtId="0" fontId="10" fillId="0" borderId="2" xfId="0" applyFont="1" applyBorder="1" applyAlignment="1">
      <alignment horizontal="center" vertical="center" wrapText="1"/>
    </xf>
    <xf numFmtId="0" fontId="9" fillId="0" borderId="9" xfId="72" applyFont="1" applyBorder="1" applyAlignment="1">
      <alignment horizontal="center" vertical="center"/>
    </xf>
    <xf numFmtId="0" fontId="9" fillId="0" borderId="10" xfId="72" applyFont="1" applyBorder="1" applyAlignment="1">
      <alignment horizontal="center" vertical="center"/>
    </xf>
    <xf numFmtId="0" fontId="9" fillId="0" borderId="11" xfId="72" applyFont="1" applyBorder="1" applyAlignment="1">
      <alignment horizontal="center" vertical="center"/>
    </xf>
    <xf numFmtId="0" fontId="9" fillId="0" borderId="0" xfId="72" applyFont="1" applyBorder="1" applyAlignment="1">
      <alignment horizontal="center" vertical="center"/>
    </xf>
    <xf numFmtId="0" fontId="9" fillId="0" borderId="12" xfId="72" applyFont="1" applyBorder="1" applyAlignment="1">
      <alignment horizontal="center" vertical="center"/>
    </xf>
    <xf numFmtId="0" fontId="9" fillId="0" borderId="1" xfId="72" applyFont="1" applyBorder="1" applyAlignment="1">
      <alignment horizontal="center" vertical="center"/>
    </xf>
    <xf numFmtId="0" fontId="9" fillId="0" borderId="13" xfId="72" applyFont="1" applyBorder="1" applyAlignment="1">
      <alignment horizontal="center" vertical="center"/>
    </xf>
    <xf numFmtId="0" fontId="9" fillId="0" borderId="14" xfId="72" applyFont="1" applyBorder="1" applyAlignment="1">
      <alignment horizontal="center" vertical="center"/>
    </xf>
    <xf numFmtId="0" fontId="9" fillId="0" borderId="15" xfId="72" applyFont="1" applyBorder="1" applyAlignment="1">
      <alignment horizontal="center" vertical="center"/>
    </xf>
    <xf numFmtId="0" fontId="4" fillId="0" borderId="0" xfId="56" applyFont="1" applyFill="1" applyAlignment="1">
      <alignment vertical="center" wrapText="1"/>
    </xf>
    <xf numFmtId="0" fontId="5" fillId="0" borderId="0" xfId="72" applyFont="1" applyFill="1" applyAlignment="1">
      <alignment horizontal="center" vertical="center" wrapText="1"/>
    </xf>
    <xf numFmtId="0" fontId="6" fillId="0" borderId="0" xfId="72" applyFont="1" applyFill="1" applyAlignment="1">
      <alignment horizontal="center" vertical="center" wrapText="1"/>
    </xf>
    <xf numFmtId="0" fontId="7" fillId="0" borderId="1" xfId="72" applyFont="1" applyFill="1" applyBorder="1" applyAlignment="1">
      <alignment horizontal="center" vertical="center" wrapText="1"/>
    </xf>
    <xf numFmtId="0" fontId="8" fillId="0" borderId="1" xfId="72" applyFont="1" applyFill="1" applyBorder="1" applyAlignment="1">
      <alignment horizontal="center" vertical="center" wrapText="1"/>
    </xf>
    <xf numFmtId="0" fontId="8" fillId="0" borderId="2" xfId="72" applyFont="1" applyFill="1" applyBorder="1" applyAlignment="1">
      <alignment vertical="center" wrapText="1"/>
    </xf>
    <xf numFmtId="0" fontId="8" fillId="0" borderId="6" xfId="72" applyFont="1" applyFill="1" applyBorder="1" applyAlignment="1">
      <alignment horizontal="center" vertical="center" wrapText="1"/>
    </xf>
    <xf numFmtId="0" fontId="8" fillId="0" borderId="7" xfId="72" applyFont="1" applyFill="1" applyBorder="1" applyAlignment="1">
      <alignment horizontal="center" vertical="center" wrapText="1"/>
    </xf>
    <xf numFmtId="0" fontId="8" fillId="0" borderId="2" xfId="72" applyFont="1" applyFill="1" applyBorder="1" applyAlignment="1">
      <alignment horizontal="center" vertical="center" textRotation="255" wrapText="1"/>
    </xf>
    <xf numFmtId="0" fontId="9" fillId="0" borderId="2" xfId="72" applyFont="1" applyFill="1" applyBorder="1" applyAlignment="1">
      <alignment horizontal="center" vertical="center" wrapText="1"/>
    </xf>
    <xf numFmtId="0" fontId="10"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9" fontId="8" fillId="0" borderId="2" xfId="72" applyNumberFormat="1" applyFont="1" applyFill="1" applyBorder="1" applyAlignment="1">
      <alignment horizontal="center" vertical="center" wrapText="1"/>
    </xf>
    <xf numFmtId="0" fontId="9" fillId="0" borderId="2" xfId="72" applyFont="1" applyFill="1" applyBorder="1" applyAlignment="1">
      <alignment horizontal="center" vertical="center"/>
    </xf>
    <xf numFmtId="0" fontId="9" fillId="0" borderId="9" xfId="72" applyFont="1" applyFill="1" applyBorder="1" applyAlignment="1">
      <alignment horizontal="center" vertical="center"/>
    </xf>
    <xf numFmtId="0" fontId="9" fillId="0" borderId="10" xfId="72" applyFont="1" applyFill="1" applyBorder="1" applyAlignment="1">
      <alignment horizontal="center" vertical="center"/>
    </xf>
    <xf numFmtId="0" fontId="9" fillId="0" borderId="11" xfId="72" applyFont="1" applyFill="1" applyBorder="1" applyAlignment="1">
      <alignment horizontal="center" vertical="center"/>
    </xf>
    <xf numFmtId="0" fontId="9" fillId="0" borderId="0" xfId="72" applyFont="1" applyFill="1" applyBorder="1" applyAlignment="1">
      <alignment horizontal="center" vertical="center"/>
    </xf>
    <xf numFmtId="0" fontId="8" fillId="0" borderId="3" xfId="72" applyFont="1" applyFill="1" applyBorder="1" applyAlignment="1">
      <alignment vertical="center" wrapText="1"/>
    </xf>
    <xf numFmtId="0" fontId="9" fillId="0" borderId="12" xfId="72" applyFont="1" applyFill="1" applyBorder="1" applyAlignment="1">
      <alignment horizontal="center" vertical="center"/>
    </xf>
    <xf numFmtId="0" fontId="9" fillId="0" borderId="1" xfId="72" applyFont="1" applyFill="1" applyBorder="1" applyAlignment="1">
      <alignment horizontal="center" vertical="center"/>
    </xf>
    <xf numFmtId="0" fontId="8" fillId="0" borderId="2" xfId="72" applyFont="1" applyFill="1" applyBorder="1" applyAlignment="1">
      <alignment horizontal="center" vertical="center" wrapText="1" readingOrder="1"/>
    </xf>
    <xf numFmtId="0" fontId="8" fillId="0" borderId="3" xfId="72" applyNumberFormat="1" applyFont="1" applyFill="1" applyBorder="1" applyAlignment="1">
      <alignment horizontal="center" vertical="center" wrapText="1" readingOrder="1"/>
    </xf>
    <xf numFmtId="0" fontId="8" fillId="0" borderId="4" xfId="72" applyNumberFormat="1" applyFont="1" applyFill="1" applyBorder="1" applyAlignment="1">
      <alignment horizontal="center" vertical="center" wrapText="1" readingOrder="1"/>
    </xf>
    <xf numFmtId="0" fontId="0" fillId="0" borderId="0" xfId="0" applyFont="1" applyFill="1" applyAlignment="1">
      <alignment vertical="center"/>
    </xf>
    <xf numFmtId="0" fontId="0" fillId="0" borderId="0" xfId="72" applyFont="1" applyFill="1" applyAlignment="1">
      <alignment horizontal="left" vertical="center" wrapText="1"/>
    </xf>
    <xf numFmtId="0" fontId="9" fillId="0" borderId="13" xfId="72" applyFont="1" applyFill="1" applyBorder="1" applyAlignment="1">
      <alignment horizontal="center" vertical="center"/>
    </xf>
    <xf numFmtId="0" fontId="9" fillId="0" borderId="14" xfId="72" applyFont="1" applyFill="1" applyBorder="1" applyAlignment="1">
      <alignment horizontal="center" vertical="center"/>
    </xf>
    <xf numFmtId="0" fontId="9" fillId="0" borderId="15" xfId="72" applyFont="1" applyFill="1" applyBorder="1" applyAlignment="1">
      <alignment horizontal="center" vertical="center"/>
    </xf>
    <xf numFmtId="0" fontId="8" fillId="0" borderId="5" xfId="72" applyNumberFormat="1" applyFont="1" applyFill="1" applyBorder="1" applyAlignment="1">
      <alignment horizontal="center" vertical="center" wrapText="1" readingOrder="1"/>
    </xf>
    <xf numFmtId="0" fontId="12" fillId="0" borderId="0" xfId="96" applyFont="1">
      <alignment vertical="center"/>
    </xf>
    <xf numFmtId="0" fontId="13" fillId="0" borderId="0" xfId="96" applyFont="1">
      <alignment vertical="center"/>
    </xf>
    <xf numFmtId="0" fontId="14" fillId="0" borderId="0" xfId="96">
      <alignment vertical="center"/>
    </xf>
    <xf numFmtId="0" fontId="15" fillId="0" borderId="0" xfId="72" applyFont="1" applyFill="1" applyAlignment="1">
      <alignment horizontal="left" vertical="center"/>
    </xf>
    <xf numFmtId="0" fontId="16" fillId="0" borderId="0" xfId="96" applyFont="1" applyBorder="1" applyAlignment="1">
      <alignment horizontal="center" vertical="center" wrapText="1"/>
    </xf>
    <xf numFmtId="0" fontId="17" fillId="0" borderId="0" xfId="96" applyFont="1" applyBorder="1" applyAlignment="1">
      <alignment horizontal="right" vertical="center" wrapText="1"/>
    </xf>
    <xf numFmtId="0" fontId="18" fillId="0" borderId="2" xfId="96" applyFont="1" applyBorder="1" applyAlignment="1">
      <alignment horizontal="center" vertical="center" wrapText="1"/>
    </xf>
    <xf numFmtId="0" fontId="19" fillId="0" borderId="2" xfId="96" applyFont="1" applyBorder="1" applyAlignment="1">
      <alignment horizontal="center" vertical="center" wrapText="1"/>
    </xf>
    <xf numFmtId="0" fontId="19" fillId="0" borderId="2" xfId="96" applyFont="1" applyBorder="1" applyAlignment="1">
      <alignment horizontal="left" vertical="center" wrapText="1"/>
    </xf>
    <xf numFmtId="0" fontId="19" fillId="0" borderId="2" xfId="96" applyFont="1" applyBorder="1" applyAlignment="1">
      <alignment vertical="center" wrapText="1"/>
    </xf>
    <xf numFmtId="176" fontId="19" fillId="0" borderId="2" xfId="96" applyNumberFormat="1" applyFont="1" applyBorder="1" applyAlignment="1">
      <alignment vertical="center" wrapText="1"/>
    </xf>
    <xf numFmtId="0" fontId="17" fillId="0" borderId="0" xfId="96" applyFont="1" applyBorder="1" applyAlignment="1">
      <alignment vertical="center" wrapText="1"/>
    </xf>
    <xf numFmtId="0" fontId="12" fillId="0" borderId="0" xfId="82" applyFont="1">
      <alignment vertical="center"/>
    </xf>
    <xf numFmtId="0" fontId="13" fillId="0" borderId="0" xfId="82" applyFont="1">
      <alignment vertical="center"/>
    </xf>
    <xf numFmtId="0" fontId="14" fillId="0" borderId="0" xfId="82">
      <alignment vertical="center"/>
    </xf>
    <xf numFmtId="0" fontId="20" fillId="0" borderId="0" xfId="82" applyFont="1" applyBorder="1" applyAlignment="1">
      <alignment horizontal="left" vertical="center" wrapText="1"/>
    </xf>
    <xf numFmtId="0" fontId="21" fillId="0" borderId="0" xfId="82" applyFont="1" applyBorder="1" applyAlignment="1">
      <alignment horizontal="left" vertical="center" wrapText="1"/>
    </xf>
    <xf numFmtId="0" fontId="16" fillId="0" borderId="0" xfId="82" applyFont="1" applyBorder="1" applyAlignment="1">
      <alignment horizontal="center" vertical="center" wrapText="1"/>
    </xf>
    <xf numFmtId="0" fontId="17" fillId="0" borderId="0" xfId="82" applyFont="1" applyBorder="1" applyAlignment="1">
      <alignment horizontal="right" vertical="center" wrapText="1"/>
    </xf>
    <xf numFmtId="0" fontId="18" fillId="0" borderId="2" xfId="82" applyFont="1" applyBorder="1" applyAlignment="1">
      <alignment horizontal="center" vertical="center" wrapText="1"/>
    </xf>
    <xf numFmtId="0" fontId="19" fillId="0" borderId="2" xfId="82" applyFont="1" applyBorder="1" applyAlignment="1">
      <alignment vertical="center" wrapText="1"/>
    </xf>
    <xf numFmtId="0" fontId="19" fillId="0" borderId="2" xfId="82" applyFont="1" applyBorder="1" applyAlignment="1">
      <alignment horizontal="center" vertical="center" wrapText="1"/>
    </xf>
    <xf numFmtId="0" fontId="17" fillId="0" borderId="0" xfId="82" applyFont="1" applyBorder="1" applyAlignment="1">
      <alignment vertical="center" wrapText="1"/>
    </xf>
    <xf numFmtId="0" fontId="12" fillId="0" borderId="0" xfId="98" applyFont="1">
      <alignment vertical="center"/>
    </xf>
    <xf numFmtId="0" fontId="13" fillId="0" borderId="0" xfId="98" applyFont="1">
      <alignment vertical="center"/>
    </xf>
    <xf numFmtId="0" fontId="14" fillId="0" borderId="0" xfId="98">
      <alignment vertical="center"/>
    </xf>
    <xf numFmtId="0" fontId="20" fillId="0" borderId="0" xfId="98" applyFont="1" applyBorder="1" applyAlignment="1">
      <alignment horizontal="left" vertical="center" wrapText="1"/>
    </xf>
    <xf numFmtId="0" fontId="16" fillId="0" borderId="0" xfId="98" applyFont="1" applyBorder="1" applyAlignment="1">
      <alignment horizontal="center" vertical="center" wrapText="1"/>
    </xf>
    <xf numFmtId="0" fontId="17" fillId="0" borderId="0" xfId="98" applyFont="1" applyBorder="1" applyAlignment="1">
      <alignment horizontal="right" vertical="center" wrapText="1"/>
    </xf>
    <xf numFmtId="0" fontId="18" fillId="0" borderId="2" xfId="98" applyFont="1" applyBorder="1" applyAlignment="1">
      <alignment horizontal="center" vertical="center" wrapText="1"/>
    </xf>
    <xf numFmtId="0" fontId="19" fillId="0" borderId="2" xfId="98" applyFont="1" applyBorder="1" applyAlignment="1">
      <alignment horizontal="left" vertical="center" wrapText="1"/>
    </xf>
    <xf numFmtId="0" fontId="19" fillId="0" borderId="2" xfId="98" applyFont="1" applyBorder="1" applyAlignment="1">
      <alignment horizontal="center" vertical="center" wrapText="1"/>
    </xf>
    <xf numFmtId="176" fontId="19" fillId="0" borderId="2" xfId="98" applyNumberFormat="1" applyFont="1" applyBorder="1" applyAlignment="1">
      <alignment horizontal="right" vertical="center" wrapText="1"/>
    </xf>
    <xf numFmtId="0" fontId="17" fillId="0" borderId="0" xfId="98" applyFont="1" applyBorder="1" applyAlignment="1">
      <alignment vertical="center" wrapText="1"/>
    </xf>
    <xf numFmtId="0" fontId="20" fillId="0" borderId="0" xfId="98" applyFont="1" applyBorder="1" applyAlignment="1">
      <alignment vertical="center" wrapText="1"/>
    </xf>
    <xf numFmtId="0" fontId="19" fillId="0" borderId="2" xfId="98" applyFont="1" applyBorder="1" applyAlignment="1">
      <alignment vertical="center" wrapText="1"/>
    </xf>
    <xf numFmtId="176" fontId="19" fillId="0" borderId="2" xfId="98" applyNumberFormat="1" applyFont="1" applyBorder="1" applyAlignment="1">
      <alignment vertical="center" wrapText="1"/>
    </xf>
    <xf numFmtId="0" fontId="22" fillId="0" borderId="0" xfId="98" applyFont="1">
      <alignment vertical="center"/>
    </xf>
    <xf numFmtId="0" fontId="23" fillId="0" borderId="2" xfId="98" applyFont="1" applyBorder="1" applyAlignment="1">
      <alignment horizontal="center" vertical="center" wrapText="1"/>
    </xf>
    <xf numFmtId="0" fontId="23" fillId="0" borderId="2" xfId="98" applyFont="1" applyBorder="1" applyAlignment="1">
      <alignment vertical="center" wrapText="1"/>
    </xf>
    <xf numFmtId="0" fontId="24" fillId="0" borderId="2" xfId="98" applyFont="1" applyBorder="1" applyAlignment="1">
      <alignment vertical="center" wrapText="1"/>
    </xf>
    <xf numFmtId="176" fontId="24" fillId="0" borderId="2" xfId="98" applyNumberFormat="1" applyFont="1" applyBorder="1" applyAlignment="1">
      <alignment vertical="center" wrapText="1"/>
    </xf>
    <xf numFmtId="0" fontId="25" fillId="0" borderId="2" xfId="98" applyFont="1" applyBorder="1" applyAlignment="1">
      <alignment horizontal="left" vertical="center" indent="1"/>
    </xf>
    <xf numFmtId="0" fontId="25" fillId="0" borderId="2" xfId="98" applyFont="1" applyBorder="1">
      <alignment vertical="center"/>
    </xf>
    <xf numFmtId="0" fontId="17" fillId="0" borderId="16" xfId="98" applyFont="1" applyBorder="1" applyAlignment="1">
      <alignment vertical="center" wrapText="1"/>
    </xf>
    <xf numFmtId="0" fontId="26" fillId="0" borderId="0" xfId="0" applyFont="1" applyAlignment="1">
      <alignment horizontal="center" vertical="center"/>
    </xf>
    <xf numFmtId="0" fontId="27" fillId="0" borderId="0" xfId="0" applyFont="1" applyAlignment="1">
      <alignment horizontal="left" vertical="justify" wrapText="1"/>
    </xf>
    <xf numFmtId="0" fontId="28" fillId="0" borderId="0" xfId="0" applyFont="1" applyAlignment="1">
      <alignment horizontal="left" vertical="justify"/>
    </xf>
    <xf numFmtId="0" fontId="0" fillId="0" borderId="0" xfId="89" applyAlignment="1">
      <alignment vertical="center"/>
    </xf>
    <xf numFmtId="0" fontId="0" fillId="0" borderId="0" xfId="89"/>
    <xf numFmtId="0" fontId="15" fillId="3" borderId="0" xfId="72" applyFont="1" applyFill="1" applyAlignment="1">
      <alignment horizontal="left" vertical="center"/>
    </xf>
    <xf numFmtId="0" fontId="26" fillId="0" borderId="0" xfId="89" applyFont="1" applyAlignment="1">
      <alignment horizontal="center" wrapText="1"/>
    </xf>
    <xf numFmtId="0" fontId="26" fillId="0" borderId="0" xfId="89" applyFont="1" applyAlignment="1">
      <alignment horizontal="center"/>
    </xf>
    <xf numFmtId="0" fontId="0" fillId="0" borderId="0" xfId="89" applyBorder="1" applyAlignment="1">
      <alignment vertical="center" wrapText="1"/>
    </xf>
    <xf numFmtId="0" fontId="0" fillId="0" borderId="0" xfId="89" applyBorder="1" applyAlignment="1">
      <alignment horizontal="right" vertical="center" wrapText="1"/>
    </xf>
    <xf numFmtId="0" fontId="0" fillId="0" borderId="5" xfId="89" applyBorder="1" applyAlignment="1">
      <alignment horizontal="center" vertical="center"/>
    </xf>
    <xf numFmtId="0" fontId="0" fillId="0" borderId="3" xfId="89" applyBorder="1" applyAlignment="1">
      <alignment horizontal="center" vertical="center"/>
    </xf>
    <xf numFmtId="0" fontId="0" fillId="0" borderId="5" xfId="89" applyBorder="1" applyAlignment="1">
      <alignment vertical="center"/>
    </xf>
    <xf numFmtId="178" fontId="0" fillId="0" borderId="3" xfId="89" applyNumberFormat="1" applyBorder="1" applyAlignment="1">
      <alignment vertical="center"/>
    </xf>
    <xf numFmtId="0" fontId="26" fillId="0" borderId="0" xfId="89" applyFont="1" applyAlignment="1">
      <alignment horizontal="center" vertical="center" wrapText="1"/>
    </xf>
    <xf numFmtId="0" fontId="26" fillId="0" borderId="0" xfId="89" applyFont="1" applyAlignment="1">
      <alignment horizontal="center" vertical="center"/>
    </xf>
    <xf numFmtId="0" fontId="29" fillId="0" borderId="5" xfId="89" applyFont="1" applyBorder="1" applyAlignment="1">
      <alignment vertical="center"/>
    </xf>
    <xf numFmtId="178" fontId="29" fillId="0" borderId="3" xfId="89" applyNumberFormat="1" applyFont="1" applyBorder="1" applyAlignment="1">
      <alignment vertical="center"/>
    </xf>
    <xf numFmtId="0" fontId="29" fillId="0" borderId="5" xfId="89" applyFont="1" applyBorder="1" applyAlignment="1">
      <alignment horizontal="center" vertical="center"/>
    </xf>
    <xf numFmtId="0" fontId="0" fillId="0" borderId="0" xfId="46" applyFill="1" applyAlignment="1"/>
    <xf numFmtId="0" fontId="0" fillId="0" borderId="0" xfId="89" applyFill="1" applyAlignment="1">
      <alignment vertical="center"/>
    </xf>
    <xf numFmtId="0" fontId="0" fillId="0" borderId="3" xfId="89" applyFill="1" applyBorder="1" applyAlignment="1">
      <alignment horizontal="center" vertical="center"/>
    </xf>
    <xf numFmtId="178" fontId="29" fillId="0" borderId="3" xfId="89" applyNumberFormat="1" applyFont="1" applyFill="1" applyBorder="1" applyAlignment="1">
      <alignment vertical="center"/>
    </xf>
    <xf numFmtId="0" fontId="0" fillId="0" borderId="5" xfId="89" applyBorder="1" applyAlignment="1">
      <alignment horizontal="left" vertical="center"/>
    </xf>
    <xf numFmtId="178" fontId="0" fillId="0" borderId="3" xfId="89" applyNumberFormat="1" applyFill="1" applyBorder="1" applyAlignment="1">
      <alignment vertical="center"/>
    </xf>
    <xf numFmtId="0" fontId="29" fillId="0" borderId="5" xfId="89" applyFont="1" applyBorder="1" applyAlignment="1">
      <alignment horizontal="left" vertical="center"/>
    </xf>
    <xf numFmtId="0" fontId="0" fillId="0" borderId="3" xfId="89" applyFill="1" applyBorder="1" applyAlignment="1">
      <alignment vertical="center"/>
    </xf>
    <xf numFmtId="0" fontId="30" fillId="0" borderId="0" xfId="0" applyFont="1" applyAlignment="1">
      <alignment horizontal="left" vertical="justify" wrapText="1"/>
    </xf>
    <xf numFmtId="0" fontId="31" fillId="0" borderId="0" xfId="0" applyFont="1" applyAlignment="1">
      <alignment horizontal="left" vertical="justify" wrapText="1"/>
    </xf>
    <xf numFmtId="0" fontId="32" fillId="0" borderId="0" xfId="46" applyFont="1" applyFill="1" applyAlignment="1"/>
    <xf numFmtId="179" fontId="0" fillId="0" borderId="0" xfId="46" applyNumberFormat="1" applyFill="1" applyAlignment="1">
      <alignment horizontal="center" vertical="center"/>
    </xf>
    <xf numFmtId="177" fontId="0" fillId="0" borderId="0" xfId="46" applyNumberFormat="1" applyFill="1" applyAlignment="1"/>
    <xf numFmtId="179" fontId="0" fillId="0" borderId="0" xfId="46" applyNumberFormat="1" applyFill="1" applyAlignment="1"/>
    <xf numFmtId="177" fontId="0" fillId="3" borderId="0" xfId="46" applyNumberFormat="1" applyFill="1" applyAlignment="1"/>
    <xf numFmtId="179" fontId="0" fillId="3" borderId="0" xfId="46" applyNumberFormat="1" applyFill="1" applyAlignment="1"/>
    <xf numFmtId="0" fontId="33" fillId="3" borderId="0" xfId="72" applyFont="1" applyFill="1" applyAlignment="1">
      <alignment horizontal="center" vertical="center"/>
    </xf>
    <xf numFmtId="0" fontId="0" fillId="3" borderId="0" xfId="46" applyFill="1" applyBorder="1">
      <alignment vertical="center"/>
    </xf>
    <xf numFmtId="179" fontId="34" fillId="3" borderId="0" xfId="46" applyNumberFormat="1" applyFont="1" applyFill="1" applyAlignment="1">
      <alignment horizontal="center" vertical="center"/>
    </xf>
    <xf numFmtId="177" fontId="32" fillId="3" borderId="0" xfId="46" applyNumberFormat="1" applyFont="1" applyFill="1" applyAlignment="1"/>
    <xf numFmtId="0" fontId="9" fillId="3" borderId="0" xfId="46" applyFont="1" applyFill="1" applyBorder="1" applyAlignment="1">
      <alignment horizontal="right" vertical="center"/>
    </xf>
    <xf numFmtId="0" fontId="35" fillId="3" borderId="2" xfId="87" applyFont="1" applyFill="1" applyBorder="1" applyAlignment="1">
      <alignment horizontal="center" vertical="center"/>
    </xf>
    <xf numFmtId="179" fontId="35" fillId="3" borderId="2" xfId="87" applyNumberFormat="1" applyFont="1" applyFill="1" applyBorder="1" applyAlignment="1">
      <alignment horizontal="center" vertical="center"/>
    </xf>
    <xf numFmtId="178" fontId="36" fillId="3" borderId="2" xfId="0" applyNumberFormat="1" applyFont="1" applyFill="1" applyBorder="1" applyAlignment="1" applyProtection="1">
      <alignment vertical="center"/>
    </xf>
    <xf numFmtId="178" fontId="37" fillId="3" borderId="2" xfId="0" applyNumberFormat="1" applyFont="1" applyFill="1" applyBorder="1" applyAlignment="1" applyProtection="1">
      <alignment vertical="center"/>
    </xf>
    <xf numFmtId="0" fontId="35" fillId="3" borderId="2" xfId="46" applyFont="1" applyFill="1" applyBorder="1" applyAlignment="1">
      <alignment vertical="center"/>
    </xf>
    <xf numFmtId="177" fontId="35" fillId="3" borderId="2" xfId="46" applyNumberFormat="1" applyFont="1" applyFill="1" applyBorder="1" applyAlignment="1">
      <alignment vertical="center"/>
    </xf>
    <xf numFmtId="3" fontId="38" fillId="3" borderId="2" xfId="0" applyNumberFormat="1" applyFont="1" applyFill="1" applyBorder="1" applyAlignment="1" applyProtection="1">
      <alignment vertical="center"/>
    </xf>
    <xf numFmtId="178" fontId="38" fillId="3" borderId="2" xfId="0" applyNumberFormat="1" applyFont="1" applyFill="1" applyBorder="1" applyAlignment="1" applyProtection="1">
      <alignment vertical="center"/>
    </xf>
    <xf numFmtId="3" fontId="38" fillId="0" borderId="2" xfId="0" applyNumberFormat="1" applyFont="1" applyFill="1" applyBorder="1" applyAlignment="1" applyProtection="1">
      <alignment wrapText="1"/>
    </xf>
    <xf numFmtId="178" fontId="32" fillId="0" borderId="0" xfId="46" applyNumberFormat="1" applyFont="1" applyFill="1" applyAlignment="1"/>
    <xf numFmtId="3" fontId="38" fillId="0" borderId="2" xfId="0" applyNumberFormat="1" applyFont="1" applyFill="1" applyBorder="1" applyAlignment="1" applyProtection="1">
      <alignment horizontal="left" wrapText="1"/>
    </xf>
    <xf numFmtId="0" fontId="9" fillId="3" borderId="2" xfId="46" applyFont="1" applyFill="1" applyBorder="1" applyAlignment="1">
      <alignment vertical="center"/>
    </xf>
    <xf numFmtId="179" fontId="34" fillId="3" borderId="2" xfId="76" applyNumberFormat="1" applyFont="1" applyFill="1" applyBorder="1" applyAlignment="1">
      <alignment horizontal="right" vertical="center"/>
    </xf>
    <xf numFmtId="0" fontId="32" fillId="0" borderId="0" xfId="46" applyFont="1" applyFill="1" applyBorder="1" applyAlignment="1"/>
    <xf numFmtId="0" fontId="39" fillId="3" borderId="2" xfId="46" applyFont="1" applyFill="1" applyBorder="1" applyAlignment="1">
      <alignment vertical="center"/>
    </xf>
    <xf numFmtId="0" fontId="39" fillId="3" borderId="6" xfId="46" applyFont="1" applyFill="1" applyBorder="1" applyAlignment="1">
      <alignment vertical="center"/>
    </xf>
    <xf numFmtId="179" fontId="34" fillId="3" borderId="6" xfId="76" applyNumberFormat="1" applyFont="1" applyFill="1" applyBorder="1" applyAlignment="1">
      <alignment horizontal="right" vertical="center"/>
    </xf>
    <xf numFmtId="0" fontId="9" fillId="3" borderId="6" xfId="46" applyFont="1" applyFill="1" applyBorder="1" applyAlignment="1"/>
    <xf numFmtId="179" fontId="0" fillId="3" borderId="6" xfId="46" applyNumberFormat="1" applyFont="1" applyFill="1" applyBorder="1" applyAlignment="1">
      <alignment horizontal="right" vertical="center"/>
    </xf>
    <xf numFmtId="0" fontId="9" fillId="3" borderId="2" xfId="46" applyFont="1" applyFill="1" applyBorder="1" applyAlignment="1"/>
    <xf numFmtId="179" fontId="0" fillId="3" borderId="2" xfId="46" applyNumberFormat="1" applyFont="1" applyFill="1" applyBorder="1" applyAlignment="1">
      <alignment horizontal="right" vertical="center"/>
    </xf>
    <xf numFmtId="0" fontId="39" fillId="3" borderId="2" xfId="46" applyFont="1" applyFill="1" applyBorder="1" applyAlignment="1"/>
    <xf numFmtId="3" fontId="38" fillId="0" borderId="2" xfId="0" applyNumberFormat="1" applyFont="1" applyFill="1" applyBorder="1" applyAlignment="1" applyProtection="1">
      <alignment horizontal="left" vertical="center" wrapText="1"/>
    </xf>
    <xf numFmtId="0" fontId="35" fillId="3" borderId="2" xfId="0" applyFont="1" applyFill="1" applyBorder="1" applyAlignment="1">
      <alignment horizontal="left" vertical="center"/>
    </xf>
    <xf numFmtId="179" fontId="40" fillId="3" borderId="2" xfId="0" applyNumberFormat="1" applyFont="1" applyFill="1" applyBorder="1" applyAlignment="1">
      <alignment horizontal="right" vertical="center"/>
    </xf>
    <xf numFmtId="179" fontId="32" fillId="0" borderId="0" xfId="46" applyNumberFormat="1" applyFont="1" applyFill="1" applyAlignment="1"/>
    <xf numFmtId="0" fontId="0" fillId="3" borderId="0" xfId="88" applyFill="1" applyAlignment="1">
      <alignment horizontal="left" vertical="center" wrapText="1"/>
    </xf>
    <xf numFmtId="0" fontId="32" fillId="0" borderId="0" xfId="0" applyFont="1" applyFill="1" applyAlignment="1">
      <alignment vertical="center"/>
    </xf>
    <xf numFmtId="179" fontId="32" fillId="0" borderId="0" xfId="0" applyNumberFormat="1" applyFont="1" applyFill="1" applyAlignment="1"/>
    <xf numFmtId="177" fontId="32" fillId="0" borderId="0" xfId="0" applyNumberFormat="1" applyFont="1" applyFill="1" applyAlignment="1">
      <alignment vertical="center"/>
    </xf>
    <xf numFmtId="179" fontId="41" fillId="0" borderId="0" xfId="0" applyNumberFormat="1" applyFont="1" applyFill="1" applyAlignment="1">
      <alignment horizontal="right"/>
    </xf>
    <xf numFmtId="0" fontId="32" fillId="0" borderId="0" xfId="0" applyFont="1" applyFill="1" applyAlignment="1"/>
    <xf numFmtId="0" fontId="33" fillId="0" borderId="0" xfId="72" applyFont="1" applyFill="1" applyAlignment="1">
      <alignment horizontal="center" vertical="center"/>
    </xf>
    <xf numFmtId="0" fontId="0" fillId="0" borderId="1" xfId="72" applyFill="1" applyBorder="1" applyAlignment="1">
      <alignment horizontal="center" vertical="center"/>
    </xf>
    <xf numFmtId="178" fontId="41" fillId="0" borderId="0" xfId="0" applyNumberFormat="1" applyFont="1" applyFill="1" applyBorder="1" applyAlignment="1" applyProtection="1">
      <alignment horizontal="right" vertical="center"/>
      <protection locked="0"/>
    </xf>
    <xf numFmtId="0" fontId="35" fillId="0" borderId="2" xfId="0" applyFont="1" applyFill="1" applyBorder="1" applyAlignment="1">
      <alignment horizontal="center" vertical="center"/>
    </xf>
    <xf numFmtId="179" fontId="35" fillId="0" borderId="2" xfId="0" applyNumberFormat="1" applyFont="1" applyFill="1" applyBorder="1" applyAlignment="1">
      <alignment horizontal="center" vertical="center"/>
    </xf>
    <xf numFmtId="3" fontId="42" fillId="0" borderId="2" xfId="0" applyNumberFormat="1" applyFont="1" applyFill="1" applyBorder="1" applyAlignment="1" applyProtection="1">
      <alignment vertical="center"/>
    </xf>
    <xf numFmtId="3" fontId="42" fillId="3" borderId="2" xfId="0" applyNumberFormat="1" applyFont="1" applyFill="1" applyBorder="1" applyAlignment="1" applyProtection="1">
      <alignment vertical="center"/>
    </xf>
    <xf numFmtId="3" fontId="38" fillId="0" borderId="2" xfId="0" applyNumberFormat="1" applyFont="1" applyFill="1" applyBorder="1" applyAlignment="1" applyProtection="1">
      <alignment vertical="center"/>
    </xf>
    <xf numFmtId="3" fontId="38" fillId="3" borderId="2" xfId="0" applyNumberFormat="1" applyFont="1" applyFill="1" applyBorder="1" applyAlignment="1" applyProtection="1">
      <alignment horizontal="left" vertical="center" indent="1"/>
    </xf>
    <xf numFmtId="179" fontId="43" fillId="0" borderId="0" xfId="0" applyNumberFormat="1" applyFont="1" applyFill="1" applyAlignment="1">
      <alignment horizontal="right"/>
    </xf>
    <xf numFmtId="178" fontId="38" fillId="0" borderId="2" xfId="0" applyNumberFormat="1" applyFont="1" applyFill="1" applyBorder="1" applyAlignment="1" applyProtection="1">
      <alignment vertical="center"/>
    </xf>
    <xf numFmtId="3" fontId="38" fillId="0" borderId="2" xfId="0" applyNumberFormat="1" applyFont="1" applyFill="1" applyBorder="1" applyAlignment="1" applyProtection="1">
      <alignment horizontal="left" vertical="center" indent="1"/>
    </xf>
    <xf numFmtId="0" fontId="32" fillId="0" borderId="2" xfId="0" applyFont="1" applyFill="1" applyBorder="1" applyAlignment="1">
      <alignment vertical="center"/>
    </xf>
    <xf numFmtId="0" fontId="0" fillId="0" borderId="2" xfId="88" applyFill="1" applyBorder="1" applyAlignment="1">
      <alignment horizontal="left" vertical="center" wrapText="1"/>
    </xf>
    <xf numFmtId="179" fontId="32" fillId="0" borderId="2" xfId="0" applyNumberFormat="1" applyFont="1" applyFill="1" applyBorder="1" applyAlignment="1"/>
    <xf numFmtId="0" fontId="0" fillId="0" borderId="0" xfId="88" applyFill="1" applyAlignment="1">
      <alignment horizontal="left" vertical="center" wrapText="1"/>
    </xf>
    <xf numFmtId="177" fontId="32" fillId="0" borderId="0" xfId="0" applyNumberFormat="1" applyFont="1" applyFill="1" applyAlignment="1">
      <alignment vertical="center" wrapText="1"/>
    </xf>
    <xf numFmtId="0" fontId="44" fillId="0" borderId="0" xfId="72" applyFont="1" applyFill="1" applyAlignment="1">
      <alignment horizontal="center" vertical="center"/>
    </xf>
    <xf numFmtId="0" fontId="0" fillId="0" borderId="1" xfId="72" applyFill="1" applyBorder="1" applyAlignment="1">
      <alignment horizontal="center" vertical="center" wrapText="1"/>
    </xf>
    <xf numFmtId="0" fontId="35" fillId="0" borderId="2" xfId="0" applyFont="1" applyFill="1" applyBorder="1" applyAlignment="1">
      <alignment horizontal="center" vertical="center" wrapText="1"/>
    </xf>
    <xf numFmtId="177" fontId="35" fillId="0" borderId="2" xfId="0" applyNumberFormat="1" applyFont="1" applyFill="1" applyBorder="1" applyAlignment="1">
      <alignment vertical="center" wrapText="1"/>
    </xf>
    <xf numFmtId="180" fontId="40" fillId="3" borderId="2" xfId="0" applyNumberFormat="1" applyFont="1" applyFill="1" applyBorder="1" applyAlignment="1">
      <alignment horizontal="right" vertical="center"/>
    </xf>
    <xf numFmtId="49" fontId="9" fillId="0" borderId="2" xfId="0" applyNumberFormat="1" applyFont="1" applyFill="1" applyBorder="1" applyAlignment="1" applyProtection="1">
      <alignment vertical="center"/>
    </xf>
    <xf numFmtId="180" fontId="38" fillId="3" borderId="2" xfId="0" applyNumberFormat="1" applyFont="1" applyFill="1" applyBorder="1" applyAlignment="1" applyProtection="1">
      <alignment vertical="center"/>
    </xf>
    <xf numFmtId="180" fontId="38" fillId="0" borderId="2" xfId="0" applyNumberFormat="1" applyFont="1" applyFill="1" applyBorder="1" applyAlignment="1" applyProtection="1">
      <alignment vertical="center"/>
    </xf>
    <xf numFmtId="0" fontId="0" fillId="0" borderId="0" xfId="88" applyFill="1">
      <alignment vertical="center"/>
    </xf>
    <xf numFmtId="181" fontId="32" fillId="0" borderId="0" xfId="0" applyNumberFormat="1" applyFont="1" applyFill="1" applyAlignment="1"/>
    <xf numFmtId="182" fontId="41" fillId="0" borderId="0" xfId="0" applyNumberFormat="1" applyFont="1" applyFill="1" applyAlignment="1">
      <alignment horizontal="right"/>
    </xf>
    <xf numFmtId="181" fontId="15" fillId="0" borderId="0" xfId="72" applyNumberFormat="1" applyFont="1" applyFill="1" applyAlignment="1">
      <alignment horizontal="left" vertical="center"/>
    </xf>
    <xf numFmtId="182" fontId="15" fillId="0" borderId="0" xfId="72" applyNumberFormat="1" applyFont="1" applyFill="1" applyAlignment="1">
      <alignment horizontal="left" vertical="center"/>
    </xf>
    <xf numFmtId="181" fontId="33" fillId="0" borderId="0" xfId="72" applyNumberFormat="1" applyFont="1" applyFill="1" applyAlignment="1">
      <alignment horizontal="center" vertical="center"/>
    </xf>
    <xf numFmtId="182" fontId="33" fillId="0" borderId="0" xfId="72" applyNumberFormat="1" applyFont="1" applyFill="1" applyAlignment="1">
      <alignment horizontal="center" vertical="center"/>
    </xf>
    <xf numFmtId="181" fontId="0" fillId="0" borderId="1" xfId="72" applyNumberFormat="1" applyFill="1" applyBorder="1" applyAlignment="1">
      <alignment horizontal="center" vertical="center"/>
    </xf>
    <xf numFmtId="182" fontId="41" fillId="0" borderId="0" xfId="0" applyNumberFormat="1" applyFont="1" applyFill="1" applyBorder="1" applyAlignment="1" applyProtection="1">
      <alignment horizontal="right" vertical="center"/>
      <protection locked="0"/>
    </xf>
    <xf numFmtId="181" fontId="35" fillId="0" borderId="2" xfId="0" applyNumberFormat="1" applyFont="1" applyFill="1" applyBorder="1" applyAlignment="1">
      <alignment horizontal="center" vertical="center"/>
    </xf>
    <xf numFmtId="182" fontId="35" fillId="0" borderId="2" xfId="0" applyNumberFormat="1" applyFont="1" applyFill="1" applyBorder="1" applyAlignment="1">
      <alignment horizontal="center" vertical="center"/>
    </xf>
    <xf numFmtId="0" fontId="35" fillId="3" borderId="2" xfId="0" applyFont="1" applyFill="1" applyBorder="1" applyAlignment="1">
      <alignment horizontal="center" vertical="center"/>
    </xf>
    <xf numFmtId="181" fontId="40" fillId="3" borderId="2" xfId="0" applyNumberFormat="1" applyFont="1" applyFill="1" applyBorder="1" applyAlignment="1">
      <alignment horizontal="right" vertical="center"/>
    </xf>
    <xf numFmtId="183" fontId="40" fillId="3" borderId="2" xfId="0" applyNumberFormat="1" applyFont="1" applyFill="1" applyBorder="1" applyAlignment="1">
      <alignment horizontal="right" vertical="center"/>
    </xf>
    <xf numFmtId="177" fontId="35" fillId="3" borderId="2" xfId="0" applyNumberFormat="1" applyFont="1" applyFill="1" applyBorder="1" applyAlignment="1">
      <alignment vertical="center"/>
    </xf>
    <xf numFmtId="181" fontId="38" fillId="3" borderId="2" xfId="0" applyNumberFormat="1" applyFont="1" applyFill="1" applyBorder="1" applyAlignment="1" applyProtection="1">
      <alignment vertical="center"/>
    </xf>
    <xf numFmtId="183" fontId="38" fillId="3" borderId="2" xfId="0" applyNumberFormat="1" applyFont="1" applyFill="1" applyBorder="1" applyAlignment="1" applyProtection="1">
      <alignment vertical="center"/>
    </xf>
    <xf numFmtId="182" fontId="38" fillId="3" borderId="2" xfId="0" applyNumberFormat="1" applyFont="1" applyFill="1" applyBorder="1" applyAlignment="1" applyProtection="1">
      <alignment vertical="center"/>
    </xf>
    <xf numFmtId="3" fontId="38" fillId="3" borderId="2" xfId="0" applyNumberFormat="1" applyFont="1" applyFill="1" applyBorder="1" applyAlignment="1" applyProtection="1">
      <alignment vertical="center" wrapText="1"/>
    </xf>
    <xf numFmtId="181" fontId="9" fillId="3" borderId="2" xfId="72" applyNumberFormat="1" applyFont="1" applyFill="1" applyBorder="1" applyAlignment="1">
      <alignment vertical="center"/>
    </xf>
    <xf numFmtId="179" fontId="32" fillId="3" borderId="2" xfId="0" applyNumberFormat="1" applyFont="1" applyFill="1" applyBorder="1" applyAlignment="1"/>
    <xf numFmtId="182" fontId="32" fillId="3" borderId="2" xfId="0" applyNumberFormat="1" applyFont="1" applyFill="1" applyBorder="1" applyAlignment="1"/>
    <xf numFmtId="182" fontId="40" fillId="3" borderId="2" xfId="0" applyNumberFormat="1" applyFont="1" applyFill="1" applyBorder="1" applyAlignment="1">
      <alignment horizontal="right" vertical="center"/>
    </xf>
    <xf numFmtId="181" fontId="41" fillId="3" borderId="2" xfId="0" applyNumberFormat="1" applyFont="1" applyFill="1" applyBorder="1" applyAlignment="1">
      <alignment horizontal="right" vertical="center"/>
    </xf>
    <xf numFmtId="182" fontId="41" fillId="3" borderId="2" xfId="0" applyNumberFormat="1" applyFont="1" applyFill="1" applyBorder="1" applyAlignment="1">
      <alignment horizontal="right" vertical="center"/>
    </xf>
    <xf numFmtId="0" fontId="45" fillId="3" borderId="2" xfId="61" applyFont="1" applyFill="1" applyBorder="1">
      <alignment vertical="center"/>
    </xf>
    <xf numFmtId="0" fontId="38" fillId="3" borderId="2" xfId="61" applyFont="1" applyFill="1" applyBorder="1">
      <alignment vertical="center"/>
    </xf>
    <xf numFmtId="0" fontId="45" fillId="0" borderId="2" xfId="73" applyFont="1" applyFill="1" applyBorder="1">
      <alignment vertical="center"/>
    </xf>
    <xf numFmtId="181" fontId="41" fillId="0" borderId="2" xfId="0" applyNumberFormat="1" applyFont="1" applyFill="1" applyBorder="1" applyAlignment="1">
      <alignment horizontal="right" vertical="center"/>
    </xf>
    <xf numFmtId="0" fontId="38" fillId="0" borderId="2" xfId="73" applyFont="1" applyFill="1" applyBorder="1">
      <alignment vertical="center"/>
    </xf>
    <xf numFmtId="182" fontId="41" fillId="0" borderId="2" xfId="0" applyNumberFormat="1" applyFont="1" applyFill="1" applyBorder="1" applyAlignment="1">
      <alignment horizontal="right" vertical="center"/>
    </xf>
    <xf numFmtId="181" fontId="0" fillId="0" borderId="0" xfId="88" applyNumberFormat="1" applyFill="1" applyAlignment="1">
      <alignment horizontal="left" vertical="center" wrapText="1"/>
    </xf>
    <xf numFmtId="182" fontId="0" fillId="0" borderId="0" xfId="88" applyNumberFormat="1" applyFill="1" applyAlignment="1">
      <alignment horizontal="left" vertical="center" wrapText="1"/>
    </xf>
    <xf numFmtId="0" fontId="0" fillId="0" borderId="0" xfId="88" applyFill="1" applyAlignment="1">
      <alignment horizontal="left" vertical="center" indent="1"/>
    </xf>
    <xf numFmtId="0" fontId="46" fillId="0" borderId="0" xfId="72" applyFont="1" applyFill="1" applyBorder="1" applyAlignment="1">
      <alignment horizontal="center" vertical="center"/>
    </xf>
    <xf numFmtId="0" fontId="46" fillId="0" borderId="0" xfId="72" applyFont="1" applyFill="1" applyBorder="1" applyAlignment="1">
      <alignment horizontal="right" vertical="center"/>
    </xf>
    <xf numFmtId="178" fontId="47" fillId="0" borderId="0" xfId="0" applyNumberFormat="1" applyFont="1" applyFill="1" applyBorder="1" applyAlignment="1" applyProtection="1">
      <alignment horizontal="right" vertical="center"/>
      <protection locked="0"/>
    </xf>
    <xf numFmtId="14" fontId="35" fillId="0" borderId="2" xfId="84" applyNumberFormat="1" applyFont="1" applyFill="1" applyBorder="1" applyAlignment="1" applyProtection="1">
      <alignment horizontal="center" vertical="center"/>
      <protection locked="0"/>
    </xf>
    <xf numFmtId="179" fontId="48" fillId="0" borderId="2" xfId="84" applyNumberFormat="1" applyFont="1" applyFill="1" applyBorder="1" applyAlignment="1" applyProtection="1">
      <alignment horizontal="center" vertical="center" wrapText="1"/>
      <protection locked="0"/>
    </xf>
    <xf numFmtId="0" fontId="35" fillId="0" borderId="2" xfId="90" applyFont="1" applyFill="1" applyBorder="1" applyAlignment="1">
      <alignment vertical="center"/>
    </xf>
    <xf numFmtId="179" fontId="40" fillId="0" borderId="2" xfId="72" applyNumberFormat="1" applyFont="1" applyFill="1" applyBorder="1" applyAlignment="1">
      <alignment horizontal="right" vertical="center"/>
    </xf>
    <xf numFmtId="0" fontId="9" fillId="3" borderId="2" xfId="88" applyFont="1" applyFill="1" applyBorder="1" applyAlignment="1">
      <alignment horizontal="left" vertical="center" indent="1"/>
    </xf>
    <xf numFmtId="179" fontId="38" fillId="0" borderId="2" xfId="0" applyNumberFormat="1" applyFont="1" applyFill="1" applyBorder="1" applyAlignment="1">
      <alignment vertical="center"/>
    </xf>
    <xf numFmtId="0" fontId="9" fillId="0" borderId="2" xfId="0" applyFont="1" applyBorder="1" applyAlignment="1">
      <alignment horizontal="left" vertical="center" indent="1"/>
    </xf>
    <xf numFmtId="179" fontId="41" fillId="0" borderId="2" xfId="72" applyNumberFormat="1" applyFont="1" applyFill="1" applyBorder="1" applyAlignment="1">
      <alignment horizontal="right" vertical="center"/>
    </xf>
    <xf numFmtId="0" fontId="0" fillId="3" borderId="10" xfId="88" applyFill="1" applyBorder="1" applyAlignment="1">
      <alignment horizontal="left" vertical="center" wrapText="1"/>
    </xf>
    <xf numFmtId="0" fontId="49" fillId="0" borderId="0" xfId="0" applyFont="1" applyFill="1">
      <alignment vertical="center"/>
    </xf>
    <xf numFmtId="0" fontId="46" fillId="0" borderId="0" xfId="0" applyFont="1" applyFill="1">
      <alignment vertical="center"/>
    </xf>
    <xf numFmtId="0" fontId="35" fillId="0" borderId="2" xfId="90" applyFont="1" applyFill="1" applyBorder="1" applyAlignment="1">
      <alignment horizontal="center" vertical="center"/>
    </xf>
    <xf numFmtId="0" fontId="38" fillId="0" borderId="2" xfId="0" applyFont="1" applyFill="1" applyBorder="1" applyAlignment="1">
      <alignment vertical="center"/>
    </xf>
    <xf numFmtId="181" fontId="38" fillId="0" borderId="2" xfId="0" applyNumberFormat="1" applyFont="1" applyFill="1" applyBorder="1" applyAlignment="1">
      <alignment horizontal="left" vertical="center" indent="1"/>
    </xf>
    <xf numFmtId="181" fontId="38" fillId="0" borderId="2" xfId="0" applyNumberFormat="1" applyFont="1" applyFill="1" applyBorder="1" applyAlignment="1">
      <alignment horizontal="left" vertical="center"/>
    </xf>
    <xf numFmtId="0" fontId="47" fillId="0" borderId="2" xfId="72" applyFont="1" applyFill="1" applyBorder="1" applyAlignment="1">
      <alignment vertical="center"/>
    </xf>
    <xf numFmtId="0" fontId="9" fillId="3" borderId="0" xfId="73" applyFont="1" applyFill="1" applyAlignment="1">
      <alignment horizontal="left" vertical="center" wrapText="1"/>
    </xf>
    <xf numFmtId="179" fontId="32" fillId="0" borderId="0" xfId="90" applyNumberFormat="1" applyFont="1" applyFill="1" applyAlignment="1">
      <alignment horizontal="right"/>
    </xf>
    <xf numFmtId="0" fontId="32" fillId="0" borderId="0" xfId="90" applyFont="1" applyFill="1"/>
    <xf numFmtId="0" fontId="9" fillId="0" borderId="0" xfId="72" applyFont="1" applyFill="1" applyBorder="1" applyAlignment="1">
      <alignment horizontal="right" vertical="center"/>
    </xf>
    <xf numFmtId="0" fontId="48" fillId="0" borderId="2" xfId="72" applyFont="1" applyFill="1" applyBorder="1">
      <alignment vertical="center"/>
    </xf>
    <xf numFmtId="180" fontId="50" fillId="0" borderId="2" xfId="73" applyNumberFormat="1" applyFont="1" applyFill="1" applyBorder="1">
      <alignment vertical="center"/>
    </xf>
    <xf numFmtId="179" fontId="50" fillId="0" borderId="2" xfId="73" applyNumberFormat="1" applyFont="1" applyFill="1" applyBorder="1">
      <alignment vertical="center"/>
    </xf>
    <xf numFmtId="0" fontId="9" fillId="0" borderId="2" xfId="72" applyFont="1" applyFill="1" applyBorder="1">
      <alignment vertical="center"/>
    </xf>
    <xf numFmtId="180" fontId="41" fillId="0" borderId="2" xfId="90" applyNumberFormat="1" applyFont="1" applyFill="1" applyBorder="1" applyAlignment="1">
      <alignment horizontal="right" vertical="center"/>
    </xf>
    <xf numFmtId="0" fontId="9" fillId="0" borderId="2" xfId="72" applyFont="1" applyFill="1" applyBorder="1" applyAlignment="1">
      <alignment horizontal="left" vertical="center"/>
    </xf>
    <xf numFmtId="179" fontId="41" fillId="0" borderId="2" xfId="90" applyNumberFormat="1" applyFont="1" applyFill="1" applyBorder="1" applyAlignment="1">
      <alignment horizontal="right" vertical="center"/>
    </xf>
    <xf numFmtId="185" fontId="9" fillId="0" borderId="2" xfId="72" applyNumberFormat="1" applyFont="1" applyFill="1" applyBorder="1" applyAlignment="1">
      <alignment horizontal="left" vertical="center"/>
    </xf>
    <xf numFmtId="0" fontId="9" fillId="3" borderId="2" xfId="72" applyFont="1" applyFill="1" applyBorder="1">
      <alignment vertical="center"/>
    </xf>
    <xf numFmtId="0" fontId="32" fillId="0" borderId="2" xfId="90" applyFont="1" applyFill="1" applyBorder="1"/>
    <xf numFmtId="185" fontId="9" fillId="0" borderId="2" xfId="72" applyNumberFormat="1" applyFont="1" applyFill="1" applyBorder="1" applyAlignment="1">
      <alignment vertical="center"/>
    </xf>
    <xf numFmtId="0" fontId="0" fillId="0" borderId="10" xfId="73" applyFont="1" applyFill="1" applyBorder="1" applyAlignment="1">
      <alignment horizontal="left" vertical="center" wrapText="1"/>
    </xf>
    <xf numFmtId="0" fontId="32" fillId="0" borderId="0" xfId="90" applyFont="1" applyFill="1" applyBorder="1"/>
    <xf numFmtId="0" fontId="0" fillId="0" borderId="0" xfId="73"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horizontal="center" vertical="center"/>
    </xf>
    <xf numFmtId="0" fontId="0" fillId="0" borderId="0" xfId="72" applyBorder="1" applyAlignment="1">
      <alignment horizontal="right" vertical="center"/>
    </xf>
    <xf numFmtId="0" fontId="9" fillId="0" borderId="0" xfId="72" applyFont="1" applyBorder="1" applyAlignment="1">
      <alignment horizontal="right" vertical="center"/>
    </xf>
    <xf numFmtId="0" fontId="35" fillId="0" borderId="2" xfId="90" applyFont="1" applyFill="1" applyBorder="1" applyAlignment="1">
      <alignment horizontal="left" vertical="center"/>
    </xf>
    <xf numFmtId="0" fontId="51" fillId="0" borderId="2" xfId="0" applyFont="1" applyBorder="1" applyAlignment="1">
      <alignment vertical="center"/>
    </xf>
    <xf numFmtId="181" fontId="51" fillId="3" borderId="2" xfId="0" applyNumberFormat="1" applyFont="1" applyFill="1" applyBorder="1" applyAlignment="1">
      <alignment horizontal="right" vertical="center"/>
    </xf>
    <xf numFmtId="49" fontId="52" fillId="0" borderId="2" xfId="0" applyNumberFormat="1" applyFont="1" applyBorder="1" applyAlignment="1">
      <alignment horizontal="left"/>
    </xf>
    <xf numFmtId="181" fontId="38" fillId="3" borderId="2" xfId="0" applyNumberFormat="1" applyFont="1" applyFill="1" applyBorder="1" applyAlignment="1">
      <alignment horizontal="right" vertical="center"/>
    </xf>
    <xf numFmtId="181" fontId="4" fillId="0" borderId="0" xfId="0" applyNumberFormat="1" applyFont="1" applyFill="1" applyAlignment="1">
      <alignment vertical="center"/>
    </xf>
    <xf numFmtId="0" fontId="0" fillId="3" borderId="0" xfId="73" applyFont="1" applyFill="1" applyAlignment="1">
      <alignment horizontal="left" vertical="center" wrapText="1"/>
    </xf>
    <xf numFmtId="0" fontId="53" fillId="0" borderId="0" xfId="84" applyFont="1" applyFill="1" applyAlignment="1" applyProtection="1">
      <alignment vertical="center" wrapText="1"/>
      <protection locked="0"/>
    </xf>
    <xf numFmtId="0" fontId="53" fillId="0" borderId="0" xfId="84" applyFill="1" applyAlignment="1" applyProtection="1">
      <alignment vertical="center"/>
      <protection locked="0"/>
    </xf>
    <xf numFmtId="179" fontId="53" fillId="0" borderId="0" xfId="84" applyNumberFormat="1" applyFill="1" applyAlignment="1" applyProtection="1">
      <alignment vertical="center"/>
      <protection locked="0"/>
    </xf>
    <xf numFmtId="0" fontId="54" fillId="0" borderId="0" xfId="61" applyFont="1" applyFill="1" applyBorder="1" applyAlignment="1">
      <alignment horizontal="center" vertical="center"/>
    </xf>
    <xf numFmtId="0" fontId="0" fillId="3" borderId="1" xfId="61" applyFill="1" applyBorder="1" applyAlignment="1">
      <alignment horizontal="center" vertical="center"/>
    </xf>
    <xf numFmtId="0" fontId="9" fillId="3" borderId="0" xfId="61" applyFont="1" applyFill="1" applyBorder="1" applyAlignment="1">
      <alignment horizontal="right" vertical="center"/>
    </xf>
    <xf numFmtId="0" fontId="35" fillId="3" borderId="2" xfId="61" applyFont="1" applyFill="1" applyBorder="1" applyAlignment="1">
      <alignment horizontal="center" vertical="center" wrapText="1"/>
    </xf>
    <xf numFmtId="179" fontId="35" fillId="3" borderId="2" xfId="61" applyNumberFormat="1" applyFont="1" applyFill="1" applyBorder="1" applyAlignment="1">
      <alignment horizontal="center" vertical="center" wrapText="1"/>
    </xf>
    <xf numFmtId="180" fontId="51" fillId="3" borderId="2" xfId="91" applyNumberFormat="1" applyFont="1" applyFill="1" applyBorder="1" applyAlignment="1">
      <alignment horizontal="right" vertical="center"/>
    </xf>
    <xf numFmtId="49" fontId="9" fillId="3" borderId="2" xfId="0" applyNumberFormat="1" applyFont="1" applyFill="1" applyBorder="1" applyAlignment="1" applyProtection="1">
      <alignment vertical="center"/>
    </xf>
    <xf numFmtId="4" fontId="52" fillId="0" borderId="2" xfId="0" applyNumberFormat="1" applyFont="1" applyBorder="1" applyAlignment="1">
      <alignment horizontal="right" vertical="center"/>
    </xf>
    <xf numFmtId="4" fontId="55" fillId="0" borderId="17" xfId="0" applyNumberFormat="1" applyFont="1" applyFill="1" applyBorder="1" applyAlignment="1">
      <alignment horizontal="right" vertical="center" wrapText="1"/>
    </xf>
    <xf numFmtId="180" fontId="56" fillId="3" borderId="2" xfId="61" applyNumberFormat="1" applyFont="1" applyFill="1" applyBorder="1" applyAlignment="1">
      <alignment horizontal="right" vertical="center"/>
    </xf>
    <xf numFmtId="186" fontId="11" fillId="2" borderId="8" xfId="0" applyNumberFormat="1" applyFont="1" applyFill="1" applyBorder="1" applyAlignment="1">
      <alignment horizontal="right" vertical="center"/>
    </xf>
    <xf numFmtId="180" fontId="9" fillId="3" borderId="2" xfId="0" applyNumberFormat="1" applyFont="1" applyFill="1" applyBorder="1" applyAlignment="1" applyProtection="1">
      <alignment horizontal="right" vertical="center"/>
    </xf>
    <xf numFmtId="180" fontId="9" fillId="0" borderId="2" xfId="0" applyNumberFormat="1" applyFont="1" applyFill="1" applyBorder="1" applyAlignment="1" applyProtection="1">
      <alignment horizontal="right" vertical="center"/>
    </xf>
    <xf numFmtId="180" fontId="56" fillId="0" borderId="2" xfId="61" applyNumberFormat="1" applyFont="1" applyFill="1" applyBorder="1" applyAlignment="1">
      <alignment horizontal="right" vertical="center"/>
    </xf>
    <xf numFmtId="0" fontId="11" fillId="2" borderId="8" xfId="0" applyFont="1" applyFill="1" applyBorder="1" applyAlignment="1">
      <alignment horizontal="left" vertical="center"/>
    </xf>
    <xf numFmtId="0" fontId="38" fillId="0" borderId="0" xfId="61" applyFont="1" applyFill="1" applyAlignment="1">
      <alignment horizontal="left" vertical="center" wrapText="1"/>
    </xf>
    <xf numFmtId="0" fontId="0" fillId="0" borderId="0" xfId="61" applyFont="1" applyFill="1" applyAlignment="1">
      <alignment horizontal="left" vertical="center" wrapText="1"/>
    </xf>
    <xf numFmtId="0" fontId="3" fillId="0" borderId="0" xfId="61" applyFont="1" applyFill="1" applyAlignment="1">
      <alignment vertical="center"/>
    </xf>
    <xf numFmtId="0" fontId="4" fillId="0" borderId="0" xfId="61" applyFont="1" applyFill="1" applyAlignment="1">
      <alignment vertical="center"/>
    </xf>
    <xf numFmtId="0" fontId="57" fillId="0" borderId="0" xfId="61" applyFont="1" applyFill="1" applyBorder="1" applyAlignment="1">
      <alignment horizontal="center" vertical="top"/>
    </xf>
    <xf numFmtId="0" fontId="0" fillId="0" borderId="1" xfId="61" applyFill="1" applyBorder="1" applyAlignment="1">
      <alignment horizontal="right" vertical="center"/>
    </xf>
    <xf numFmtId="0" fontId="4" fillId="0" borderId="0" xfId="61" applyFont="1" applyFill="1" applyBorder="1" applyAlignment="1">
      <alignment horizontal="right" vertical="top"/>
    </xf>
    <xf numFmtId="0" fontId="35" fillId="0" borderId="2" xfId="91" applyFont="1" applyFill="1" applyBorder="1" applyAlignment="1">
      <alignment horizontal="center" vertical="center"/>
    </xf>
    <xf numFmtId="179" fontId="35" fillId="0" borderId="2" xfId="84" applyNumberFormat="1" applyFont="1" applyFill="1" applyBorder="1" applyAlignment="1" applyProtection="1">
      <alignment horizontal="center" vertical="center" wrapText="1"/>
      <protection locked="0"/>
    </xf>
    <xf numFmtId="0" fontId="37" fillId="0" borderId="0" xfId="61" applyFont="1" applyFill="1" applyBorder="1" applyAlignment="1">
      <alignment horizontal="center" vertical="center" wrapText="1"/>
    </xf>
    <xf numFmtId="49" fontId="40" fillId="0" borderId="2" xfId="0" applyNumberFormat="1" applyFont="1" applyFill="1" applyBorder="1" applyAlignment="1" applyProtection="1">
      <alignment vertical="center"/>
    </xf>
    <xf numFmtId="181" fontId="40" fillId="0" borderId="2" xfId="0" applyNumberFormat="1" applyFont="1" applyFill="1" applyBorder="1" applyAlignment="1" applyProtection="1">
      <alignment horizontal="right" vertical="center"/>
    </xf>
    <xf numFmtId="181" fontId="37" fillId="0" borderId="0" xfId="61" applyNumberFormat="1" applyFont="1" applyFill="1" applyBorder="1" applyAlignment="1">
      <alignment horizontal="center" vertical="center" wrapText="1"/>
    </xf>
    <xf numFmtId="0" fontId="55" fillId="0" borderId="17" xfId="0" applyFont="1" applyFill="1" applyBorder="1" applyAlignment="1">
      <alignment horizontal="left" vertical="center" wrapText="1"/>
    </xf>
    <xf numFmtId="49" fontId="52" fillId="0" borderId="2" xfId="0" applyNumberFormat="1" applyFont="1" applyBorder="1" applyAlignment="1">
      <alignment horizontal="left" indent="2"/>
    </xf>
    <xf numFmtId="181" fontId="4" fillId="0" borderId="2" xfId="61" applyNumberFormat="1" applyFont="1" applyFill="1" applyBorder="1" applyAlignment="1">
      <alignment vertical="center"/>
    </xf>
    <xf numFmtId="49" fontId="52" fillId="0" borderId="2" xfId="0" applyNumberFormat="1" applyFont="1" applyBorder="1" applyAlignment="1">
      <alignment horizontal="left" indent="1"/>
    </xf>
    <xf numFmtId="49" fontId="52" fillId="0" borderId="2" xfId="0" applyNumberFormat="1" applyFont="1" applyBorder="1" applyAlignment="1"/>
    <xf numFmtId="0" fontId="52" fillId="0" borderId="10" xfId="61" applyFont="1" applyFill="1" applyBorder="1" applyAlignment="1">
      <alignment horizontal="left" vertical="center" wrapText="1"/>
    </xf>
    <xf numFmtId="49" fontId="30" fillId="0" borderId="0" xfId="0" applyNumberFormat="1" applyFont="1" applyAlignment="1">
      <alignment horizontal="left" vertical="justify" wrapText="1"/>
    </xf>
    <xf numFmtId="49" fontId="31" fillId="0" borderId="0" xfId="0" applyNumberFormat="1" applyFont="1" applyAlignment="1">
      <alignment horizontal="left" vertical="justify" wrapText="1"/>
    </xf>
    <xf numFmtId="0" fontId="58" fillId="0" borderId="0" xfId="99">
      <alignment vertical="center"/>
    </xf>
    <xf numFmtId="0" fontId="59" fillId="0" borderId="0" xfId="99" applyFont="1" applyBorder="1" applyAlignment="1">
      <alignment vertical="center" wrapText="1"/>
    </xf>
    <xf numFmtId="0" fontId="60" fillId="0" borderId="0" xfId="0" applyFont="1" applyFill="1" applyBorder="1" applyAlignment="1">
      <alignment horizontal="center" vertical="center" wrapText="1"/>
    </xf>
    <xf numFmtId="0" fontId="59" fillId="0" borderId="0" xfId="0" applyFont="1" applyFill="1" applyBorder="1" applyAlignment="1">
      <alignment vertical="center" wrapText="1"/>
    </xf>
    <xf numFmtId="0" fontId="17" fillId="0" borderId="17" xfId="0" applyFont="1" applyFill="1" applyBorder="1" applyAlignment="1">
      <alignment horizontal="center" vertical="center" wrapText="1"/>
    </xf>
    <xf numFmtId="4" fontId="17" fillId="0" borderId="17" xfId="0" applyNumberFormat="1" applyFont="1" applyFill="1" applyBorder="1" applyAlignment="1">
      <alignment horizontal="right" vertical="center" wrapText="1"/>
    </xf>
    <xf numFmtId="0" fontId="17" fillId="0" borderId="17" xfId="0" applyFont="1" applyFill="1" applyBorder="1" applyAlignment="1">
      <alignment horizontal="left" vertical="center" wrapText="1"/>
    </xf>
    <xf numFmtId="0" fontId="55" fillId="0" borderId="17" xfId="0" applyFont="1" applyFill="1" applyBorder="1" applyAlignment="1">
      <alignment vertical="center" wrapText="1"/>
    </xf>
    <xf numFmtId="0" fontId="17" fillId="0" borderId="0" xfId="0" applyFont="1" applyFill="1" applyBorder="1" applyAlignment="1">
      <alignment horizontal="right" vertical="center" wrapText="1"/>
    </xf>
    <xf numFmtId="0" fontId="58" fillId="0" borderId="0" xfId="0" applyFont="1" applyFill="1" applyAlignment="1">
      <alignment vertical="center"/>
    </xf>
    <xf numFmtId="0" fontId="61" fillId="0" borderId="17" xfId="0" applyFont="1" applyFill="1" applyBorder="1" applyAlignment="1">
      <alignment horizontal="center" vertical="center" wrapText="1"/>
    </xf>
    <xf numFmtId="0" fontId="17" fillId="0" borderId="17" xfId="0" applyFont="1" applyFill="1" applyBorder="1" applyAlignment="1">
      <alignment vertical="center" wrapText="1"/>
    </xf>
    <xf numFmtId="0" fontId="0" fillId="0" borderId="0" xfId="73" applyFill="1">
      <alignment vertical="center"/>
    </xf>
    <xf numFmtId="182" fontId="0" fillId="0" borderId="0" xfId="73" applyNumberFormat="1" applyFill="1">
      <alignment vertical="center"/>
    </xf>
    <xf numFmtId="187" fontId="0" fillId="0" borderId="0" xfId="73" applyNumberFormat="1" applyFill="1">
      <alignment vertical="center"/>
    </xf>
    <xf numFmtId="181" fontId="0" fillId="0" borderId="0" xfId="73" applyNumberFormat="1" applyFill="1">
      <alignment vertical="center"/>
    </xf>
    <xf numFmtId="0" fontId="62" fillId="0" borderId="0" xfId="73" applyFont="1" applyFill="1" applyAlignment="1">
      <alignment horizontal="center" vertical="center"/>
    </xf>
    <xf numFmtId="182" fontId="62" fillId="0" borderId="0" xfId="73" applyNumberFormat="1" applyFont="1" applyFill="1" applyAlignment="1">
      <alignment horizontal="center" vertical="center"/>
    </xf>
    <xf numFmtId="187" fontId="62" fillId="0" borderId="0" xfId="73" applyNumberFormat="1" applyFont="1" applyFill="1" applyAlignment="1">
      <alignment horizontal="center" vertical="center"/>
    </xf>
    <xf numFmtId="182" fontId="0" fillId="0" borderId="1" xfId="72" applyNumberFormat="1" applyBorder="1" applyAlignment="1">
      <alignment horizontal="right" vertical="center"/>
    </xf>
    <xf numFmtId="181" fontId="0" fillId="0" borderId="1" xfId="72" applyNumberFormat="1" applyBorder="1" applyAlignment="1">
      <alignment horizontal="right" vertical="center"/>
    </xf>
    <xf numFmtId="0" fontId="0" fillId="0" borderId="1" xfId="72" applyBorder="1" applyAlignment="1">
      <alignment horizontal="right" vertical="center"/>
    </xf>
    <xf numFmtId="0" fontId="35" fillId="0" borderId="2" xfId="73" applyFont="1" applyFill="1" applyBorder="1" applyAlignment="1">
      <alignment horizontal="center" vertical="center"/>
    </xf>
    <xf numFmtId="182" fontId="35" fillId="0" borderId="2" xfId="84" applyNumberFormat="1" applyFont="1" applyFill="1" applyBorder="1" applyAlignment="1" applyProtection="1">
      <alignment horizontal="center" vertical="center" wrapText="1"/>
      <protection locked="0"/>
    </xf>
    <xf numFmtId="182" fontId="63" fillId="0" borderId="2" xfId="84" applyNumberFormat="1" applyFont="1" applyFill="1" applyBorder="1" applyAlignment="1" applyProtection="1">
      <alignment horizontal="center" vertical="center" wrapText="1"/>
      <protection locked="0"/>
    </xf>
    <xf numFmtId="187" fontId="35" fillId="0" borderId="2" xfId="84" applyNumberFormat="1" applyFont="1" applyFill="1" applyBorder="1" applyAlignment="1" applyProtection="1">
      <alignment horizontal="center" vertical="center" wrapText="1"/>
      <protection locked="0"/>
    </xf>
    <xf numFmtId="181" fontId="63" fillId="0" borderId="2" xfId="84" applyNumberFormat="1" applyFont="1" applyFill="1" applyBorder="1" applyAlignment="1" applyProtection="1">
      <alignment horizontal="center" vertical="center" wrapText="1"/>
      <protection locked="0"/>
    </xf>
    <xf numFmtId="0" fontId="35" fillId="0" borderId="2" xfId="84" applyFont="1" applyFill="1" applyBorder="1" applyAlignment="1" applyProtection="1">
      <alignment horizontal="center" vertical="center" wrapText="1"/>
      <protection locked="0"/>
    </xf>
    <xf numFmtId="183" fontId="50" fillId="0" borderId="2" xfId="73" applyNumberFormat="1" applyFont="1" applyFill="1" applyBorder="1">
      <alignment vertical="center"/>
    </xf>
    <xf numFmtId="183" fontId="50" fillId="3" borderId="2" xfId="73" applyNumberFormat="1" applyFont="1" applyFill="1" applyBorder="1">
      <alignment vertical="center"/>
    </xf>
    <xf numFmtId="188" fontId="35" fillId="0" borderId="2" xfId="84" applyNumberFormat="1" applyFont="1" applyFill="1" applyBorder="1" applyAlignment="1" applyProtection="1">
      <alignment horizontal="center" vertical="center" wrapText="1"/>
      <protection locked="0"/>
    </xf>
    <xf numFmtId="181" fontId="50" fillId="3" borderId="2" xfId="73" applyNumberFormat="1" applyFont="1" applyFill="1" applyBorder="1">
      <alignment vertical="center"/>
    </xf>
    <xf numFmtId="0" fontId="35" fillId="0" borderId="2" xfId="100" applyFont="1" applyFill="1" applyBorder="1" applyAlignment="1" applyProtection="1">
      <alignment horizontal="left" vertical="center" wrapText="1"/>
      <protection locked="0"/>
    </xf>
    <xf numFmtId="183" fontId="45" fillId="0" borderId="2" xfId="73" applyNumberFormat="1" applyFont="1" applyFill="1" applyBorder="1" applyAlignment="1">
      <alignment horizontal="right" vertical="center"/>
    </xf>
    <xf numFmtId="183" fontId="45" fillId="3" borderId="2" xfId="73" applyNumberFormat="1" applyFont="1" applyFill="1" applyBorder="1" applyAlignment="1">
      <alignment horizontal="right" vertical="center"/>
    </xf>
    <xf numFmtId="181" fontId="53" fillId="0" borderId="8" xfId="0" applyNumberFormat="1" applyFont="1" applyFill="1" applyBorder="1" applyAlignment="1"/>
    <xf numFmtId="0" fontId="7" fillId="0" borderId="2" xfId="72" applyFont="1" applyFill="1" applyBorder="1" applyAlignment="1"/>
    <xf numFmtId="183" fontId="41" fillId="3" borderId="2" xfId="49" applyNumberFormat="1" applyFont="1" applyFill="1" applyBorder="1" applyAlignment="1" applyProtection="1">
      <alignment horizontal="right" vertical="center"/>
    </xf>
    <xf numFmtId="181" fontId="11" fillId="2" borderId="8" xfId="0" applyNumberFormat="1" applyFont="1" applyFill="1" applyBorder="1" applyAlignment="1">
      <alignment horizontal="right" vertical="center" wrapText="1"/>
    </xf>
    <xf numFmtId="0" fontId="0" fillId="0" borderId="2" xfId="73" applyFill="1" applyBorder="1">
      <alignment vertical="center"/>
    </xf>
    <xf numFmtId="182" fontId="45" fillId="0" borderId="2" xfId="73" applyNumberFormat="1" applyFont="1" applyFill="1" applyBorder="1" applyAlignment="1">
      <alignment horizontal="right" vertical="center"/>
    </xf>
    <xf numFmtId="184" fontId="64" fillId="0" borderId="2" xfId="9" applyNumberFormat="1" applyFont="1" applyFill="1" applyBorder="1" applyAlignment="1">
      <alignment horizontal="right" vertical="center"/>
    </xf>
    <xf numFmtId="0" fontId="45" fillId="0" borderId="2" xfId="73" applyFont="1" applyFill="1" applyBorder="1" applyAlignment="1">
      <alignment vertical="center" wrapText="1"/>
    </xf>
    <xf numFmtId="0" fontId="25" fillId="0" borderId="2" xfId="73" applyFont="1" applyFill="1" applyBorder="1">
      <alignment vertical="center"/>
    </xf>
    <xf numFmtId="181" fontId="9" fillId="0" borderId="8" xfId="0" applyNumberFormat="1" applyFont="1" applyFill="1" applyBorder="1" applyAlignment="1"/>
    <xf numFmtId="182" fontId="0" fillId="0" borderId="2" xfId="73" applyNumberFormat="1" applyFill="1" applyBorder="1">
      <alignment vertical="center"/>
    </xf>
    <xf numFmtId="181" fontId="0" fillId="3" borderId="2" xfId="72" applyNumberFormat="1" applyFill="1" applyBorder="1">
      <alignment vertical="center"/>
    </xf>
    <xf numFmtId="183" fontId="0" fillId="3" borderId="2" xfId="72" applyNumberFormat="1" applyFont="1" applyFill="1" applyBorder="1" applyAlignment="1">
      <alignment vertical="center"/>
    </xf>
    <xf numFmtId="181" fontId="50" fillId="0" borderId="2" xfId="73" applyNumberFormat="1" applyFont="1" applyFill="1" applyBorder="1">
      <alignment vertical="center"/>
    </xf>
    <xf numFmtId="183" fontId="9" fillId="0" borderId="2" xfId="72" applyNumberFormat="1" applyFont="1" applyFill="1" applyBorder="1" applyAlignment="1">
      <alignment horizontal="right" vertical="center"/>
    </xf>
    <xf numFmtId="183" fontId="45" fillId="3" borderId="2" xfId="61" applyNumberFormat="1" applyFont="1" applyFill="1" applyBorder="1">
      <alignment vertical="center"/>
    </xf>
    <xf numFmtId="181" fontId="9" fillId="3" borderId="2" xfId="72" applyNumberFormat="1" applyFont="1" applyFill="1" applyBorder="1" applyAlignment="1">
      <alignment horizontal="right" vertical="center"/>
    </xf>
    <xf numFmtId="183" fontId="9" fillId="3" borderId="2" xfId="72" applyNumberFormat="1" applyFont="1" applyFill="1" applyBorder="1" applyAlignment="1">
      <alignment horizontal="right" vertical="center"/>
    </xf>
    <xf numFmtId="181" fontId="45" fillId="0" borderId="2" xfId="73" applyNumberFormat="1" applyFont="1" applyFill="1" applyBorder="1" applyAlignment="1">
      <alignment horizontal="right" vertical="center"/>
    </xf>
    <xf numFmtId="182" fontId="0" fillId="0" borderId="10" xfId="73" applyNumberFormat="1" applyFont="1" applyFill="1" applyBorder="1" applyAlignment="1">
      <alignment horizontal="left" vertical="center" wrapText="1"/>
    </xf>
    <xf numFmtId="181" fontId="0" fillId="0" borderId="10" xfId="73" applyNumberFormat="1" applyFont="1" applyFill="1" applyBorder="1" applyAlignment="1">
      <alignment horizontal="left" vertical="center" wrapText="1"/>
    </xf>
    <xf numFmtId="180" fontId="0" fillId="0" borderId="0" xfId="73" applyNumberFormat="1" applyFill="1">
      <alignment vertical="center"/>
    </xf>
    <xf numFmtId="188" fontId="0" fillId="0" borderId="0" xfId="73" applyNumberFormat="1" applyFill="1">
      <alignment vertical="center"/>
    </xf>
    <xf numFmtId="0" fontId="0" fillId="0" borderId="0" xfId="73" applyFont="1" applyFill="1">
      <alignment vertical="center"/>
    </xf>
    <xf numFmtId="179" fontId="0" fillId="0" borderId="0" xfId="73" applyNumberFormat="1" applyFill="1">
      <alignment vertical="center"/>
    </xf>
    <xf numFmtId="0" fontId="32" fillId="3" borderId="0" xfId="85" applyFont="1" applyFill="1" applyAlignment="1">
      <alignment vertical="center"/>
    </xf>
    <xf numFmtId="0" fontId="32" fillId="3" borderId="0" xfId="85" applyFont="1" applyFill="1">
      <alignment vertical="center"/>
    </xf>
    <xf numFmtId="178" fontId="35" fillId="3" borderId="0" xfId="65" applyNumberFormat="1" applyFont="1" applyFill="1" applyBorder="1" applyAlignment="1">
      <alignment horizontal="center" vertical="center"/>
    </xf>
    <xf numFmtId="0" fontId="35" fillId="3" borderId="0" xfId="65" applyFont="1" applyFill="1" applyBorder="1" applyAlignment="1">
      <alignment horizontal="center" vertical="center"/>
    </xf>
    <xf numFmtId="0" fontId="35" fillId="3" borderId="1" xfId="65" applyFont="1" applyFill="1" applyBorder="1" applyAlignment="1">
      <alignment vertical="center"/>
    </xf>
    <xf numFmtId="0" fontId="35" fillId="3" borderId="2" xfId="72" applyFont="1" applyFill="1" applyBorder="1" applyAlignment="1">
      <alignment horizontal="center" vertical="center"/>
    </xf>
    <xf numFmtId="179" fontId="35" fillId="3" borderId="2" xfId="84" applyNumberFormat="1" applyFont="1" applyFill="1" applyBorder="1" applyAlignment="1" applyProtection="1">
      <alignment horizontal="center" vertical="center" wrapText="1"/>
      <protection locked="0"/>
    </xf>
    <xf numFmtId="0" fontId="35" fillId="3" borderId="2" xfId="84" applyFont="1" applyFill="1" applyBorder="1" applyAlignment="1" applyProtection="1">
      <alignment horizontal="center" vertical="center" wrapText="1"/>
      <protection locked="0"/>
    </xf>
    <xf numFmtId="0" fontId="35" fillId="3" borderId="2" xfId="65" applyFont="1" applyFill="1" applyBorder="1" applyAlignment="1">
      <alignment horizontal="center" vertical="center"/>
    </xf>
    <xf numFmtId="178" fontId="40" fillId="3" borderId="2" xfId="0" applyNumberFormat="1" applyFont="1" applyFill="1" applyBorder="1" applyAlignment="1" applyProtection="1">
      <alignment vertical="center"/>
    </xf>
    <xf numFmtId="179" fontId="40" fillId="3" borderId="2" xfId="76" applyNumberFormat="1" applyFont="1" applyFill="1" applyBorder="1" applyAlignment="1">
      <alignment horizontal="right" vertical="center"/>
    </xf>
    <xf numFmtId="188" fontId="29" fillId="3" borderId="2" xfId="72" applyNumberFormat="1" applyFont="1" applyFill="1" applyBorder="1">
      <alignment vertical="center"/>
    </xf>
    <xf numFmtId="0" fontId="35" fillId="3" borderId="2" xfId="65" applyFont="1" applyFill="1" applyBorder="1" applyAlignment="1">
      <alignment horizontal="left" vertical="center"/>
    </xf>
    <xf numFmtId="179" fontId="9" fillId="3" borderId="2" xfId="72" applyNumberFormat="1" applyFont="1" applyFill="1" applyBorder="1">
      <alignment vertical="center"/>
    </xf>
    <xf numFmtId="179" fontId="41" fillId="3" borderId="2" xfId="76" applyNumberFormat="1" applyFont="1" applyFill="1" applyBorder="1" applyAlignment="1">
      <alignment horizontal="right" vertical="center"/>
    </xf>
    <xf numFmtId="188" fontId="9" fillId="3" borderId="2" xfId="72" applyNumberFormat="1" applyFont="1" applyFill="1" applyBorder="1">
      <alignment vertical="center"/>
    </xf>
    <xf numFmtId="179" fontId="9" fillId="3" borderId="2" xfId="72" applyNumberFormat="1" applyFont="1" applyFill="1" applyBorder="1" applyAlignment="1">
      <alignment horizontal="left" vertical="center" indent="1"/>
    </xf>
    <xf numFmtId="179" fontId="9" fillId="3" borderId="2" xfId="72" applyNumberFormat="1" applyFont="1" applyFill="1" applyBorder="1" applyAlignment="1">
      <alignment horizontal="left" vertical="center" wrapText="1" indent="1"/>
    </xf>
    <xf numFmtId="0" fontId="34" fillId="3" borderId="2" xfId="85" applyFont="1" applyFill="1" applyBorder="1" applyAlignment="1">
      <alignment horizontal="center" vertical="center"/>
    </xf>
    <xf numFmtId="0" fontId="65" fillId="3" borderId="2" xfId="85" applyFont="1" applyFill="1" applyBorder="1" applyAlignment="1">
      <alignment horizontal="center" vertical="center"/>
    </xf>
    <xf numFmtId="0" fontId="66" fillId="3" borderId="2" xfId="65" applyFont="1" applyFill="1" applyBorder="1" applyAlignment="1">
      <alignment horizontal="left" vertical="center"/>
    </xf>
    <xf numFmtId="0" fontId="0" fillId="3" borderId="0" xfId="46" applyFont="1" applyFill="1" applyAlignment="1">
      <alignment horizontal="left" vertical="center" wrapText="1"/>
    </xf>
    <xf numFmtId="0" fontId="41" fillId="3" borderId="0" xfId="85" applyFont="1" applyFill="1">
      <alignment vertical="center"/>
    </xf>
    <xf numFmtId="0" fontId="9" fillId="3" borderId="0" xfId="72" applyFont="1" applyFill="1" applyBorder="1" applyAlignment="1">
      <alignment horizontal="right" vertical="center"/>
    </xf>
    <xf numFmtId="0" fontId="32" fillId="3" borderId="0" xfId="46" applyFont="1" applyFill="1" applyAlignment="1"/>
    <xf numFmtId="0" fontId="0" fillId="3" borderId="0" xfId="46" applyFill="1" applyAlignment="1"/>
    <xf numFmtId="179" fontId="0" fillId="3" borderId="0" xfId="46" applyNumberFormat="1" applyFill="1" applyAlignment="1">
      <alignment horizontal="center" vertical="center"/>
    </xf>
    <xf numFmtId="0" fontId="44" fillId="3" borderId="0" xfId="46" applyFont="1" applyFill="1" applyAlignment="1">
      <alignment horizontal="center" vertical="center"/>
    </xf>
    <xf numFmtId="179" fontId="40" fillId="3" borderId="2" xfId="46" applyNumberFormat="1" applyFont="1" applyFill="1" applyBorder="1" applyAlignment="1">
      <alignment horizontal="right" vertical="center"/>
    </xf>
    <xf numFmtId="179" fontId="35" fillId="3" borderId="2" xfId="87" applyNumberFormat="1" applyFont="1" applyFill="1" applyBorder="1" applyAlignment="1">
      <alignment horizontal="right" vertical="center"/>
    </xf>
    <xf numFmtId="0" fontId="40" fillId="3" borderId="2" xfId="46" applyNumberFormat="1" applyFont="1" applyFill="1" applyBorder="1" applyAlignment="1">
      <alignment horizontal="right" vertical="center"/>
    </xf>
    <xf numFmtId="0" fontId="9" fillId="3" borderId="2" xfId="46" applyFont="1" applyFill="1" applyBorder="1">
      <alignment vertical="center"/>
    </xf>
    <xf numFmtId="189" fontId="43" fillId="3" borderId="2" xfId="76" applyNumberFormat="1" applyFont="1" applyFill="1" applyBorder="1" applyAlignment="1">
      <alignment horizontal="right" vertical="center"/>
    </xf>
    <xf numFmtId="179" fontId="32" fillId="3" borderId="2" xfId="76" applyNumberFormat="1" applyFont="1" applyFill="1" applyBorder="1" applyAlignment="1">
      <alignment horizontal="right" vertical="center"/>
    </xf>
    <xf numFmtId="179" fontId="32" fillId="3" borderId="2" xfId="76" applyNumberFormat="1" applyFont="1" applyFill="1" applyBorder="1" applyAlignment="1">
      <alignment horizontal="center" vertical="center"/>
    </xf>
    <xf numFmtId="0" fontId="0" fillId="3" borderId="2" xfId="46" applyFill="1" applyBorder="1">
      <alignment vertical="center"/>
    </xf>
    <xf numFmtId="3" fontId="38" fillId="3" borderId="2" xfId="0" applyNumberFormat="1" applyFont="1" applyFill="1" applyBorder="1" applyAlignment="1" applyProtection="1">
      <alignment horizontal="left" vertical="center" wrapText="1" indent="1"/>
    </xf>
    <xf numFmtId="0" fontId="0" fillId="3" borderId="2" xfId="46" applyFill="1" applyBorder="1" applyAlignment="1">
      <alignment vertical="center"/>
    </xf>
    <xf numFmtId="0" fontId="0" fillId="3" borderId="6" xfId="46" applyFill="1" applyBorder="1" applyAlignment="1"/>
    <xf numFmtId="179" fontId="0" fillId="3" borderId="6" xfId="46" applyNumberFormat="1" applyFill="1" applyBorder="1" applyAlignment="1">
      <alignment horizontal="center" vertical="center"/>
    </xf>
    <xf numFmtId="0" fontId="67" fillId="3" borderId="2" xfId="72" applyFont="1" applyFill="1" applyBorder="1" applyAlignment="1">
      <alignment horizontal="right" vertical="center"/>
    </xf>
    <xf numFmtId="0" fontId="38" fillId="3" borderId="2" xfId="0" applyFont="1" applyFill="1" applyBorder="1" applyAlignment="1">
      <alignment horizontal="left" vertical="center"/>
    </xf>
    <xf numFmtId="179" fontId="0" fillId="3" borderId="2" xfId="46" applyNumberFormat="1" applyFill="1" applyBorder="1" applyAlignment="1">
      <alignment horizontal="center" vertical="center"/>
    </xf>
    <xf numFmtId="0" fontId="0" fillId="3" borderId="2" xfId="46" applyFill="1" applyBorder="1" applyAlignment="1"/>
    <xf numFmtId="0" fontId="0" fillId="3" borderId="0" xfId="46" applyFill="1" applyAlignment="1">
      <alignment horizontal="left" vertical="center" wrapText="1"/>
    </xf>
    <xf numFmtId="0" fontId="9" fillId="3" borderId="1" xfId="46" applyFont="1" applyFill="1" applyBorder="1" applyAlignment="1">
      <alignment horizontal="right" vertical="center"/>
    </xf>
    <xf numFmtId="0" fontId="32" fillId="3" borderId="2" xfId="46" applyFont="1" applyFill="1" applyBorder="1" applyAlignment="1"/>
    <xf numFmtId="177" fontId="68" fillId="3" borderId="2" xfId="46" applyNumberFormat="1" applyFont="1" applyFill="1" applyBorder="1" applyAlignment="1">
      <alignment vertical="center"/>
    </xf>
    <xf numFmtId="179" fontId="32" fillId="3" borderId="0" xfId="46" applyNumberFormat="1" applyFont="1" applyFill="1" applyAlignment="1"/>
    <xf numFmtId="182" fontId="32" fillId="0" borderId="0" xfId="0" applyNumberFormat="1" applyFont="1" applyFill="1" applyAlignment="1"/>
    <xf numFmtId="182" fontId="44" fillId="0" borderId="0" xfId="72" applyNumberFormat="1" applyFont="1" applyFill="1" applyAlignment="1">
      <alignment horizontal="center" vertical="center"/>
    </xf>
    <xf numFmtId="182" fontId="69" fillId="0" borderId="0" xfId="72" applyNumberFormat="1" applyFont="1" applyFill="1" applyAlignment="1">
      <alignment horizontal="right" vertical="center"/>
    </xf>
    <xf numFmtId="0" fontId="0" fillId="3" borderId="1" xfId="72" applyFill="1" applyBorder="1" applyAlignment="1">
      <alignment horizontal="center" vertical="center"/>
    </xf>
    <xf numFmtId="182" fontId="0" fillId="3" borderId="1" xfId="72" applyNumberFormat="1" applyFill="1" applyBorder="1" applyAlignment="1">
      <alignment horizontal="center" vertical="center"/>
    </xf>
    <xf numFmtId="182" fontId="41" fillId="3" borderId="0" xfId="0" applyNumberFormat="1" applyFont="1" applyFill="1" applyBorder="1" applyAlignment="1" applyProtection="1">
      <alignment horizontal="right" vertical="center"/>
      <protection locked="0"/>
    </xf>
    <xf numFmtId="182" fontId="35" fillId="3" borderId="2" xfId="0" applyNumberFormat="1" applyFont="1" applyFill="1" applyBorder="1" applyAlignment="1">
      <alignment horizontal="center" vertical="center"/>
    </xf>
    <xf numFmtId="0" fontId="48" fillId="3" borderId="2" xfId="72" applyFont="1" applyFill="1" applyBorder="1">
      <alignment vertical="center"/>
    </xf>
    <xf numFmtId="183" fontId="51" fillId="3" borderId="2" xfId="0" applyNumberFormat="1" applyFont="1" applyFill="1" applyBorder="1" applyAlignment="1" applyProtection="1">
      <alignment vertical="center"/>
    </xf>
    <xf numFmtId="182" fontId="51" fillId="3" borderId="2" xfId="0" applyNumberFormat="1" applyFont="1" applyFill="1" applyBorder="1" applyAlignment="1" applyProtection="1">
      <alignment vertical="center"/>
    </xf>
    <xf numFmtId="0" fontId="0" fillId="0" borderId="10" xfId="88" applyFill="1" applyBorder="1" applyAlignment="1">
      <alignment horizontal="left" vertical="center" wrapText="1"/>
    </xf>
    <xf numFmtId="182" fontId="0" fillId="0" borderId="10" xfId="88" applyNumberFormat="1" applyFill="1" applyBorder="1" applyAlignment="1">
      <alignment horizontal="left" vertical="center" wrapText="1"/>
    </xf>
    <xf numFmtId="177" fontId="32" fillId="0" borderId="0" xfId="87" applyNumberFormat="1" applyFont="1" applyFill="1" applyAlignment="1">
      <alignment vertical="center"/>
    </xf>
    <xf numFmtId="0" fontId="32" fillId="0" borderId="0" xfId="87" applyFont="1" applyFill="1"/>
    <xf numFmtId="0" fontId="20" fillId="0" borderId="0" xfId="72" applyFont="1" applyFill="1" applyAlignment="1">
      <alignment horizontal="left" vertical="center"/>
    </xf>
    <xf numFmtId="0" fontId="70" fillId="0" borderId="0" xfId="72" applyFont="1" applyFill="1" applyAlignment="1">
      <alignment horizontal="center" vertical="center"/>
    </xf>
    <xf numFmtId="0" fontId="46" fillId="0" borderId="1" xfId="72" applyFont="1" applyFill="1" applyBorder="1" applyAlignment="1">
      <alignment horizontal="center" vertical="center"/>
    </xf>
    <xf numFmtId="0" fontId="35" fillId="0" borderId="2" xfId="87" applyFont="1" applyFill="1" applyBorder="1" applyAlignment="1">
      <alignment horizontal="center" vertical="center"/>
    </xf>
    <xf numFmtId="179" fontId="35" fillId="0" borderId="2" xfId="87" applyNumberFormat="1" applyFont="1" applyFill="1" applyBorder="1" applyAlignment="1">
      <alignment horizontal="center" vertical="center"/>
    </xf>
    <xf numFmtId="0" fontId="35" fillId="0" borderId="2" xfId="87" applyFont="1" applyFill="1" applyBorder="1" applyAlignment="1">
      <alignment horizontal="left" vertical="center"/>
    </xf>
    <xf numFmtId="180" fontId="41" fillId="0" borderId="2" xfId="0" applyNumberFormat="1" applyFont="1" applyFill="1" applyBorder="1" applyAlignment="1" applyProtection="1">
      <alignment horizontal="right" vertical="center"/>
    </xf>
    <xf numFmtId="177" fontId="32" fillId="0" borderId="0" xfId="87" applyNumberFormat="1" applyFont="1" applyFill="1"/>
    <xf numFmtId="0" fontId="46" fillId="0" borderId="0" xfId="72" applyFont="1" applyFill="1" applyAlignment="1">
      <alignment horizontal="left" vertical="center" wrapText="1"/>
    </xf>
    <xf numFmtId="0" fontId="32" fillId="3" borderId="0" xfId="83" applyFont="1" applyFill="1" applyAlignment="1">
      <alignment vertical="center"/>
    </xf>
    <xf numFmtId="182" fontId="32" fillId="3" borderId="0" xfId="83" applyNumberFormat="1" applyFont="1" applyFill="1"/>
    <xf numFmtId="179" fontId="32" fillId="3" borderId="0" xfId="83" applyNumberFormat="1" applyFont="1" applyFill="1"/>
    <xf numFmtId="177" fontId="32" fillId="3" borderId="0" xfId="83" applyNumberFormat="1" applyFont="1" applyFill="1" applyAlignment="1">
      <alignment vertical="center"/>
    </xf>
    <xf numFmtId="0" fontId="32" fillId="3" borderId="0" xfId="83" applyFont="1" applyFill="1"/>
    <xf numFmtId="182" fontId="15" fillId="3" borderId="0" xfId="72" applyNumberFormat="1" applyFont="1" applyFill="1" applyAlignment="1">
      <alignment horizontal="left" vertical="center"/>
    </xf>
    <xf numFmtId="182" fontId="33" fillId="3" borderId="0" xfId="72" applyNumberFormat="1" applyFont="1" applyFill="1" applyAlignment="1">
      <alignment horizontal="center" vertical="center"/>
    </xf>
    <xf numFmtId="0" fontId="35" fillId="3" borderId="2" xfId="83" applyFont="1" applyFill="1" applyBorder="1" applyAlignment="1">
      <alignment horizontal="center" vertical="center"/>
    </xf>
    <xf numFmtId="182" fontId="35" fillId="3" borderId="2" xfId="84" applyNumberFormat="1" applyFont="1" applyFill="1" applyBorder="1" applyAlignment="1" applyProtection="1">
      <alignment horizontal="center" vertical="center" wrapText="1"/>
      <protection locked="0"/>
    </xf>
    <xf numFmtId="183" fontId="71" fillId="3" borderId="2" xfId="72" applyNumberFormat="1" applyFont="1" applyFill="1" applyBorder="1">
      <alignment vertical="center"/>
    </xf>
    <xf numFmtId="189" fontId="71" fillId="3" borderId="2" xfId="72" applyNumberFormat="1" applyFont="1" applyFill="1" applyBorder="1">
      <alignment vertical="center"/>
    </xf>
    <xf numFmtId="189" fontId="35" fillId="3" borderId="2" xfId="83" applyNumberFormat="1" applyFont="1" applyFill="1" applyBorder="1" applyAlignment="1">
      <alignment horizontal="right" vertical="center"/>
    </xf>
    <xf numFmtId="0" fontId="35" fillId="3" borderId="2" xfId="83" applyFont="1" applyFill="1" applyBorder="1" applyAlignment="1">
      <alignment horizontal="left" vertical="center"/>
    </xf>
    <xf numFmtId="0" fontId="9" fillId="3" borderId="2" xfId="72" applyFont="1" applyFill="1" applyBorder="1" applyAlignment="1">
      <alignment vertical="center"/>
    </xf>
    <xf numFmtId="189" fontId="9" fillId="3" borderId="2" xfId="72" applyNumberFormat="1" applyFont="1" applyFill="1" applyBorder="1" applyAlignment="1">
      <alignment horizontal="right" vertical="center"/>
    </xf>
    <xf numFmtId="183" fontId="9" fillId="3" borderId="2" xfId="72" applyNumberFormat="1" applyFont="1" applyFill="1" applyBorder="1" applyAlignment="1">
      <alignment vertical="center"/>
    </xf>
    <xf numFmtId="189" fontId="9" fillId="3" borderId="2" xfId="72" applyNumberFormat="1" applyFont="1" applyFill="1" applyBorder="1" applyAlignment="1">
      <alignment vertical="center"/>
    </xf>
    <xf numFmtId="183" fontId="67" fillId="3" borderId="2" xfId="72" applyNumberFormat="1" applyFont="1" applyFill="1" applyBorder="1" applyAlignment="1">
      <alignment horizontal="right" vertical="center"/>
    </xf>
    <xf numFmtId="183" fontId="41" fillId="3" borderId="2" xfId="0" applyNumberFormat="1" applyFont="1" applyFill="1" applyBorder="1" applyAlignment="1">
      <alignment horizontal="right" vertical="center"/>
    </xf>
    <xf numFmtId="183" fontId="41" fillId="3" borderId="2" xfId="83" applyNumberFormat="1" applyFont="1" applyFill="1" applyBorder="1" applyAlignment="1">
      <alignment horizontal="right" vertical="center"/>
    </xf>
    <xf numFmtId="189" fontId="41" fillId="3" borderId="2" xfId="83" applyNumberFormat="1" applyFont="1" applyFill="1" applyBorder="1" applyAlignment="1">
      <alignment horizontal="right" vertical="center"/>
    </xf>
    <xf numFmtId="183" fontId="41" fillId="3" borderId="2" xfId="83" applyNumberFormat="1" applyFont="1" applyFill="1" applyBorder="1" applyAlignment="1">
      <alignment horizontal="right"/>
    </xf>
    <xf numFmtId="0" fontId="32" fillId="3" borderId="2" xfId="83" applyFont="1" applyFill="1" applyBorder="1"/>
    <xf numFmtId="183" fontId="32" fillId="3" borderId="2" xfId="83" applyNumberFormat="1" applyFont="1" applyFill="1" applyBorder="1"/>
    <xf numFmtId="0" fontId="0" fillId="3" borderId="0" xfId="72" applyFill="1" applyAlignment="1">
      <alignment horizontal="left" vertical="center" wrapText="1"/>
    </xf>
    <xf numFmtId="182" fontId="0" fillId="3" borderId="0" xfId="72" applyNumberFormat="1" applyFill="1" applyAlignment="1">
      <alignment horizontal="left" vertical="center" wrapText="1"/>
    </xf>
    <xf numFmtId="182" fontId="0" fillId="3" borderId="0" xfId="72" applyNumberFormat="1" applyFill="1" applyBorder="1" applyAlignment="1">
      <alignment horizontal="center" vertical="center"/>
    </xf>
    <xf numFmtId="0" fontId="0" fillId="3" borderId="0" xfId="72" applyFill="1" applyBorder="1" applyAlignment="1">
      <alignment horizontal="center" vertical="center"/>
    </xf>
    <xf numFmtId="3" fontId="38" fillId="3" borderId="0" xfId="0" applyNumberFormat="1" applyFont="1" applyFill="1" applyBorder="1" applyAlignment="1" applyProtection="1">
      <alignment horizontal="right" vertical="center"/>
    </xf>
    <xf numFmtId="0" fontId="45" fillId="3" borderId="2" xfId="61" applyFont="1" applyFill="1" applyBorder="1" applyAlignment="1">
      <alignment vertical="center"/>
    </xf>
    <xf numFmtId="0" fontId="45" fillId="3" borderId="2" xfId="61" applyFont="1" applyFill="1" applyBorder="1" applyAlignment="1">
      <alignment vertical="center" wrapText="1"/>
    </xf>
    <xf numFmtId="189" fontId="32" fillId="3" borderId="2" xfId="83" applyNumberFormat="1" applyFont="1" applyFill="1" applyBorder="1"/>
    <xf numFmtId="0" fontId="0" fillId="0" borderId="0" xfId="88" applyFill="1" applyAlignment="1">
      <alignment horizontal="left" vertical="center" indent="2"/>
    </xf>
    <xf numFmtId="0" fontId="46" fillId="0" borderId="0" xfId="72" applyFont="1" applyFill="1" applyBorder="1" applyAlignment="1">
      <alignment horizontal="left" vertical="center" indent="2"/>
    </xf>
    <xf numFmtId="178" fontId="72" fillId="0" borderId="0" xfId="0" applyNumberFormat="1" applyFont="1" applyFill="1" applyBorder="1" applyAlignment="1" applyProtection="1">
      <alignment horizontal="right" vertical="center"/>
      <protection locked="0"/>
    </xf>
    <xf numFmtId="178" fontId="47" fillId="0" borderId="2" xfId="88" applyNumberFormat="1" applyFont="1" applyFill="1" applyBorder="1">
      <alignment vertical="center"/>
    </xf>
    <xf numFmtId="0" fontId="9" fillId="3" borderId="3" xfId="88" applyFont="1" applyFill="1" applyBorder="1" applyAlignment="1">
      <alignment horizontal="left" vertical="center" indent="1"/>
    </xf>
    <xf numFmtId="0" fontId="9" fillId="0" borderId="10" xfId="88" applyFont="1" applyFill="1" applyBorder="1" applyAlignment="1">
      <alignment horizontal="left" vertical="center" wrapText="1"/>
    </xf>
    <xf numFmtId="179" fontId="48" fillId="0" borderId="3" xfId="84" applyNumberFormat="1" applyFont="1" applyFill="1" applyBorder="1" applyAlignment="1" applyProtection="1">
      <alignment horizontal="center" vertical="center" wrapText="1"/>
      <protection locked="0"/>
    </xf>
    <xf numFmtId="179" fontId="51" fillId="0" borderId="2" xfId="72" applyNumberFormat="1" applyFont="1" applyFill="1" applyBorder="1">
      <alignment vertical="center"/>
    </xf>
    <xf numFmtId="0" fontId="38" fillId="0" borderId="3" xfId="0" applyFont="1" applyFill="1" applyBorder="1" applyAlignment="1">
      <alignment horizontal="left" vertical="center"/>
    </xf>
    <xf numFmtId="0" fontId="38" fillId="0" borderId="5" xfId="0" applyFont="1" applyFill="1" applyBorder="1" applyAlignment="1">
      <alignment horizontal="left" vertical="center"/>
    </xf>
    <xf numFmtId="179" fontId="38" fillId="3" borderId="2" xfId="72" applyNumberFormat="1" applyFont="1" applyFill="1" applyBorder="1">
      <alignment vertical="center"/>
    </xf>
    <xf numFmtId="181" fontId="38" fillId="3" borderId="3" xfId="0" applyNumberFormat="1" applyFont="1" applyFill="1" applyBorder="1" applyAlignment="1">
      <alignment horizontal="center" vertical="center"/>
    </xf>
    <xf numFmtId="181" fontId="38" fillId="3" borderId="5" xfId="0" applyNumberFormat="1" applyFont="1" applyFill="1" applyBorder="1" applyAlignment="1">
      <alignment horizontal="center" vertical="center"/>
    </xf>
    <xf numFmtId="0" fontId="38" fillId="3" borderId="3" xfId="0" applyFont="1" applyFill="1" applyBorder="1" applyAlignment="1">
      <alignment horizontal="left" vertical="center"/>
    </xf>
    <xf numFmtId="0" fontId="38" fillId="3" borderId="5" xfId="0" applyFont="1" applyFill="1" applyBorder="1" applyAlignment="1">
      <alignment horizontal="left" vertical="center"/>
    </xf>
    <xf numFmtId="0" fontId="47" fillId="3" borderId="3" xfId="72" applyFont="1" applyFill="1" applyBorder="1" applyAlignment="1">
      <alignment horizontal="left" vertical="center"/>
    </xf>
    <xf numFmtId="0" fontId="47" fillId="3" borderId="5" xfId="72" applyFont="1" applyFill="1" applyBorder="1" applyAlignment="1">
      <alignment horizontal="left" vertical="center"/>
    </xf>
    <xf numFmtId="181" fontId="38" fillId="3" borderId="2" xfId="0" applyNumberFormat="1" applyFont="1" applyFill="1" applyBorder="1" applyAlignment="1">
      <alignment horizontal="center" vertical="center"/>
    </xf>
    <xf numFmtId="0" fontId="47" fillId="3" borderId="2" xfId="72" applyFont="1" applyFill="1" applyBorder="1" applyAlignment="1">
      <alignment horizontal="left" vertical="center"/>
    </xf>
    <xf numFmtId="179" fontId="38" fillId="3" borderId="2" xfId="72" applyNumberFormat="1" applyFont="1" applyFill="1" applyBorder="1" applyAlignment="1">
      <alignment horizontal="right" vertical="center"/>
    </xf>
    <xf numFmtId="182" fontId="32" fillId="0" borderId="0" xfId="90" applyNumberFormat="1" applyFont="1" applyFill="1" applyAlignment="1">
      <alignment horizontal="right"/>
    </xf>
    <xf numFmtId="182" fontId="32" fillId="0" borderId="0" xfId="90" applyNumberFormat="1" applyFont="1" applyFill="1"/>
    <xf numFmtId="0" fontId="0" fillId="0" borderId="1" xfId="72" applyFill="1" applyBorder="1" applyAlignment="1">
      <alignment vertical="center"/>
    </xf>
    <xf numFmtId="182" fontId="0" fillId="0" borderId="1" xfId="72" applyNumberFormat="1" applyFill="1" applyBorder="1" applyAlignment="1">
      <alignment vertical="center"/>
    </xf>
    <xf numFmtId="182" fontId="9" fillId="0" borderId="0" xfId="72" applyNumberFormat="1" applyFont="1" applyFill="1" applyBorder="1" applyAlignment="1">
      <alignment horizontal="right" vertical="center"/>
    </xf>
    <xf numFmtId="182" fontId="35" fillId="0" borderId="2" xfId="90" applyNumberFormat="1" applyFont="1" applyFill="1" applyBorder="1" applyAlignment="1">
      <alignment horizontal="center" vertical="center"/>
    </xf>
    <xf numFmtId="183" fontId="71" fillId="0" borderId="2" xfId="72" applyNumberFormat="1" applyFont="1" applyFill="1" applyBorder="1">
      <alignment vertical="center"/>
    </xf>
    <xf numFmtId="183" fontId="9" fillId="0" borderId="2" xfId="72" applyNumberFormat="1" applyFont="1" applyFill="1" applyBorder="1">
      <alignment vertical="center"/>
    </xf>
    <xf numFmtId="178" fontId="32" fillId="0" borderId="0" xfId="90" applyNumberFormat="1" applyFont="1" applyFill="1"/>
    <xf numFmtId="0" fontId="9" fillId="0" borderId="2" xfId="72" applyFont="1" applyFill="1" applyBorder="1" applyAlignment="1">
      <alignment vertical="center"/>
    </xf>
    <xf numFmtId="183" fontId="9" fillId="0" borderId="2" xfId="72" applyNumberFormat="1" applyFont="1" applyFill="1" applyBorder="1" applyAlignment="1">
      <alignment vertical="center"/>
    </xf>
    <xf numFmtId="183" fontId="9" fillId="3" borderId="2" xfId="72" applyNumberFormat="1" applyFont="1" applyFill="1" applyBorder="1">
      <alignment vertical="center"/>
    </xf>
    <xf numFmtId="183" fontId="32" fillId="0" borderId="2" xfId="90" applyNumberFormat="1" applyFont="1" applyFill="1" applyBorder="1"/>
    <xf numFmtId="182" fontId="9" fillId="0" borderId="2" xfId="72" applyNumberFormat="1" applyFont="1" applyFill="1" applyBorder="1">
      <alignment vertical="center"/>
    </xf>
    <xf numFmtId="0" fontId="46" fillId="3" borderId="10" xfId="72" applyFont="1" applyFill="1" applyBorder="1" applyAlignment="1">
      <alignment horizontal="left" vertical="center" wrapText="1"/>
    </xf>
    <xf numFmtId="182" fontId="46" fillId="3" borderId="10" xfId="72" applyNumberFormat="1" applyFont="1" applyFill="1" applyBorder="1" applyAlignment="1">
      <alignment horizontal="left" vertical="center" wrapText="1"/>
    </xf>
    <xf numFmtId="0" fontId="46" fillId="0" borderId="0" xfId="72" applyFont="1" applyFill="1" applyBorder="1" applyAlignment="1">
      <alignment horizontal="left" vertical="center" wrapText="1"/>
    </xf>
    <xf numFmtId="182" fontId="46" fillId="0" borderId="0" xfId="72" applyNumberFormat="1" applyFont="1" applyFill="1" applyBorder="1" applyAlignment="1">
      <alignment horizontal="left" vertical="center" wrapText="1"/>
    </xf>
    <xf numFmtId="0" fontId="73" fillId="3" borderId="0" xfId="0" applyFont="1" applyFill="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74" fillId="3" borderId="0" xfId="72" applyFont="1" applyFill="1" applyAlignment="1">
      <alignment horizontal="center" vertical="center"/>
    </xf>
    <xf numFmtId="0" fontId="0" fillId="3" borderId="1" xfId="72" applyFill="1" applyBorder="1" applyAlignment="1">
      <alignment horizontal="right"/>
    </xf>
    <xf numFmtId="0" fontId="35" fillId="3" borderId="2" xfId="90" applyFont="1" applyFill="1" applyBorder="1" applyAlignment="1">
      <alignment horizontal="center" vertical="center"/>
    </xf>
    <xf numFmtId="0" fontId="75" fillId="3" borderId="2" xfId="90" applyFont="1" applyFill="1" applyBorder="1" applyAlignment="1">
      <alignment horizontal="center" vertical="center"/>
    </xf>
    <xf numFmtId="0" fontId="37" fillId="3" borderId="3" xfId="0" applyNumberFormat="1" applyFont="1" applyFill="1" applyBorder="1" applyAlignment="1" applyProtection="1">
      <alignment horizontal="left" vertical="center"/>
    </xf>
    <xf numFmtId="183" fontId="38" fillId="3" borderId="6" xfId="0" applyNumberFormat="1" applyFont="1" applyFill="1" applyBorder="1" applyAlignment="1" applyProtection="1">
      <alignment horizontal="right" vertical="center"/>
    </xf>
    <xf numFmtId="183" fontId="38" fillId="3" borderId="2" xfId="0" applyNumberFormat="1" applyFont="1" applyFill="1" applyBorder="1" applyAlignment="1" applyProtection="1">
      <alignment horizontal="right" vertical="center"/>
    </xf>
    <xf numFmtId="183" fontId="38" fillId="3" borderId="7" xfId="0" applyNumberFormat="1" applyFont="1" applyFill="1" applyBorder="1" applyAlignment="1" applyProtection="1">
      <alignment horizontal="right" vertical="center"/>
    </xf>
    <xf numFmtId="0" fontId="38" fillId="3" borderId="3" xfId="0" applyNumberFormat="1" applyFont="1" applyFill="1" applyBorder="1" applyAlignment="1" applyProtection="1">
      <alignment horizontal="left" vertical="center"/>
    </xf>
    <xf numFmtId="0" fontId="38" fillId="4" borderId="3" xfId="0" applyNumberFormat="1" applyFont="1" applyFill="1" applyBorder="1" applyAlignment="1" applyProtection="1">
      <alignment horizontal="left" vertical="center"/>
    </xf>
    <xf numFmtId="183" fontId="38" fillId="5" borderId="2" xfId="0" applyNumberFormat="1" applyFont="1" applyFill="1" applyBorder="1" applyAlignment="1" applyProtection="1">
      <alignment horizontal="right" vertical="center"/>
    </xf>
    <xf numFmtId="183" fontId="76" fillId="5" borderId="2" xfId="0" applyNumberFormat="1" applyFont="1" applyFill="1" applyBorder="1" applyAlignment="1" applyProtection="1">
      <alignment horizontal="right" vertical="center"/>
    </xf>
    <xf numFmtId="0" fontId="37" fillId="4" borderId="3" xfId="0" applyNumberFormat="1" applyFont="1" applyFill="1" applyBorder="1" applyAlignment="1" applyProtection="1">
      <alignment horizontal="left" vertical="center"/>
    </xf>
    <xf numFmtId="183" fontId="38" fillId="6" borderId="2" xfId="0" applyNumberFormat="1" applyFont="1" applyFill="1" applyBorder="1" applyAlignment="1" applyProtection="1">
      <alignment horizontal="right" vertical="center"/>
    </xf>
    <xf numFmtId="183" fontId="38" fillId="6" borderId="7" xfId="0" applyNumberFormat="1" applyFont="1" applyFill="1" applyBorder="1" applyAlignment="1" applyProtection="1">
      <alignment horizontal="right" vertical="center"/>
    </xf>
    <xf numFmtId="0" fontId="77" fillId="4" borderId="18" xfId="0" applyFont="1" applyFill="1" applyBorder="1" applyAlignment="1">
      <alignment horizontal="left" vertical="center" shrinkToFit="1"/>
    </xf>
    <xf numFmtId="4" fontId="78" fillId="7" borderId="18" xfId="0" applyNumberFormat="1" applyFont="1" applyFill="1" applyBorder="1" applyAlignment="1">
      <alignment horizontal="right" vertical="center" shrinkToFit="1"/>
    </xf>
    <xf numFmtId="0" fontId="78" fillId="8" borderId="18" xfId="0" applyFont="1" applyFill="1" applyBorder="1" applyAlignment="1">
      <alignment horizontal="left" vertical="center" shrinkToFit="1"/>
    </xf>
    <xf numFmtId="0" fontId="78" fillId="8" borderId="19" xfId="0" applyFont="1" applyFill="1" applyBorder="1" applyAlignment="1">
      <alignment horizontal="left" vertical="center" shrinkToFit="1"/>
    </xf>
    <xf numFmtId="181" fontId="9" fillId="3" borderId="2" xfId="0" applyNumberFormat="1" applyFont="1" applyFill="1" applyBorder="1" applyAlignment="1" applyProtection="1">
      <alignment horizontal="right" vertical="center"/>
    </xf>
    <xf numFmtId="49" fontId="52" fillId="3" borderId="2" xfId="0" applyNumberFormat="1" applyFont="1" applyFill="1" applyBorder="1" applyAlignment="1">
      <alignment horizontal="left" indent="1"/>
    </xf>
    <xf numFmtId="49" fontId="52" fillId="3" borderId="2" xfId="0" applyNumberFormat="1" applyFont="1" applyFill="1" applyBorder="1" applyAlignment="1">
      <alignment horizontal="left" indent="2"/>
    </xf>
    <xf numFmtId="49" fontId="52" fillId="3" borderId="2" xfId="0" applyNumberFormat="1" applyFont="1" applyFill="1" applyBorder="1" applyAlignment="1"/>
    <xf numFmtId="0" fontId="0" fillId="0" borderId="10" xfId="72" applyFill="1" applyBorder="1" applyAlignment="1">
      <alignment vertical="center" wrapText="1"/>
    </xf>
    <xf numFmtId="0" fontId="0" fillId="0" borderId="0" xfId="72" applyFill="1" applyAlignment="1">
      <alignment horizontal="left" vertical="center"/>
    </xf>
    <xf numFmtId="0" fontId="0" fillId="0" borderId="0" xfId="72" applyFill="1">
      <alignment vertical="center"/>
    </xf>
    <xf numFmtId="182" fontId="0" fillId="0" borderId="0" xfId="72" applyNumberFormat="1" applyFill="1">
      <alignment vertical="center"/>
    </xf>
    <xf numFmtId="189" fontId="0" fillId="0" borderId="0" xfId="72" applyNumberFormat="1" applyFill="1">
      <alignment vertical="center"/>
    </xf>
    <xf numFmtId="189" fontId="15" fillId="0" borderId="0" xfId="72" applyNumberFormat="1" applyFont="1" applyFill="1" applyAlignment="1">
      <alignment horizontal="left" vertical="center"/>
    </xf>
    <xf numFmtId="0" fontId="79" fillId="0" borderId="0" xfId="72" applyFont="1" applyFill="1" applyAlignment="1">
      <alignment horizontal="center" vertical="center"/>
    </xf>
    <xf numFmtId="182" fontId="79" fillId="0" borderId="0" xfId="72" applyNumberFormat="1" applyFont="1" applyFill="1" applyAlignment="1">
      <alignment horizontal="center" vertical="center"/>
    </xf>
    <xf numFmtId="189" fontId="79" fillId="0" borderId="0" xfId="72" applyNumberFormat="1" applyFont="1" applyFill="1" applyAlignment="1">
      <alignment horizontal="center" vertical="center"/>
    </xf>
    <xf numFmtId="0" fontId="80" fillId="0" borderId="0" xfId="72" applyFont="1" applyFill="1" applyAlignment="1">
      <alignment horizontal="center" vertical="center"/>
    </xf>
    <xf numFmtId="182" fontId="80" fillId="0" borderId="0" xfId="72" applyNumberFormat="1" applyFont="1" applyFill="1" applyAlignment="1">
      <alignment horizontal="center" vertical="center"/>
    </xf>
    <xf numFmtId="189" fontId="80" fillId="0" borderId="0" xfId="72" applyNumberFormat="1" applyFont="1" applyFill="1" applyAlignment="1">
      <alignment horizontal="center" vertical="center"/>
    </xf>
    <xf numFmtId="182" fontId="63" fillId="3" borderId="2" xfId="84" applyNumberFormat="1" applyFont="1" applyFill="1" applyBorder="1" applyAlignment="1" applyProtection="1">
      <alignment horizontal="center" vertical="center" wrapText="1"/>
      <protection locked="0"/>
    </xf>
    <xf numFmtId="189" fontId="35" fillId="3" borderId="2" xfId="84" applyNumberFormat="1" applyFont="1" applyFill="1" applyBorder="1" applyAlignment="1" applyProtection="1">
      <alignment horizontal="center" vertical="center" wrapText="1"/>
      <protection locked="0"/>
    </xf>
    <xf numFmtId="0" fontId="35" fillId="3" borderId="2" xfId="100" applyFont="1" applyFill="1" applyBorder="1" applyAlignment="1" applyProtection="1">
      <alignment horizontal="left" vertical="center" wrapText="1"/>
      <protection locked="0"/>
    </xf>
    <xf numFmtId="0" fontId="45" fillId="3" borderId="2" xfId="73" applyFont="1" applyFill="1" applyBorder="1" applyAlignment="1">
      <alignment vertical="center"/>
    </xf>
    <xf numFmtId="0" fontId="0" fillId="3" borderId="2" xfId="72" applyFont="1" applyFill="1" applyBorder="1" applyAlignment="1">
      <alignment vertical="center"/>
    </xf>
    <xf numFmtId="183" fontId="0" fillId="3" borderId="2" xfId="73" applyNumberFormat="1" applyFont="1" applyFill="1" applyBorder="1" applyAlignment="1">
      <alignment vertical="center"/>
    </xf>
    <xf numFmtId="0" fontId="0" fillId="3" borderId="2" xfId="72" applyFill="1" applyBorder="1">
      <alignment vertical="center"/>
    </xf>
    <xf numFmtId="182" fontId="0" fillId="3" borderId="2" xfId="72" applyNumberFormat="1" applyFill="1" applyBorder="1">
      <alignment vertical="center"/>
    </xf>
    <xf numFmtId="189" fontId="0" fillId="3" borderId="2" xfId="72" applyNumberFormat="1" applyFill="1" applyBorder="1">
      <alignment vertical="center"/>
    </xf>
    <xf numFmtId="0" fontId="0" fillId="3" borderId="10" xfId="72" applyFont="1" applyFill="1" applyBorder="1" applyAlignment="1">
      <alignment horizontal="left" vertical="center" wrapText="1"/>
    </xf>
    <xf numFmtId="182" fontId="0" fillId="3" borderId="10" xfId="72" applyNumberFormat="1" applyFont="1" applyFill="1" applyBorder="1" applyAlignment="1">
      <alignment horizontal="left" vertical="center" wrapText="1"/>
    </xf>
    <xf numFmtId="189" fontId="0" fillId="3" borderId="10" xfId="72" applyNumberFormat="1" applyFont="1" applyFill="1" applyBorder="1" applyAlignment="1">
      <alignment horizontal="left" vertical="center" wrapText="1"/>
    </xf>
    <xf numFmtId="0" fontId="45" fillId="3" borderId="0" xfId="73" applyFont="1" applyFill="1" applyBorder="1" applyAlignment="1">
      <alignment horizontal="right" vertical="center"/>
    </xf>
    <xf numFmtId="182" fontId="50" fillId="3" borderId="2" xfId="73" applyNumberFormat="1" applyFont="1" applyFill="1" applyBorder="1">
      <alignment vertical="center"/>
    </xf>
    <xf numFmtId="188" fontId="71" fillId="3" borderId="2" xfId="72" applyNumberFormat="1" applyFont="1" applyFill="1" applyBorder="1">
      <alignment vertical="center"/>
    </xf>
    <xf numFmtId="188" fontId="35" fillId="3" borderId="2" xfId="84" applyNumberFormat="1" applyFont="1" applyFill="1" applyBorder="1" applyAlignment="1" applyProtection="1">
      <alignment horizontal="center" vertical="center" wrapText="1"/>
      <protection locked="0"/>
    </xf>
    <xf numFmtId="0" fontId="45" fillId="3" borderId="2" xfId="73" applyFont="1" applyFill="1" applyBorder="1">
      <alignment vertical="center"/>
    </xf>
    <xf numFmtId="182" fontId="45" fillId="3" borderId="2" xfId="73" applyNumberFormat="1" applyFont="1" applyFill="1" applyBorder="1" applyAlignment="1">
      <alignment horizontal="right" vertical="center"/>
    </xf>
    <xf numFmtId="181" fontId="53" fillId="0" borderId="20" xfId="0" applyNumberFormat="1" applyFont="1" applyFill="1" applyBorder="1" applyAlignment="1"/>
    <xf numFmtId="181" fontId="41" fillId="3" borderId="2" xfId="9" applyNumberFormat="1" applyFont="1" applyFill="1" applyBorder="1" applyAlignment="1" applyProtection="1">
      <alignment horizontal="right" vertical="center"/>
    </xf>
    <xf numFmtId="182" fontId="9" fillId="3" borderId="2" xfId="72" applyNumberFormat="1" applyFont="1" applyFill="1" applyBorder="1" applyAlignment="1">
      <alignment vertical="center"/>
    </xf>
    <xf numFmtId="181" fontId="11" fillId="2" borderId="21" xfId="0" applyNumberFormat="1" applyFont="1" applyFill="1" applyBorder="1" applyAlignment="1">
      <alignment horizontal="right" vertical="center" wrapText="1"/>
    </xf>
    <xf numFmtId="182" fontId="9" fillId="3" borderId="6" xfId="72" applyNumberFormat="1" applyFont="1" applyFill="1" applyBorder="1" applyAlignment="1">
      <alignment vertical="center"/>
    </xf>
    <xf numFmtId="181" fontId="11" fillId="2" borderId="2" xfId="0" applyNumberFormat="1" applyFont="1" applyFill="1" applyBorder="1" applyAlignment="1">
      <alignment horizontal="right" vertical="center" wrapText="1"/>
    </xf>
    <xf numFmtId="181" fontId="0" fillId="0" borderId="2" xfId="73" applyNumberFormat="1" applyFill="1" applyBorder="1">
      <alignment vertical="center"/>
    </xf>
    <xf numFmtId="182" fontId="9" fillId="3" borderId="7" xfId="72" applyNumberFormat="1" applyFont="1" applyFill="1" applyBorder="1" applyAlignment="1">
      <alignment vertical="center"/>
    </xf>
    <xf numFmtId="182" fontId="9" fillId="3" borderId="2" xfId="72" applyNumberFormat="1" applyFont="1" applyFill="1" applyBorder="1">
      <alignment vertical="center"/>
    </xf>
    <xf numFmtId="182" fontId="9" fillId="3" borderId="7" xfId="72" applyNumberFormat="1" applyFont="1" applyFill="1" applyBorder="1">
      <alignment vertical="center"/>
    </xf>
    <xf numFmtId="181" fontId="9" fillId="3" borderId="2" xfId="72" applyNumberFormat="1" applyFont="1" applyFill="1" applyBorder="1">
      <alignment vertical="center"/>
    </xf>
    <xf numFmtId="182" fontId="0" fillId="3" borderId="2" xfId="73" applyNumberFormat="1" applyFill="1" applyBorder="1">
      <alignment vertical="center"/>
    </xf>
    <xf numFmtId="180" fontId="45" fillId="0" borderId="2" xfId="73" applyNumberFormat="1" applyFont="1" applyFill="1" applyBorder="1" applyAlignment="1">
      <alignment horizontal="right" vertical="center"/>
    </xf>
    <xf numFmtId="182" fontId="45" fillId="3" borderId="2" xfId="61" applyNumberFormat="1" applyFont="1" applyFill="1" applyBorder="1">
      <alignment vertical="center"/>
    </xf>
    <xf numFmtId="182" fontId="9" fillId="3" borderId="2" xfId="72" applyNumberFormat="1" applyFont="1" applyFill="1" applyBorder="1" applyAlignment="1">
      <alignment horizontal="right" vertical="center"/>
    </xf>
    <xf numFmtId="183" fontId="0" fillId="3" borderId="2" xfId="72" applyNumberFormat="1" applyFill="1" applyBorder="1">
      <alignment vertical="center"/>
    </xf>
    <xf numFmtId="190" fontId="0" fillId="0" borderId="0" xfId="72" applyNumberFormat="1" applyFill="1">
      <alignment vertical="center"/>
    </xf>
    <xf numFmtId="191" fontId="81" fillId="0" borderId="0" xfId="77" applyNumberFormat="1" applyFont="1" applyBorder="1" applyAlignment="1">
      <alignment vertical="center"/>
    </xf>
    <xf numFmtId="41" fontId="82" fillId="3" borderId="0" xfId="49" applyFont="1" applyFill="1" applyBorder="1" applyAlignment="1">
      <alignment vertical="center"/>
    </xf>
    <xf numFmtId="41" fontId="82" fillId="0" borderId="0" xfId="49" applyFont="1" applyFill="1" applyBorder="1" applyAlignment="1">
      <alignment vertical="center"/>
    </xf>
    <xf numFmtId="191" fontId="81" fillId="0" borderId="0" xfId="77" applyNumberFormat="1" applyFont="1" applyAlignment="1">
      <alignment vertical="center"/>
    </xf>
    <xf numFmtId="182" fontId="81" fillId="0" borderId="0" xfId="49" applyNumberFormat="1" applyFont="1" applyAlignment="1">
      <alignment vertical="center"/>
    </xf>
    <xf numFmtId="189" fontId="81" fillId="0" borderId="0" xfId="77" applyNumberFormat="1" applyFont="1" applyAlignment="1">
      <alignment vertical="center"/>
    </xf>
    <xf numFmtId="0" fontId="15" fillId="0" borderId="0" xfId="72" applyFont="1" applyFill="1" applyAlignment="1">
      <alignment vertical="center"/>
    </xf>
    <xf numFmtId="182" fontId="15" fillId="0" borderId="0" xfId="72" applyNumberFormat="1" applyFont="1" applyFill="1" applyAlignment="1">
      <alignment vertical="center"/>
    </xf>
    <xf numFmtId="189" fontId="15" fillId="0" borderId="0" xfId="72" applyNumberFormat="1" applyFont="1" applyFill="1" applyAlignment="1">
      <alignment vertical="center"/>
    </xf>
    <xf numFmtId="191" fontId="83" fillId="2" borderId="0" xfId="77" applyNumberFormat="1" applyFont="1" applyFill="1" applyAlignment="1" applyProtection="1">
      <alignment horizontal="center" vertical="center"/>
    </xf>
    <xf numFmtId="182" fontId="83" fillId="2" borderId="0" xfId="77" applyNumberFormat="1" applyFont="1" applyFill="1" applyAlignment="1" applyProtection="1">
      <alignment horizontal="center" vertical="center"/>
    </xf>
    <xf numFmtId="189" fontId="83" fillId="2" borderId="0" xfId="77" applyNumberFormat="1" applyFont="1" applyFill="1" applyAlignment="1" applyProtection="1">
      <alignment horizontal="center" vertical="center"/>
    </xf>
    <xf numFmtId="182" fontId="81" fillId="0" borderId="0" xfId="49" applyNumberFormat="1" applyFont="1" applyFill="1" applyBorder="1" applyAlignment="1" applyProtection="1">
      <alignment horizontal="center" vertical="center"/>
    </xf>
    <xf numFmtId="189" fontId="43" fillId="2" borderId="0" xfId="77" applyNumberFormat="1" applyFont="1" applyFill="1" applyBorder="1" applyAlignment="1" applyProtection="1">
      <alignment horizontal="right" vertical="center"/>
    </xf>
    <xf numFmtId="191" fontId="84" fillId="2" borderId="2" xfId="90" applyNumberFormat="1" applyFont="1" applyFill="1" applyBorder="1" applyAlignment="1" applyProtection="1">
      <alignment horizontal="center" vertical="center"/>
    </xf>
    <xf numFmtId="182" fontId="84" fillId="2" borderId="2" xfId="49" applyNumberFormat="1" applyFont="1" applyFill="1" applyBorder="1" applyAlignment="1" applyProtection="1">
      <alignment horizontal="center" vertical="center"/>
    </xf>
    <xf numFmtId="189" fontId="84" fillId="3" borderId="2" xfId="77" applyNumberFormat="1" applyFont="1" applyFill="1" applyBorder="1" applyAlignment="1">
      <alignment horizontal="center" vertical="center" wrapText="1"/>
    </xf>
    <xf numFmtId="191" fontId="35" fillId="2" borderId="2" xfId="90" applyNumberFormat="1" applyFont="1" applyFill="1" applyBorder="1" applyAlignment="1" applyProtection="1">
      <alignment horizontal="left" vertical="center" wrapText="1"/>
    </xf>
    <xf numFmtId="183" fontId="40" fillId="3" borderId="2" xfId="49" applyNumberFormat="1" applyFont="1" applyFill="1" applyBorder="1" applyAlignment="1" applyProtection="1">
      <alignment horizontal="right" vertical="center"/>
    </xf>
    <xf numFmtId="189" fontId="40" fillId="3" borderId="2" xfId="77" applyNumberFormat="1" applyFont="1" applyFill="1" applyBorder="1" applyAlignment="1" applyProtection="1">
      <alignment horizontal="right" vertical="center"/>
    </xf>
    <xf numFmtId="191" fontId="41" fillId="0" borderId="2" xfId="90" applyNumberFormat="1" applyFont="1" applyFill="1" applyBorder="1" applyAlignment="1" applyProtection="1">
      <alignment horizontal="left" vertical="center" wrapText="1" indent="2"/>
    </xf>
    <xf numFmtId="180" fontId="41" fillId="3" borderId="2" xfId="49" applyNumberFormat="1" applyFont="1" applyFill="1" applyBorder="1" applyAlignment="1" applyProtection="1">
      <alignment horizontal="right" vertical="center"/>
    </xf>
    <xf numFmtId="43" fontId="82" fillId="0" borderId="0" xfId="49" applyNumberFormat="1" applyFont="1" applyFill="1" applyBorder="1" applyAlignment="1">
      <alignment vertical="center"/>
    </xf>
    <xf numFmtId="191" fontId="35" fillId="0" borderId="2" xfId="90" applyNumberFormat="1" applyFont="1" applyFill="1" applyBorder="1" applyAlignment="1" applyProtection="1">
      <alignment horizontal="left" vertical="center" wrapText="1"/>
    </xf>
    <xf numFmtId="191" fontId="35" fillId="9" borderId="2" xfId="90" applyNumberFormat="1" applyFont="1" applyFill="1" applyBorder="1" applyAlignment="1" applyProtection="1">
      <alignment horizontal="left" vertical="center" wrapText="1"/>
    </xf>
    <xf numFmtId="180" fontId="40" fillId="3" borderId="2" xfId="49" applyNumberFormat="1" applyFont="1" applyFill="1" applyBorder="1" applyAlignment="1" applyProtection="1">
      <alignment horizontal="right" vertical="center"/>
    </xf>
    <xf numFmtId="182" fontId="40" fillId="3" borderId="2" xfId="49" applyNumberFormat="1" applyFont="1" applyFill="1" applyBorder="1" applyAlignment="1" applyProtection="1">
      <alignment horizontal="right" vertical="center"/>
    </xf>
    <xf numFmtId="189" fontId="81" fillId="0" borderId="0" xfId="49" applyNumberFormat="1" applyFont="1" applyAlignment="1">
      <alignment vertical="center"/>
    </xf>
    <xf numFmtId="182" fontId="81" fillId="3" borderId="0" xfId="49" applyNumberFormat="1" applyFont="1" applyFill="1" applyAlignment="1">
      <alignment vertical="center"/>
    </xf>
    <xf numFmtId="189" fontId="81" fillId="3" borderId="0" xfId="77" applyNumberFormat="1" applyFont="1" applyFill="1" applyAlignment="1">
      <alignment vertical="center"/>
    </xf>
    <xf numFmtId="182" fontId="81" fillId="3" borderId="0" xfId="49" applyNumberFormat="1" applyFont="1" applyFill="1" applyBorder="1" applyAlignment="1" applyProtection="1">
      <alignment horizontal="center" vertical="center"/>
    </xf>
    <xf numFmtId="189" fontId="43" fillId="3" borderId="0" xfId="77" applyNumberFormat="1" applyFont="1" applyFill="1" applyBorder="1" applyAlignment="1" applyProtection="1">
      <alignment horizontal="right" vertical="center"/>
    </xf>
    <xf numFmtId="182" fontId="84" fillId="3" borderId="2" xfId="49" applyNumberFormat="1" applyFont="1" applyFill="1" applyBorder="1" applyAlignment="1" applyProtection="1">
      <alignment horizontal="center" vertical="center"/>
    </xf>
    <xf numFmtId="181" fontId="36" fillId="3" borderId="2" xfId="9" applyNumberFormat="1" applyFont="1" applyFill="1" applyBorder="1" applyAlignment="1" applyProtection="1">
      <alignment horizontal="right" vertical="center"/>
    </xf>
    <xf numFmtId="181" fontId="81" fillId="0" borderId="0" xfId="77" applyNumberFormat="1" applyFont="1" applyBorder="1" applyAlignment="1">
      <alignment vertical="center"/>
    </xf>
    <xf numFmtId="191" fontId="41" fillId="0" borderId="2" xfId="90" applyNumberFormat="1" applyFont="1" applyFill="1" applyBorder="1" applyAlignment="1" applyProtection="1">
      <alignment horizontal="left" vertical="center" wrapText="1" indent="1"/>
    </xf>
    <xf numFmtId="182" fontId="41" fillId="3" borderId="2" xfId="49" applyNumberFormat="1" applyFont="1" applyFill="1" applyBorder="1" applyAlignment="1" applyProtection="1">
      <alignment horizontal="right" vertical="center"/>
    </xf>
    <xf numFmtId="184" fontId="85" fillId="0" borderId="2" xfId="9" applyNumberFormat="1" applyFont="1" applyFill="1" applyBorder="1" applyAlignment="1">
      <alignment horizontal="right" vertical="center"/>
    </xf>
    <xf numFmtId="191" fontId="41" fillId="0" borderId="2" xfId="90" applyNumberFormat="1" applyFont="1" applyFill="1" applyBorder="1" applyAlignment="1" applyProtection="1">
      <alignment horizontal="left" vertical="center" wrapText="1"/>
    </xf>
    <xf numFmtId="191" fontId="46" fillId="0" borderId="10" xfId="77" applyNumberFormat="1" applyFont="1" applyBorder="1" applyAlignment="1">
      <alignment horizontal="left" vertical="center" wrapText="1"/>
    </xf>
    <xf numFmtId="182" fontId="46" fillId="0" borderId="10" xfId="77" applyNumberFormat="1" applyFont="1" applyBorder="1" applyAlignment="1">
      <alignment horizontal="left" vertical="center"/>
    </xf>
    <xf numFmtId="189" fontId="46" fillId="0" borderId="10" xfId="77" applyNumberFormat="1" applyFont="1" applyBorder="1" applyAlignment="1">
      <alignment horizontal="left" vertical="center"/>
    </xf>
    <xf numFmtId="191" fontId="83" fillId="2" borderId="0" xfId="77" applyNumberFormat="1" applyFont="1" applyFill="1" applyAlignment="1" applyProtection="1" quotePrefix="1">
      <alignment horizontal="center" vertical="center"/>
    </xf>
  </cellXfs>
  <cellStyles count="11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标题 5" xfId="10"/>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百分比 2"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46" xfId="37"/>
    <cellStyle name="标题 1 2" xfId="38"/>
    <cellStyle name="20% - 强调文字颜色 5" xfId="39" builtinId="46"/>
    <cellStyle name="强调文字颜色 1" xfId="40" builtinId="29"/>
    <cellStyle name="常规 2 2 2" xfId="41"/>
    <cellStyle name="20% - 强调文字颜色 1" xfId="42" builtinId="30"/>
    <cellStyle name="40% - 强调文字颜色 1" xfId="43" builtinId="31"/>
    <cellStyle name="20% - 强调文字颜色 2" xfId="44" builtinId="34"/>
    <cellStyle name="输出 2" xfId="45"/>
    <cellStyle name="常规 2 2 3" xfId="46"/>
    <cellStyle name="40% - 强调文字颜色 2" xfId="47" builtinId="35"/>
    <cellStyle name="强调文字颜色 3" xfId="48" builtinId="37"/>
    <cellStyle name="千位分隔[0] 2" xfId="49"/>
    <cellStyle name="强调文字颜色 4" xfId="50" builtinId="41"/>
    <cellStyle name="千位分隔[0] 3" xfId="51"/>
    <cellStyle name="20% - 强调文字颜色 4" xfId="52" builtinId="42"/>
    <cellStyle name="40% - 强调文字颜色 4" xfId="53" builtinId="43"/>
    <cellStyle name="强调文字颜色 5" xfId="54" builtinId="45"/>
    <cellStyle name="千位分隔[0] 4" xfId="55"/>
    <cellStyle name="常规 2 2" xfId="56"/>
    <cellStyle name="40% - 强调文字颜色 5" xfId="57" builtinId="47"/>
    <cellStyle name="60% - 强调文字颜色 5" xfId="58" builtinId="48"/>
    <cellStyle name="强调文字颜色 6" xfId="59" builtinId="49"/>
    <cellStyle name="千位分隔[0] 5" xfId="60"/>
    <cellStyle name="常规 2 3" xfId="61"/>
    <cellStyle name="适中 2" xfId="62"/>
    <cellStyle name="40% - 强调文字颜色 6" xfId="63" builtinId="51"/>
    <cellStyle name="60% - 强调文字颜色 6" xfId="64" builtinId="52"/>
    <cellStyle name="常规 10" xfId="65"/>
    <cellStyle name="常规 2 10" xfId="66"/>
    <cellStyle name="常规 10 2" xfId="67"/>
    <cellStyle name="标题 2 2" xfId="68"/>
    <cellStyle name="标题 3 2" xfId="69"/>
    <cellStyle name="标题 4 2" xfId="70"/>
    <cellStyle name="差 2" xfId="71"/>
    <cellStyle name="常规 2" xfId="72"/>
    <cellStyle name="常规 2 3 2" xfId="73"/>
    <cellStyle name="常规 2 4" xfId="74"/>
    <cellStyle name="常规 2 5" xfId="75"/>
    <cellStyle name="千位分隔[0] 3 2" xfId="76"/>
    <cellStyle name="常规 2 6" xfId="77"/>
    <cellStyle name="常规 2 6 2" xfId="78"/>
    <cellStyle name="常规 2 7" xfId="79"/>
    <cellStyle name="常规 2 8" xfId="80"/>
    <cellStyle name="输入 2" xfId="81"/>
    <cellStyle name="常规 2 9" xfId="82"/>
    <cellStyle name="常规 3" xfId="83"/>
    <cellStyle name="常规_2007人代会数据 2" xfId="84"/>
    <cellStyle name="常规 3 2" xfId="85"/>
    <cellStyle name="常规 3 2 2" xfId="86"/>
    <cellStyle name="常规 3 3" xfId="87"/>
    <cellStyle name="常规 3 4" xfId="88"/>
    <cellStyle name="常规 3 5" xfId="89"/>
    <cellStyle name="常规 4" xfId="90"/>
    <cellStyle name="常规 4 2" xfId="91"/>
    <cellStyle name="常规 4 2 2" xfId="92"/>
    <cellStyle name="常规 4 2 3" xfId="93"/>
    <cellStyle name="常规 4 3" xfId="94"/>
    <cellStyle name="常规 5" xfId="95"/>
    <cellStyle name="常规 6 2" xfId="96"/>
    <cellStyle name="注释 2" xfId="97"/>
    <cellStyle name="常规 7" xfId="98"/>
    <cellStyle name="常规 8" xfId="99"/>
    <cellStyle name="常规 9" xfId="100"/>
    <cellStyle name="好 2" xfId="101"/>
    <cellStyle name="汇总 2" xfId="102"/>
    <cellStyle name="检查单元格 2" xfId="103"/>
    <cellStyle name="解释性文本 2" xfId="104"/>
    <cellStyle name="警告文本 2" xfId="105"/>
    <cellStyle name="链接单元格 2" xfId="106"/>
    <cellStyle name="千位分隔 2" xfId="107"/>
    <cellStyle name="千位分隔 2 2" xfId="108"/>
    <cellStyle name="千位分隔 2 3" xfId="109"/>
    <cellStyle name="千位分隔 2 3 2 2 2" xfId="110"/>
    <cellStyle name="千位分隔 2 3 2 2 2 2" xfId="111"/>
    <cellStyle name="千位分隔 2 3 2 2 2 3" xfId="112"/>
    <cellStyle name="千位分隔 2 4 2" xfId="113"/>
    <cellStyle name="千位分隔[0] 6" xfId="114"/>
    <cellStyle name="千位分隔[0] 6 2" xfId="115"/>
    <cellStyle name="千位分隔[0] 7" xfId="116"/>
    <cellStyle name="样式 1" xfId="117"/>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8" Type="http://schemas.openxmlformats.org/officeDocument/2006/relationships/sharedStrings" Target="sharedStrings.xml"/><Relationship Id="rId47" Type="http://schemas.openxmlformats.org/officeDocument/2006/relationships/styles" Target="styles.xml"/><Relationship Id="rId46" Type="http://schemas.openxmlformats.org/officeDocument/2006/relationships/theme" Target="theme/theme1.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H27"/>
  <sheetViews>
    <sheetView showZeros="0" workbookViewId="0">
      <selection activeCell="B20" sqref="B20"/>
    </sheetView>
  </sheetViews>
  <sheetFormatPr defaultColWidth="9" defaultRowHeight="20.45" customHeight="1" outlineLevelCol="7"/>
  <cols>
    <col min="1" max="1" width="44.25" style="626" customWidth="1"/>
    <col min="2" max="2" width="23.375" style="651" customWidth="1"/>
    <col min="3" max="3" width="23.375" style="652" customWidth="1"/>
    <col min="4" max="5" width="9" style="626" hidden="1" customWidth="1"/>
    <col min="6" max="6" width="13.75" style="626" hidden="1" customWidth="1"/>
    <col min="7" max="7" width="9" style="626" hidden="1" customWidth="1"/>
    <col min="8" max="8" width="13.75" style="626" hidden="1" customWidth="1"/>
    <col min="9" max="16384" width="9" style="626"/>
  </cols>
  <sheetData>
    <row r="1" s="578" customFormat="1" ht="27.75" customHeight="1" spans="1:3">
      <c r="A1" s="629" t="s">
        <v>0</v>
      </c>
      <c r="B1" s="630"/>
      <c r="C1" s="631"/>
    </row>
    <row r="2" s="623" customFormat="1" ht="24" spans="1:3">
      <c r="A2" s="665" t="s">
        <v>1</v>
      </c>
      <c r="B2" s="633"/>
      <c r="C2" s="634"/>
    </row>
    <row r="3" s="623" customFormat="1" ht="23.25" customHeight="1" spans="1:3">
      <c r="A3" s="626"/>
      <c r="B3" s="653"/>
      <c r="C3" s="654" t="s">
        <v>2</v>
      </c>
    </row>
    <row r="4" s="623" customFormat="1" ht="23.25" customHeight="1" spans="1:3">
      <c r="A4" s="637" t="s">
        <v>3</v>
      </c>
      <c r="B4" s="655" t="s">
        <v>4</v>
      </c>
      <c r="C4" s="639" t="s">
        <v>5</v>
      </c>
    </row>
    <row r="5" s="623" customFormat="1" ht="23.25" customHeight="1" spans="1:8">
      <c r="A5" s="640" t="s">
        <v>6</v>
      </c>
      <c r="B5" s="641">
        <f>SUM(B6,B22)</f>
        <v>308.41</v>
      </c>
      <c r="C5" s="642">
        <v>5.59093399068748</v>
      </c>
      <c r="D5" s="656">
        <f>D6+D22</f>
        <v>292.08</v>
      </c>
      <c r="E5" s="623">
        <f>B5-D5</f>
        <v>16.33</v>
      </c>
      <c r="F5" s="657">
        <f>E5/D5</f>
        <v>0.0559093399068748</v>
      </c>
      <c r="G5" s="623">
        <v>100</v>
      </c>
      <c r="H5" s="657">
        <f>F5*G5</f>
        <v>5.59093399068748</v>
      </c>
    </row>
    <row r="6" s="623" customFormat="1" ht="23.25" customHeight="1" spans="1:8">
      <c r="A6" s="646" t="s">
        <v>7</v>
      </c>
      <c r="B6" s="641">
        <f>SUM(B7:B21)</f>
        <v>261.88</v>
      </c>
      <c r="C6" s="642">
        <v>9.61449918379307</v>
      </c>
      <c r="D6" s="656">
        <f>SUM(D7:D21)</f>
        <v>238.91</v>
      </c>
      <c r="E6" s="623">
        <f>B6-D6</f>
        <v>22.97</v>
      </c>
      <c r="F6" s="657">
        <f>E6/D6</f>
        <v>0.0961449918379307</v>
      </c>
      <c r="G6" s="623">
        <v>100</v>
      </c>
      <c r="H6" s="657">
        <f t="shared" ref="H6:H22" si="0">F6*G6</f>
        <v>9.61449918379307</v>
      </c>
    </row>
    <row r="7" s="623" customFormat="1" ht="23.25" customHeight="1" spans="1:8">
      <c r="A7" s="658" t="s">
        <v>8</v>
      </c>
      <c r="B7" s="385">
        <v>162.92</v>
      </c>
      <c r="C7" s="385">
        <v>-7.59457773240316</v>
      </c>
      <c r="D7" s="607">
        <v>176.31</v>
      </c>
      <c r="E7" s="623">
        <f>B7-D7</f>
        <v>-13.39</v>
      </c>
      <c r="F7" s="657">
        <f>E7/D7</f>
        <v>-0.0759457773240316</v>
      </c>
      <c r="G7" s="623">
        <v>100</v>
      </c>
      <c r="H7" s="657">
        <f t="shared" si="0"/>
        <v>-7.59457773240316</v>
      </c>
    </row>
    <row r="8" s="623" customFormat="1" ht="23.25" customHeight="1" spans="1:8">
      <c r="A8" s="658" t="s">
        <v>9</v>
      </c>
      <c r="B8" s="385">
        <v>14.35</v>
      </c>
      <c r="C8" s="385">
        <v>127.416798732171</v>
      </c>
      <c r="D8" s="607">
        <v>6.31</v>
      </c>
      <c r="E8" s="623">
        <f t="shared" ref="E8:E22" si="1">B8-D8</f>
        <v>8.04</v>
      </c>
      <c r="F8" s="657">
        <f t="shared" ref="F8:F22" si="2">E8/D8</f>
        <v>1.27416798732171</v>
      </c>
      <c r="G8" s="623">
        <v>100</v>
      </c>
      <c r="H8" s="657">
        <f t="shared" si="0"/>
        <v>127.416798732171</v>
      </c>
    </row>
    <row r="9" s="623" customFormat="1" ht="23.25" customHeight="1" spans="1:8">
      <c r="A9" s="658" t="s">
        <v>10</v>
      </c>
      <c r="B9" s="385">
        <v>21.47</v>
      </c>
      <c r="C9" s="385">
        <v>154.685646500593</v>
      </c>
      <c r="D9" s="607">
        <v>8.43</v>
      </c>
      <c r="E9" s="623">
        <f t="shared" si="1"/>
        <v>13.04</v>
      </c>
      <c r="F9" s="657">
        <f t="shared" si="2"/>
        <v>1.54685646500593</v>
      </c>
      <c r="G9" s="623">
        <v>100</v>
      </c>
      <c r="H9" s="657">
        <f t="shared" si="0"/>
        <v>154.685646500593</v>
      </c>
    </row>
    <row r="10" s="623" customFormat="1" ht="23.25" customHeight="1" spans="1:8">
      <c r="A10" s="658" t="s">
        <v>11</v>
      </c>
      <c r="B10" s="385"/>
      <c r="C10" s="385"/>
      <c r="D10" s="607"/>
      <c r="E10" s="623">
        <f t="shared" si="1"/>
        <v>0</v>
      </c>
      <c r="F10" s="657" t="e">
        <f t="shared" si="2"/>
        <v>#DIV/0!</v>
      </c>
      <c r="G10" s="623">
        <v>100</v>
      </c>
      <c r="H10" s="657" t="e">
        <f t="shared" si="0"/>
        <v>#DIV/0!</v>
      </c>
    </row>
    <row r="11" s="623" customFormat="1" ht="23.25" customHeight="1" spans="1:8">
      <c r="A11" s="658" t="s">
        <v>12</v>
      </c>
      <c r="B11" s="385">
        <v>31.43</v>
      </c>
      <c r="C11" s="385">
        <v>-9.63197239792985</v>
      </c>
      <c r="D11" s="607">
        <v>34.78</v>
      </c>
      <c r="E11" s="623">
        <f t="shared" si="1"/>
        <v>-3.35</v>
      </c>
      <c r="F11" s="657">
        <f t="shared" si="2"/>
        <v>-0.0963197239792985</v>
      </c>
      <c r="G11" s="623">
        <v>100</v>
      </c>
      <c r="H11" s="657">
        <f t="shared" si="0"/>
        <v>-9.63197239792985</v>
      </c>
    </row>
    <row r="12" s="623" customFormat="1" ht="23.25" customHeight="1" spans="1:8">
      <c r="A12" s="658" t="s">
        <v>13</v>
      </c>
      <c r="B12" s="385">
        <v>10.23</v>
      </c>
      <c r="C12" s="385">
        <v>630.714285714286</v>
      </c>
      <c r="D12" s="607">
        <v>1.4</v>
      </c>
      <c r="E12" s="623">
        <f t="shared" si="1"/>
        <v>8.83</v>
      </c>
      <c r="F12" s="657">
        <f t="shared" si="2"/>
        <v>6.30714285714286</v>
      </c>
      <c r="G12" s="623">
        <v>100</v>
      </c>
      <c r="H12" s="657">
        <f t="shared" si="0"/>
        <v>630.714285714286</v>
      </c>
    </row>
    <row r="13" s="623" customFormat="1" ht="23.25" customHeight="1" spans="1:8">
      <c r="A13" s="658" t="s">
        <v>14</v>
      </c>
      <c r="B13" s="385">
        <v>6.37</v>
      </c>
      <c r="C13" s="385">
        <v>121.180555555556</v>
      </c>
      <c r="D13" s="607">
        <v>2.88</v>
      </c>
      <c r="E13" s="623">
        <f t="shared" si="1"/>
        <v>3.49</v>
      </c>
      <c r="F13" s="657">
        <f t="shared" si="2"/>
        <v>1.21180555555556</v>
      </c>
      <c r="G13" s="623">
        <v>100</v>
      </c>
      <c r="H13" s="657">
        <f t="shared" si="0"/>
        <v>121.180555555556</v>
      </c>
    </row>
    <row r="14" s="623" customFormat="1" ht="23.25" customHeight="1" spans="1:8">
      <c r="A14" s="658" t="s">
        <v>15</v>
      </c>
      <c r="B14" s="385">
        <v>7.9</v>
      </c>
      <c r="C14" s="385">
        <v>90.8212560386474</v>
      </c>
      <c r="D14" s="607">
        <v>4.14</v>
      </c>
      <c r="E14" s="623">
        <f t="shared" si="1"/>
        <v>3.76</v>
      </c>
      <c r="F14" s="657">
        <f t="shared" si="2"/>
        <v>0.908212560386474</v>
      </c>
      <c r="G14" s="623">
        <v>100</v>
      </c>
      <c r="H14" s="657">
        <f t="shared" si="0"/>
        <v>90.8212560386474</v>
      </c>
    </row>
    <row r="15" s="623" customFormat="1" ht="23.25" customHeight="1" spans="1:8">
      <c r="A15" s="658" t="s">
        <v>16</v>
      </c>
      <c r="B15" s="385">
        <v>1.85</v>
      </c>
      <c r="C15" s="385">
        <v>63.7168141592921</v>
      </c>
      <c r="D15" s="607">
        <v>1.13</v>
      </c>
      <c r="E15" s="623">
        <f t="shared" si="1"/>
        <v>0.72</v>
      </c>
      <c r="F15" s="657">
        <f t="shared" si="2"/>
        <v>0.637168141592921</v>
      </c>
      <c r="G15" s="623">
        <v>100</v>
      </c>
      <c r="H15" s="657">
        <f t="shared" si="0"/>
        <v>63.7168141592921</v>
      </c>
    </row>
    <row r="16" s="623" customFormat="1" ht="23.25" customHeight="1" spans="1:8">
      <c r="A16" s="658" t="s">
        <v>17</v>
      </c>
      <c r="B16" s="385"/>
      <c r="C16" s="385"/>
      <c r="D16" s="607"/>
      <c r="E16" s="623">
        <f t="shared" si="1"/>
        <v>0</v>
      </c>
      <c r="F16" s="657" t="e">
        <f t="shared" si="2"/>
        <v>#DIV/0!</v>
      </c>
      <c r="G16" s="623">
        <v>100</v>
      </c>
      <c r="H16" s="657" t="e">
        <f t="shared" si="0"/>
        <v>#DIV/0!</v>
      </c>
    </row>
    <row r="17" s="623" customFormat="1" ht="23.25" customHeight="1" spans="1:8">
      <c r="A17" s="658" t="s">
        <v>18</v>
      </c>
      <c r="B17" s="385"/>
      <c r="C17" s="385"/>
      <c r="D17" s="607"/>
      <c r="E17" s="623">
        <f t="shared" si="1"/>
        <v>0</v>
      </c>
      <c r="F17" s="657" t="e">
        <f t="shared" si="2"/>
        <v>#DIV/0!</v>
      </c>
      <c r="G17" s="623">
        <v>100</v>
      </c>
      <c r="H17" s="657" t="e">
        <f t="shared" si="0"/>
        <v>#DIV/0!</v>
      </c>
    </row>
    <row r="18" s="623" customFormat="1" ht="23.25" customHeight="1" spans="1:8">
      <c r="A18" s="658" t="s">
        <v>19</v>
      </c>
      <c r="B18" s="385">
        <v>3.75</v>
      </c>
      <c r="C18" s="385">
        <v>75.2336448598131</v>
      </c>
      <c r="D18" s="607">
        <v>2.14</v>
      </c>
      <c r="E18" s="623">
        <f t="shared" si="1"/>
        <v>1.61</v>
      </c>
      <c r="F18" s="657">
        <f t="shared" si="2"/>
        <v>0.752336448598131</v>
      </c>
      <c r="G18" s="623">
        <v>100</v>
      </c>
      <c r="H18" s="657">
        <f t="shared" si="0"/>
        <v>75.2336448598131</v>
      </c>
    </row>
    <row r="19" s="623" customFormat="1" ht="23.25" customHeight="1" spans="1:8">
      <c r="A19" s="658" t="s">
        <v>20</v>
      </c>
      <c r="B19" s="385">
        <v>1.61</v>
      </c>
      <c r="C19" s="385">
        <v>15.8273381294964</v>
      </c>
      <c r="D19" s="607">
        <v>1.39</v>
      </c>
      <c r="E19" s="623">
        <f t="shared" si="1"/>
        <v>0.22</v>
      </c>
      <c r="F19" s="657">
        <f t="shared" si="2"/>
        <v>0.158273381294964</v>
      </c>
      <c r="G19" s="623">
        <v>100</v>
      </c>
      <c r="H19" s="657">
        <f t="shared" si="0"/>
        <v>15.8273381294964</v>
      </c>
    </row>
    <row r="20" s="623" customFormat="1" ht="23.25" customHeight="1" spans="1:8">
      <c r="A20" s="658" t="s">
        <v>21</v>
      </c>
      <c r="B20" s="659"/>
      <c r="C20" s="385"/>
      <c r="D20" s="607"/>
      <c r="F20" s="657" t="e">
        <f t="shared" si="2"/>
        <v>#DIV/0!</v>
      </c>
      <c r="G20" s="623">
        <v>100</v>
      </c>
      <c r="H20" s="657" t="e">
        <f t="shared" si="0"/>
        <v>#DIV/0!</v>
      </c>
    </row>
    <row r="21" s="623" customFormat="1" ht="23.25" customHeight="1" spans="1:8">
      <c r="A21" s="658" t="s">
        <v>22</v>
      </c>
      <c r="B21" s="659"/>
      <c r="C21" s="385"/>
      <c r="E21" s="623">
        <f t="shared" si="1"/>
        <v>0</v>
      </c>
      <c r="F21" s="657" t="e">
        <f t="shared" si="2"/>
        <v>#DIV/0!</v>
      </c>
      <c r="G21" s="623">
        <v>100</v>
      </c>
      <c r="H21" s="657" t="e">
        <f t="shared" si="0"/>
        <v>#DIV/0!</v>
      </c>
    </row>
    <row r="22" s="623" customFormat="1" ht="23.25" customHeight="1" spans="1:8">
      <c r="A22" s="646" t="s">
        <v>23</v>
      </c>
      <c r="B22" s="660">
        <v>46.53</v>
      </c>
      <c r="C22" s="642">
        <v>-12.4882452510814</v>
      </c>
      <c r="D22" s="656">
        <v>53.17</v>
      </c>
      <c r="E22" s="623">
        <f t="shared" si="1"/>
        <v>-6.64</v>
      </c>
      <c r="F22" s="657">
        <f t="shared" si="2"/>
        <v>-0.124882452510814</v>
      </c>
      <c r="G22" s="623">
        <v>100</v>
      </c>
      <c r="H22" s="657">
        <f t="shared" si="0"/>
        <v>-12.4882452510814</v>
      </c>
    </row>
    <row r="23" s="623" customFormat="1" ht="23.25" customHeight="1" spans="1:3">
      <c r="A23" s="640" t="s">
        <v>24</v>
      </c>
      <c r="B23" s="649"/>
      <c r="C23" s="642"/>
    </row>
    <row r="24" s="623" customFormat="1" ht="23.25" customHeight="1" spans="1:3">
      <c r="A24" s="661" t="s">
        <v>25</v>
      </c>
      <c r="B24" s="659"/>
      <c r="C24" s="642"/>
    </row>
    <row r="25" s="623" customFormat="1" customHeight="1" spans="1:3">
      <c r="A25" s="646" t="s">
        <v>26</v>
      </c>
      <c r="B25" s="649"/>
      <c r="C25" s="642"/>
    </row>
    <row r="26" s="623" customFormat="1" customHeight="1" spans="1:3">
      <c r="A26" s="646" t="s">
        <v>27</v>
      </c>
      <c r="B26" s="649"/>
      <c r="C26" s="642"/>
    </row>
    <row r="27" ht="20.25" customHeight="1" spans="1:3">
      <c r="A27" s="662" t="s">
        <v>28</v>
      </c>
      <c r="B27" s="663"/>
      <c r="C27" s="664"/>
    </row>
  </sheetData>
  <mergeCells count="2">
    <mergeCell ref="A2:C2"/>
    <mergeCell ref="A27:C27"/>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11" workbookViewId="0">
      <selection activeCell="A2" sqref="A2:D35"/>
    </sheetView>
  </sheetViews>
  <sheetFormatPr defaultColWidth="9" defaultRowHeight="13.5" outlineLevelCol="3"/>
  <cols>
    <col min="1" max="4" width="22" customWidth="1"/>
    <col min="5" max="5" width="28.875" customWidth="1"/>
  </cols>
  <sheetData>
    <row r="1" ht="75.75" customHeight="1" spans="1:4">
      <c r="A1" s="129" t="s">
        <v>1472</v>
      </c>
      <c r="B1" s="129"/>
      <c r="C1" s="129"/>
      <c r="D1" s="129"/>
    </row>
    <row r="2" spans="1:4">
      <c r="A2" s="156" t="s">
        <v>1473</v>
      </c>
      <c r="B2" s="157"/>
      <c r="C2" s="157"/>
      <c r="D2" s="157"/>
    </row>
    <row r="3" spans="1:4">
      <c r="A3" s="157"/>
      <c r="B3" s="157"/>
      <c r="C3" s="157"/>
      <c r="D3" s="157"/>
    </row>
    <row r="4" spans="1:4">
      <c r="A4" s="157"/>
      <c r="B4" s="157"/>
      <c r="C4" s="157"/>
      <c r="D4" s="157"/>
    </row>
    <row r="5" spans="1:4">
      <c r="A5" s="157"/>
      <c r="B5" s="157"/>
      <c r="C5" s="157"/>
      <c r="D5" s="157"/>
    </row>
    <row r="6" spans="1:4">
      <c r="A6" s="157"/>
      <c r="B6" s="157"/>
      <c r="C6" s="157"/>
      <c r="D6" s="157"/>
    </row>
    <row r="7" spans="1:4">
      <c r="A7" s="157"/>
      <c r="B7" s="157"/>
      <c r="C7" s="157"/>
      <c r="D7" s="157"/>
    </row>
    <row r="8" spans="1:4">
      <c r="A8" s="157"/>
      <c r="B8" s="157"/>
      <c r="C8" s="157"/>
      <c r="D8" s="157"/>
    </row>
    <row r="9" spans="1:4">
      <c r="A9" s="157"/>
      <c r="B9" s="157"/>
      <c r="C9" s="157"/>
      <c r="D9" s="157"/>
    </row>
    <row r="10" spans="1:4">
      <c r="A10" s="157"/>
      <c r="B10" s="157"/>
      <c r="C10" s="157"/>
      <c r="D10" s="157"/>
    </row>
    <row r="11" spans="1:4">
      <c r="A11" s="157"/>
      <c r="B11" s="157"/>
      <c r="C11" s="157"/>
      <c r="D11" s="157"/>
    </row>
    <row r="12" spans="1:4">
      <c r="A12" s="157"/>
      <c r="B12" s="157"/>
      <c r="C12" s="157"/>
      <c r="D12" s="157"/>
    </row>
    <row r="13" spans="1:4">
      <c r="A13" s="157"/>
      <c r="B13" s="157"/>
      <c r="C13" s="157"/>
      <c r="D13" s="157"/>
    </row>
    <row r="14" spans="1:4">
      <c r="A14" s="157"/>
      <c r="B14" s="157"/>
      <c r="C14" s="157"/>
      <c r="D14" s="157"/>
    </row>
    <row r="15" spans="1:4">
      <c r="A15" s="157"/>
      <c r="B15" s="157"/>
      <c r="C15" s="157"/>
      <c r="D15" s="157"/>
    </row>
    <row r="16" spans="1:4">
      <c r="A16" s="157"/>
      <c r="B16" s="157"/>
      <c r="C16" s="157"/>
      <c r="D16" s="157"/>
    </row>
    <row r="17" spans="1:4">
      <c r="A17" s="157"/>
      <c r="B17" s="157"/>
      <c r="C17" s="157"/>
      <c r="D17" s="157"/>
    </row>
    <row r="18" spans="1:4">
      <c r="A18" s="157"/>
      <c r="B18" s="157"/>
      <c r="C18" s="157"/>
      <c r="D18" s="157"/>
    </row>
    <row r="19" spans="1:4">
      <c r="A19" s="157"/>
      <c r="B19" s="157"/>
      <c r="C19" s="157"/>
      <c r="D19" s="157"/>
    </row>
    <row r="20" spans="1:4">
      <c r="A20" s="157"/>
      <c r="B20" s="157"/>
      <c r="C20" s="157"/>
      <c r="D20" s="157"/>
    </row>
    <row r="21" spans="1:4">
      <c r="A21" s="157"/>
      <c r="B21" s="157"/>
      <c r="C21" s="157"/>
      <c r="D21" s="157"/>
    </row>
    <row r="22" spans="1:4">
      <c r="A22" s="157"/>
      <c r="B22" s="157"/>
      <c r="C22" s="157"/>
      <c r="D22" s="157"/>
    </row>
    <row r="23" spans="1:4">
      <c r="A23" s="157"/>
      <c r="B23" s="157"/>
      <c r="C23" s="157"/>
      <c r="D23" s="157"/>
    </row>
    <row r="24" spans="1:4">
      <c r="A24" s="157"/>
      <c r="B24" s="157"/>
      <c r="C24" s="157"/>
      <c r="D24" s="157"/>
    </row>
    <row r="25" spans="1:4">
      <c r="A25" s="157"/>
      <c r="B25" s="157"/>
      <c r="C25" s="157"/>
      <c r="D25" s="157"/>
    </row>
    <row r="26" spans="1:4">
      <c r="A26" s="157"/>
      <c r="B26" s="157"/>
      <c r="C26" s="157"/>
      <c r="D26" s="157"/>
    </row>
    <row r="27" ht="89.25" customHeight="1" spans="1:4">
      <c r="A27" s="157"/>
      <c r="B27" s="157"/>
      <c r="C27" s="157"/>
      <c r="D27" s="157"/>
    </row>
    <row r="28" ht="14.25" hidden="1" customHeight="1" spans="1:4">
      <c r="A28" s="157"/>
      <c r="B28" s="157"/>
      <c r="C28" s="157"/>
      <c r="D28" s="157"/>
    </row>
    <row r="29" ht="14.25" hidden="1" customHeight="1" spans="1:4">
      <c r="A29" s="157"/>
      <c r="B29" s="157"/>
      <c r="C29" s="157"/>
      <c r="D29" s="157"/>
    </row>
    <row r="30" ht="14.25" hidden="1" customHeight="1" spans="1:4">
      <c r="A30" s="157"/>
      <c r="B30" s="157"/>
      <c r="C30" s="157"/>
      <c r="D30" s="157"/>
    </row>
    <row r="31" ht="14.25" hidden="1" customHeight="1" spans="1:4">
      <c r="A31" s="157"/>
      <c r="B31" s="157"/>
      <c r="C31" s="157"/>
      <c r="D31" s="157"/>
    </row>
    <row r="32" ht="14.25" hidden="1" customHeight="1" spans="1:4">
      <c r="A32" s="157"/>
      <c r="B32" s="157"/>
      <c r="C32" s="157"/>
      <c r="D32" s="157"/>
    </row>
    <row r="33" ht="14.25" hidden="1" customHeight="1" spans="1:4">
      <c r="A33" s="157"/>
      <c r="B33" s="157"/>
      <c r="C33" s="157"/>
      <c r="D33" s="157"/>
    </row>
    <row r="34" ht="14.25" hidden="1" customHeight="1" spans="1:4">
      <c r="A34" s="157"/>
      <c r="B34" s="157"/>
      <c r="C34" s="157"/>
      <c r="D34" s="157"/>
    </row>
    <row r="35" ht="18.75" customHeight="1" spans="1:4">
      <c r="A35" s="157"/>
      <c r="B35" s="157"/>
      <c r="C35" s="157"/>
      <c r="D35" s="157"/>
    </row>
  </sheetData>
  <mergeCells count="2">
    <mergeCell ref="A1:D1"/>
    <mergeCell ref="A2:D35"/>
  </mergeCells>
  <pageMargins left="0.708661417322835" right="0.708661417322835" top="1.37795275590551" bottom="0.748031496062992" header="0.31496062992126" footer="0.31496062992126"/>
  <pageSetup paperSize="9" scale="9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73"/>
  <sheetViews>
    <sheetView zoomScale="115" zoomScaleNormal="115" workbookViewId="0">
      <selection activeCell="B7" sqref="B7"/>
    </sheetView>
  </sheetViews>
  <sheetFormatPr defaultColWidth="9" defaultRowHeight="14.25" outlineLevelCol="2"/>
  <cols>
    <col min="1" max="1" width="62.625" style="469" customWidth="1"/>
    <col min="2" max="2" width="29.75" style="469" customWidth="1"/>
    <col min="3" max="3" width="11.625" style="470" customWidth="1"/>
    <col min="4" max="16384" width="9" style="470"/>
  </cols>
  <sheetData>
    <row r="1" ht="18" customHeight="1" spans="1:2">
      <c r="A1" s="471" t="s">
        <v>1474</v>
      </c>
      <c r="B1" s="471"/>
    </row>
    <row r="2" ht="22.5" spans="1:2">
      <c r="A2" s="472" t="s">
        <v>1475</v>
      </c>
      <c r="B2" s="472"/>
    </row>
    <row r="3" ht="20.25" customHeight="1" spans="1:2">
      <c r="A3" s="473"/>
      <c r="B3" s="261" t="s">
        <v>2</v>
      </c>
    </row>
    <row r="4" ht="20.1" customHeight="1" spans="1:2">
      <c r="A4" s="474" t="s">
        <v>146</v>
      </c>
      <c r="B4" s="475" t="s">
        <v>4</v>
      </c>
    </row>
    <row r="5" ht="20.1" customHeight="1" spans="1:2">
      <c r="A5" s="476" t="s">
        <v>71</v>
      </c>
      <c r="B5" s="477">
        <v>174.83</v>
      </c>
    </row>
    <row r="6" ht="20.1" customHeight="1" spans="1:2">
      <c r="A6" s="223" t="s">
        <v>1443</v>
      </c>
      <c r="B6" s="477"/>
    </row>
    <row r="7" ht="20.1" customHeight="1" spans="1:2">
      <c r="A7" s="223" t="s">
        <v>1476</v>
      </c>
      <c r="B7" s="477"/>
    </row>
    <row r="8" ht="20.1" customHeight="1" spans="1:2">
      <c r="A8" s="223" t="s">
        <v>1477</v>
      </c>
      <c r="B8" s="477"/>
    </row>
    <row r="9" ht="20.1" customHeight="1" spans="1:3">
      <c r="A9" s="223" t="s">
        <v>1478</v>
      </c>
      <c r="B9" s="477">
        <v>105.57</v>
      </c>
      <c r="C9" s="478"/>
    </row>
    <row r="10" ht="20.1" customHeight="1" spans="1:3">
      <c r="A10" s="223" t="s">
        <v>1479</v>
      </c>
      <c r="B10" s="477">
        <v>105.57</v>
      </c>
      <c r="C10" s="478"/>
    </row>
    <row r="11" ht="20.1" customHeight="1" spans="1:2">
      <c r="A11" s="223" t="s">
        <v>1480</v>
      </c>
      <c r="B11" s="477"/>
    </row>
    <row r="12" ht="20.1" customHeight="1" spans="1:2">
      <c r="A12" s="223" t="s">
        <v>1481</v>
      </c>
      <c r="B12" s="477">
        <v>21.5</v>
      </c>
    </row>
    <row r="13" ht="20.1" customHeight="1" spans="1:2">
      <c r="A13" s="223" t="s">
        <v>1482</v>
      </c>
      <c r="B13" s="477"/>
    </row>
    <row r="14" ht="20.1" customHeight="1" spans="1:2">
      <c r="A14" s="223" t="s">
        <v>1483</v>
      </c>
      <c r="B14" s="477"/>
    </row>
    <row r="15" ht="20.1" customHeight="1" spans="1:2">
      <c r="A15" s="223" t="s">
        <v>1484</v>
      </c>
      <c r="B15" s="477">
        <v>84.07</v>
      </c>
    </row>
    <row r="16" ht="20.1" customHeight="1" spans="1:2">
      <c r="A16" s="223" t="s">
        <v>1485</v>
      </c>
      <c r="B16" s="477"/>
    </row>
    <row r="17" ht="20.1" customHeight="1" spans="1:2">
      <c r="A17" s="223" t="s">
        <v>1486</v>
      </c>
      <c r="B17" s="477"/>
    </row>
    <row r="18" ht="20.1" customHeight="1" spans="1:2">
      <c r="A18" s="223" t="s">
        <v>1487</v>
      </c>
      <c r="B18" s="477"/>
    </row>
    <row r="19" ht="20.1" customHeight="1" spans="1:2">
      <c r="A19" s="223" t="s">
        <v>1488</v>
      </c>
      <c r="B19" s="477"/>
    </row>
    <row r="20" ht="20.1" customHeight="1" spans="1:2">
      <c r="A20" s="223" t="s">
        <v>1489</v>
      </c>
      <c r="B20" s="477"/>
    </row>
    <row r="21" ht="20.1" customHeight="1" spans="1:2">
      <c r="A21" s="223" t="s">
        <v>1490</v>
      </c>
      <c r="B21" s="477"/>
    </row>
    <row r="22" ht="20.1" customHeight="1" spans="1:2">
      <c r="A22" s="223" t="s">
        <v>1491</v>
      </c>
      <c r="B22" s="477"/>
    </row>
    <row r="23" ht="20.1" customHeight="1" spans="1:2">
      <c r="A23" s="223" t="s">
        <v>1492</v>
      </c>
      <c r="B23" s="477"/>
    </row>
    <row r="24" ht="20.1" customHeight="1" spans="1:2">
      <c r="A24" s="223" t="s">
        <v>1493</v>
      </c>
      <c r="B24" s="477"/>
    </row>
    <row r="25" ht="20.1" customHeight="1" spans="1:2">
      <c r="A25" s="223" t="s">
        <v>1494</v>
      </c>
      <c r="B25" s="477"/>
    </row>
    <row r="26" ht="20.1" customHeight="1" spans="1:2">
      <c r="A26" s="223" t="s">
        <v>1495</v>
      </c>
      <c r="B26" s="477"/>
    </row>
    <row r="27" ht="20.1" customHeight="1" spans="1:2">
      <c r="A27" s="223" t="s">
        <v>1486</v>
      </c>
      <c r="B27" s="477"/>
    </row>
    <row r="28" ht="20.1" customHeight="1" spans="1:2">
      <c r="A28" s="223" t="s">
        <v>1496</v>
      </c>
      <c r="B28" s="477">
        <v>69.26</v>
      </c>
    </row>
    <row r="29" ht="20.1" customHeight="1" spans="1:2">
      <c r="A29" s="223" t="s">
        <v>1497</v>
      </c>
      <c r="B29" s="477">
        <v>69.26</v>
      </c>
    </row>
    <row r="30" ht="20.1" customHeight="1" spans="1:2">
      <c r="A30" s="223" t="s">
        <v>1498</v>
      </c>
      <c r="B30" s="477">
        <v>69.26</v>
      </c>
    </row>
    <row r="31" ht="20.1" customHeight="1" spans="1:2">
      <c r="A31" s="223" t="s">
        <v>1499</v>
      </c>
      <c r="B31" s="477"/>
    </row>
    <row r="32" ht="20.1" customHeight="1" spans="1:2">
      <c r="A32" s="223" t="s">
        <v>1500</v>
      </c>
      <c r="B32" s="477"/>
    </row>
    <row r="33" ht="20.1" customHeight="1" spans="1:2">
      <c r="A33" s="223" t="s">
        <v>1501</v>
      </c>
      <c r="B33" s="477"/>
    </row>
    <row r="34" ht="20.1" customHeight="1" spans="1:2">
      <c r="A34" s="223" t="s">
        <v>1502</v>
      </c>
      <c r="B34" s="477"/>
    </row>
    <row r="35" ht="20.1" customHeight="1" spans="1:2">
      <c r="A35" s="223" t="s">
        <v>1503</v>
      </c>
      <c r="B35" s="477"/>
    </row>
    <row r="36" ht="20.1" customHeight="1" spans="1:2">
      <c r="A36" s="223" t="s">
        <v>1504</v>
      </c>
      <c r="B36" s="477"/>
    </row>
    <row r="37" ht="20.1" customHeight="1" spans="1:2">
      <c r="A37" s="223" t="s">
        <v>1505</v>
      </c>
      <c r="B37" s="477"/>
    </row>
    <row r="38" ht="20.1" customHeight="1" spans="1:2">
      <c r="A38" s="223" t="s">
        <v>1506</v>
      </c>
      <c r="B38" s="477"/>
    </row>
    <row r="39" ht="20.1" customHeight="1" spans="1:2">
      <c r="A39" s="223" t="s">
        <v>1507</v>
      </c>
      <c r="B39" s="477"/>
    </row>
    <row r="40" ht="20.1" customHeight="1" spans="1:2">
      <c r="A40" s="223" t="s">
        <v>1508</v>
      </c>
      <c r="B40" s="477"/>
    </row>
    <row r="41" ht="20.1" customHeight="1" spans="1:2">
      <c r="A41" s="223" t="s">
        <v>1509</v>
      </c>
      <c r="B41" s="477"/>
    </row>
    <row r="42" ht="20.1" customHeight="1" spans="1:2">
      <c r="A42" s="223" t="s">
        <v>1510</v>
      </c>
      <c r="B42" s="477"/>
    </row>
    <row r="43" ht="20.1" customHeight="1" spans="1:2">
      <c r="A43" s="223" t="s">
        <v>1511</v>
      </c>
      <c r="B43" s="477"/>
    </row>
    <row r="44" ht="20.1" customHeight="1" spans="1:2">
      <c r="A44" s="223" t="s">
        <v>1512</v>
      </c>
      <c r="B44" s="477"/>
    </row>
    <row r="45" ht="20.1" customHeight="1" spans="1:2">
      <c r="A45" s="223" t="s">
        <v>1513</v>
      </c>
      <c r="B45" s="477"/>
    </row>
    <row r="46" ht="20.1" customHeight="1" spans="1:2">
      <c r="A46" s="223" t="s">
        <v>1514</v>
      </c>
      <c r="B46" s="477"/>
    </row>
    <row r="47" ht="20.1" customHeight="1" spans="1:2">
      <c r="A47" s="223" t="s">
        <v>1515</v>
      </c>
      <c r="B47" s="477"/>
    </row>
    <row r="48" ht="20.1" customHeight="1" spans="1:2">
      <c r="A48" s="223" t="s">
        <v>1516</v>
      </c>
      <c r="B48" s="477"/>
    </row>
    <row r="49" ht="20.1" customHeight="1" spans="1:2">
      <c r="A49" s="223" t="s">
        <v>1517</v>
      </c>
      <c r="B49" s="477"/>
    </row>
    <row r="50" ht="20.1" customHeight="1" spans="1:2">
      <c r="A50" s="223" t="s">
        <v>1518</v>
      </c>
      <c r="B50" s="477"/>
    </row>
    <row r="51" ht="20.1" customHeight="1" spans="1:2">
      <c r="A51" s="223" t="s">
        <v>1519</v>
      </c>
      <c r="B51" s="477"/>
    </row>
    <row r="52" ht="20.1" customHeight="1" spans="1:2">
      <c r="A52" s="223" t="s">
        <v>1520</v>
      </c>
      <c r="B52" s="477"/>
    </row>
    <row r="53" ht="20.1" customHeight="1" spans="1:2">
      <c r="A53" s="223" t="s">
        <v>1521</v>
      </c>
      <c r="B53" s="477"/>
    </row>
    <row r="54" ht="20.1" customHeight="1" spans="1:2">
      <c r="A54" s="223" t="s">
        <v>1522</v>
      </c>
      <c r="B54" s="477"/>
    </row>
    <row r="55" ht="20.1" customHeight="1" spans="1:2">
      <c r="A55" s="223" t="s">
        <v>1523</v>
      </c>
      <c r="B55" s="477"/>
    </row>
    <row r="56" ht="36" customHeight="1" spans="1:2">
      <c r="A56" s="479" t="s">
        <v>1524</v>
      </c>
      <c r="B56" s="479"/>
    </row>
    <row r="57" ht="35.1" customHeight="1"/>
    <row r="70" spans="1:2">
      <c r="A70" s="470"/>
      <c r="B70" s="470"/>
    </row>
    <row r="71" spans="1:2">
      <c r="A71" s="470"/>
      <c r="B71" s="470"/>
    </row>
    <row r="72" spans="1:2">
      <c r="A72" s="470"/>
      <c r="B72" s="470"/>
    </row>
    <row r="73" spans="1:2">
      <c r="A73" s="470"/>
      <c r="B73" s="470"/>
    </row>
  </sheetData>
  <mergeCells count="3">
    <mergeCell ref="A1:B1"/>
    <mergeCell ref="A2:B2"/>
    <mergeCell ref="A56:B56"/>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24"/>
  <sheetViews>
    <sheetView showZeros="0" zoomScale="115" zoomScaleNormal="115" workbookViewId="0">
      <selection activeCell="B10" sqref="B10:B18"/>
    </sheetView>
  </sheetViews>
  <sheetFormatPr defaultColWidth="9" defaultRowHeight="20.1" customHeight="1" outlineLevelCol="4"/>
  <cols>
    <col min="1" max="1" width="39" style="196" customWidth="1"/>
    <col min="2" max="2" width="11.875" style="457" customWidth="1"/>
    <col min="3" max="3" width="51.125" style="198" customWidth="1"/>
    <col min="4" max="4" width="11.875" style="228" customWidth="1"/>
    <col min="5" max="5" width="13" style="200" customWidth="1"/>
    <col min="6" max="16384" width="9" style="200"/>
  </cols>
  <sheetData>
    <row r="1" customHeight="1" spans="1:4">
      <c r="A1" s="87" t="s">
        <v>1525</v>
      </c>
      <c r="B1" s="230"/>
      <c r="C1" s="87"/>
      <c r="D1" s="230"/>
    </row>
    <row r="2" ht="29.25" customHeight="1" spans="1:4">
      <c r="A2" s="201" t="s">
        <v>1526</v>
      </c>
      <c r="B2" s="232"/>
      <c r="C2" s="201"/>
      <c r="D2" s="232"/>
    </row>
    <row r="3" ht="11.25" customHeight="1" spans="1:4">
      <c r="A3" s="218"/>
      <c r="B3" s="458"/>
      <c r="C3" s="218"/>
      <c r="D3" s="459"/>
    </row>
    <row r="4" customHeight="1" spans="1:4">
      <c r="A4" s="460"/>
      <c r="B4" s="461"/>
      <c r="C4" s="460"/>
      <c r="D4" s="462" t="s">
        <v>2</v>
      </c>
    </row>
    <row r="5" ht="24" customHeight="1" spans="1:4">
      <c r="A5" s="237" t="s">
        <v>1527</v>
      </c>
      <c r="B5" s="463" t="s">
        <v>4</v>
      </c>
      <c r="C5" s="237" t="s">
        <v>146</v>
      </c>
      <c r="D5" s="463" t="s">
        <v>4</v>
      </c>
    </row>
    <row r="6" ht="24" customHeight="1" spans="1:5">
      <c r="A6" s="464" t="s">
        <v>1289</v>
      </c>
      <c r="B6" s="465">
        <f>SUM(B7:B19)</f>
        <v>174.83</v>
      </c>
      <c r="C6" s="464" t="s">
        <v>1290</v>
      </c>
      <c r="D6" s="466">
        <f>SUM(D7:D22)</f>
        <v>0</v>
      </c>
      <c r="E6" s="197"/>
    </row>
    <row r="7" ht="24" customHeight="1" spans="1:5">
      <c r="A7" s="175" t="s">
        <v>1528</v>
      </c>
      <c r="B7" s="242"/>
      <c r="C7" s="209" t="s">
        <v>623</v>
      </c>
      <c r="D7" s="250">
        <v>0</v>
      </c>
      <c r="E7" s="197"/>
    </row>
    <row r="8" ht="21" customHeight="1" spans="1:4">
      <c r="A8" s="175" t="s">
        <v>1529</v>
      </c>
      <c r="B8" s="242"/>
      <c r="C8" s="209" t="s">
        <v>1530</v>
      </c>
      <c r="D8" s="243"/>
    </row>
    <row r="9" ht="21" customHeight="1" spans="1:4">
      <c r="A9" s="175" t="s">
        <v>1531</v>
      </c>
      <c r="B9" s="242"/>
      <c r="C9" s="209" t="s">
        <v>1532</v>
      </c>
      <c r="D9" s="243"/>
    </row>
    <row r="10" ht="21" customHeight="1" spans="1:4">
      <c r="A10" s="175" t="s">
        <v>1533</v>
      </c>
      <c r="B10" s="242">
        <v>69.26</v>
      </c>
      <c r="C10" s="209" t="s">
        <v>1534</v>
      </c>
      <c r="D10" s="243"/>
    </row>
    <row r="11" ht="21" customHeight="1" spans="1:4">
      <c r="A11" s="175" t="s">
        <v>1535</v>
      </c>
      <c r="B11" s="242"/>
      <c r="C11" s="209" t="s">
        <v>814</v>
      </c>
      <c r="D11" s="243"/>
    </row>
    <row r="12" ht="21" customHeight="1" spans="1:4">
      <c r="A12" s="175" t="s">
        <v>1536</v>
      </c>
      <c r="B12" s="242"/>
      <c r="C12" s="209" t="s">
        <v>815</v>
      </c>
      <c r="D12" s="243"/>
    </row>
    <row r="13" ht="21" customHeight="1" spans="1:4">
      <c r="A13" s="175" t="s">
        <v>1537</v>
      </c>
      <c r="B13" s="242"/>
      <c r="C13" s="209" t="s">
        <v>821</v>
      </c>
      <c r="D13" s="243"/>
    </row>
    <row r="14" ht="21" customHeight="1" spans="1:4">
      <c r="A14" s="175" t="s">
        <v>1538</v>
      </c>
      <c r="B14" s="242"/>
      <c r="C14" s="209" t="s">
        <v>936</v>
      </c>
      <c r="D14" s="243"/>
    </row>
    <row r="15" ht="21" customHeight="1" spans="1:4">
      <c r="A15" s="175" t="s">
        <v>1539</v>
      </c>
      <c r="B15" s="242"/>
      <c r="C15" s="209" t="s">
        <v>940</v>
      </c>
      <c r="D15" s="243"/>
    </row>
    <row r="16" ht="21" customHeight="1" spans="1:4">
      <c r="A16" s="175" t="s">
        <v>1540</v>
      </c>
      <c r="B16" s="242"/>
      <c r="C16" s="209" t="s">
        <v>943</v>
      </c>
      <c r="D16" s="243"/>
    </row>
    <row r="17" ht="21" customHeight="1" spans="1:4">
      <c r="A17" s="175" t="s">
        <v>1541</v>
      </c>
      <c r="B17" s="242"/>
      <c r="C17" s="209" t="s">
        <v>1084</v>
      </c>
      <c r="D17" s="243"/>
    </row>
    <row r="18" ht="21" customHeight="1" spans="1:4">
      <c r="A18" s="175" t="s">
        <v>1542</v>
      </c>
      <c r="B18" s="242">
        <v>105.57</v>
      </c>
      <c r="C18" s="209" t="s">
        <v>531</v>
      </c>
      <c r="D18" s="243">
        <v>0</v>
      </c>
    </row>
    <row r="19" ht="21" customHeight="1" spans="1:4">
      <c r="A19" s="175"/>
      <c r="B19" s="242"/>
      <c r="C19" s="209" t="s">
        <v>1543</v>
      </c>
      <c r="D19" s="243"/>
    </row>
    <row r="20" ht="21" customHeight="1" spans="1:4">
      <c r="A20" s="175"/>
      <c r="B20" s="243"/>
      <c r="C20" s="209" t="s">
        <v>1544</v>
      </c>
      <c r="D20" s="243"/>
    </row>
    <row r="21" ht="21" customHeight="1" spans="1:4">
      <c r="A21" s="175"/>
      <c r="B21" s="243"/>
      <c r="C21" s="209" t="s">
        <v>1545</v>
      </c>
      <c r="D21" s="243"/>
    </row>
    <row r="22" ht="21" customHeight="1" spans="1:4">
      <c r="A22" s="175"/>
      <c r="B22" s="243"/>
      <c r="C22" s="209" t="s">
        <v>1546</v>
      </c>
      <c r="D22" s="243"/>
    </row>
    <row r="23" ht="35.1" customHeight="1" spans="1:4">
      <c r="A23" s="467"/>
      <c r="B23" s="468"/>
      <c r="C23" s="467"/>
      <c r="D23" s="468"/>
    </row>
    <row r="24" customHeight="1" spans="2:2">
      <c r="B24" s="258"/>
    </row>
  </sheetData>
  <mergeCells count="5">
    <mergeCell ref="A1:B1"/>
    <mergeCell ref="C1:D1"/>
    <mergeCell ref="A2:D2"/>
    <mergeCell ref="A4:C4"/>
    <mergeCell ref="A23:D23"/>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Q27"/>
  <sheetViews>
    <sheetView showZeros="0" topLeftCell="A13" workbookViewId="0">
      <selection activeCell="A23" sqref="A23:N23"/>
    </sheetView>
  </sheetViews>
  <sheetFormatPr defaultColWidth="12.75" defaultRowHeight="13.5"/>
  <cols>
    <col min="1" max="1" width="33" style="433" customWidth="1"/>
    <col min="2" max="5" width="12.625" style="434" customWidth="1"/>
    <col min="6" max="6" width="12.5" style="434" customWidth="1"/>
    <col min="7" max="7" width="13.125" style="434" customWidth="1"/>
    <col min="8" max="8" width="37.375" style="162" customWidth="1"/>
    <col min="9" max="13" width="12.5" style="163" customWidth="1"/>
    <col min="14" max="14" width="11.625" style="433" customWidth="1"/>
    <col min="15" max="260" width="9" style="433" customWidth="1"/>
    <col min="261" max="261" width="29.625" style="433" customWidth="1"/>
    <col min="262" max="262" width="12.75" style="433"/>
    <col min="263" max="263" width="29.75" style="433" customWidth="1"/>
    <col min="264" max="264" width="17" style="433" customWidth="1"/>
    <col min="265" max="265" width="37" style="433" customWidth="1"/>
    <col min="266" max="266" width="17.375" style="433" customWidth="1"/>
    <col min="267" max="516" width="9" style="433" customWidth="1"/>
    <col min="517" max="517" width="29.625" style="433" customWidth="1"/>
    <col min="518" max="518" width="12.75" style="433"/>
    <col min="519" max="519" width="29.75" style="433" customWidth="1"/>
    <col min="520" max="520" width="17" style="433" customWidth="1"/>
    <col min="521" max="521" width="37" style="433" customWidth="1"/>
    <col min="522" max="522" width="17.375" style="433" customWidth="1"/>
    <col min="523" max="772" width="9" style="433" customWidth="1"/>
    <col min="773" max="773" width="29.625" style="433" customWidth="1"/>
    <col min="774" max="774" width="12.75" style="433"/>
    <col min="775" max="775" width="29.75" style="433" customWidth="1"/>
    <col min="776" max="776" width="17" style="433" customWidth="1"/>
    <col min="777" max="777" width="37" style="433" customWidth="1"/>
    <col min="778" max="778" width="17.375" style="433" customWidth="1"/>
    <col min="779" max="1028" width="9" style="433" customWidth="1"/>
    <col min="1029" max="1029" width="29.625" style="433" customWidth="1"/>
    <col min="1030" max="1030" width="12.75" style="433"/>
    <col min="1031" max="1031" width="29.75" style="433" customWidth="1"/>
    <col min="1032" max="1032" width="17" style="433" customWidth="1"/>
    <col min="1033" max="1033" width="37" style="433" customWidth="1"/>
    <col min="1034" max="1034" width="17.375" style="433" customWidth="1"/>
    <col min="1035" max="1284" width="9" style="433" customWidth="1"/>
    <col min="1285" max="1285" width="29.625" style="433" customWidth="1"/>
    <col min="1286" max="1286" width="12.75" style="433"/>
    <col min="1287" max="1287" width="29.75" style="433" customWidth="1"/>
    <col min="1288" max="1288" width="17" style="433" customWidth="1"/>
    <col min="1289" max="1289" width="37" style="433" customWidth="1"/>
    <col min="1290" max="1290" width="17.375" style="433" customWidth="1"/>
    <col min="1291" max="1540" width="9" style="433" customWidth="1"/>
    <col min="1541" max="1541" width="29.625" style="433" customWidth="1"/>
    <col min="1542" max="1542" width="12.75" style="433"/>
    <col min="1543" max="1543" width="29.75" style="433" customWidth="1"/>
    <col min="1544" max="1544" width="17" style="433" customWidth="1"/>
    <col min="1545" max="1545" width="37" style="433" customWidth="1"/>
    <col min="1546" max="1546" width="17.375" style="433" customWidth="1"/>
    <col min="1547" max="1796" width="9" style="433" customWidth="1"/>
    <col min="1797" max="1797" width="29.625" style="433" customWidth="1"/>
    <col min="1798" max="1798" width="12.75" style="433"/>
    <col min="1799" max="1799" width="29.75" style="433" customWidth="1"/>
    <col min="1800" max="1800" width="17" style="433" customWidth="1"/>
    <col min="1801" max="1801" width="37" style="433" customWidth="1"/>
    <col min="1802" max="1802" width="17.375" style="433" customWidth="1"/>
    <col min="1803" max="2052" width="9" style="433" customWidth="1"/>
    <col min="2053" max="2053" width="29.625" style="433" customWidth="1"/>
    <col min="2054" max="2054" width="12.75" style="433"/>
    <col min="2055" max="2055" width="29.75" style="433" customWidth="1"/>
    <col min="2056" max="2056" width="17" style="433" customWidth="1"/>
    <col min="2057" max="2057" width="37" style="433" customWidth="1"/>
    <col min="2058" max="2058" width="17.375" style="433" customWidth="1"/>
    <col min="2059" max="2308" width="9" style="433" customWidth="1"/>
    <col min="2309" max="2309" width="29.625" style="433" customWidth="1"/>
    <col min="2310" max="2310" width="12.75" style="433"/>
    <col min="2311" max="2311" width="29.75" style="433" customWidth="1"/>
    <col min="2312" max="2312" width="17" style="433" customWidth="1"/>
    <col min="2313" max="2313" width="37" style="433" customWidth="1"/>
    <col min="2314" max="2314" width="17.375" style="433" customWidth="1"/>
    <col min="2315" max="2564" width="9" style="433" customWidth="1"/>
    <col min="2565" max="2565" width="29.625" style="433" customWidth="1"/>
    <col min="2566" max="2566" width="12.75" style="433"/>
    <col min="2567" max="2567" width="29.75" style="433" customWidth="1"/>
    <col min="2568" max="2568" width="17" style="433" customWidth="1"/>
    <col min="2569" max="2569" width="37" style="433" customWidth="1"/>
    <col min="2570" max="2570" width="17.375" style="433" customWidth="1"/>
    <col min="2571" max="2820" width="9" style="433" customWidth="1"/>
    <col min="2821" max="2821" width="29.625" style="433" customWidth="1"/>
    <col min="2822" max="2822" width="12.75" style="433"/>
    <col min="2823" max="2823" width="29.75" style="433" customWidth="1"/>
    <col min="2824" max="2824" width="17" style="433" customWidth="1"/>
    <col min="2825" max="2825" width="37" style="433" customWidth="1"/>
    <col min="2826" max="2826" width="17.375" style="433" customWidth="1"/>
    <col min="2827" max="3076" width="9" style="433" customWidth="1"/>
    <col min="3077" max="3077" width="29.625" style="433" customWidth="1"/>
    <col min="3078" max="3078" width="12.75" style="433"/>
    <col min="3079" max="3079" width="29.75" style="433" customWidth="1"/>
    <col min="3080" max="3080" width="17" style="433" customWidth="1"/>
    <col min="3081" max="3081" width="37" style="433" customWidth="1"/>
    <col min="3082" max="3082" width="17.375" style="433" customWidth="1"/>
    <col min="3083" max="3332" width="9" style="433" customWidth="1"/>
    <col min="3333" max="3333" width="29.625" style="433" customWidth="1"/>
    <col min="3334" max="3334" width="12.75" style="433"/>
    <col min="3335" max="3335" width="29.75" style="433" customWidth="1"/>
    <col min="3336" max="3336" width="17" style="433" customWidth="1"/>
    <col min="3337" max="3337" width="37" style="433" customWidth="1"/>
    <col min="3338" max="3338" width="17.375" style="433" customWidth="1"/>
    <col min="3339" max="3588" width="9" style="433" customWidth="1"/>
    <col min="3589" max="3589" width="29.625" style="433" customWidth="1"/>
    <col min="3590" max="3590" width="12.75" style="433"/>
    <col min="3591" max="3591" width="29.75" style="433" customWidth="1"/>
    <col min="3592" max="3592" width="17" style="433" customWidth="1"/>
    <col min="3593" max="3593" width="37" style="433" customWidth="1"/>
    <col min="3594" max="3594" width="17.375" style="433" customWidth="1"/>
    <col min="3595" max="3844" width="9" style="433" customWidth="1"/>
    <col min="3845" max="3845" width="29.625" style="433" customWidth="1"/>
    <col min="3846" max="3846" width="12.75" style="433"/>
    <col min="3847" max="3847" width="29.75" style="433" customWidth="1"/>
    <col min="3848" max="3848" width="17" style="433" customWidth="1"/>
    <col min="3849" max="3849" width="37" style="433" customWidth="1"/>
    <col min="3850" max="3850" width="17.375" style="433" customWidth="1"/>
    <col min="3851" max="4100" width="9" style="433" customWidth="1"/>
    <col min="4101" max="4101" width="29.625" style="433" customWidth="1"/>
    <col min="4102" max="4102" width="12.75" style="433"/>
    <col min="4103" max="4103" width="29.75" style="433" customWidth="1"/>
    <col min="4104" max="4104" width="17" style="433" customWidth="1"/>
    <col min="4105" max="4105" width="37" style="433" customWidth="1"/>
    <col min="4106" max="4106" width="17.375" style="433" customWidth="1"/>
    <col min="4107" max="4356" width="9" style="433" customWidth="1"/>
    <col min="4357" max="4357" width="29.625" style="433" customWidth="1"/>
    <col min="4358" max="4358" width="12.75" style="433"/>
    <col min="4359" max="4359" width="29.75" style="433" customWidth="1"/>
    <col min="4360" max="4360" width="17" style="433" customWidth="1"/>
    <col min="4361" max="4361" width="37" style="433" customWidth="1"/>
    <col min="4362" max="4362" width="17.375" style="433" customWidth="1"/>
    <col min="4363" max="4612" width="9" style="433" customWidth="1"/>
    <col min="4613" max="4613" width="29.625" style="433" customWidth="1"/>
    <col min="4614" max="4614" width="12.75" style="433"/>
    <col min="4615" max="4615" width="29.75" style="433" customWidth="1"/>
    <col min="4616" max="4616" width="17" style="433" customWidth="1"/>
    <col min="4617" max="4617" width="37" style="433" customWidth="1"/>
    <col min="4618" max="4618" width="17.375" style="433" customWidth="1"/>
    <col min="4619" max="4868" width="9" style="433" customWidth="1"/>
    <col min="4869" max="4869" width="29.625" style="433" customWidth="1"/>
    <col min="4870" max="4870" width="12.75" style="433"/>
    <col min="4871" max="4871" width="29.75" style="433" customWidth="1"/>
    <col min="4872" max="4872" width="17" style="433" customWidth="1"/>
    <col min="4873" max="4873" width="37" style="433" customWidth="1"/>
    <col min="4874" max="4874" width="17.375" style="433" customWidth="1"/>
    <col min="4875" max="5124" width="9" style="433" customWidth="1"/>
    <col min="5125" max="5125" width="29.625" style="433" customWidth="1"/>
    <col min="5126" max="5126" width="12.75" style="433"/>
    <col min="5127" max="5127" width="29.75" style="433" customWidth="1"/>
    <col min="5128" max="5128" width="17" style="433" customWidth="1"/>
    <col min="5129" max="5129" width="37" style="433" customWidth="1"/>
    <col min="5130" max="5130" width="17.375" style="433" customWidth="1"/>
    <col min="5131" max="5380" width="9" style="433" customWidth="1"/>
    <col min="5381" max="5381" width="29.625" style="433" customWidth="1"/>
    <col min="5382" max="5382" width="12.75" style="433"/>
    <col min="5383" max="5383" width="29.75" style="433" customWidth="1"/>
    <col min="5384" max="5384" width="17" style="433" customWidth="1"/>
    <col min="5385" max="5385" width="37" style="433" customWidth="1"/>
    <col min="5386" max="5386" width="17.375" style="433" customWidth="1"/>
    <col min="5387" max="5636" width="9" style="433" customWidth="1"/>
    <col min="5637" max="5637" width="29.625" style="433" customWidth="1"/>
    <col min="5638" max="5638" width="12.75" style="433"/>
    <col min="5639" max="5639" width="29.75" style="433" customWidth="1"/>
    <col min="5640" max="5640" width="17" style="433" customWidth="1"/>
    <col min="5641" max="5641" width="37" style="433" customWidth="1"/>
    <col min="5642" max="5642" width="17.375" style="433" customWidth="1"/>
    <col min="5643" max="5892" width="9" style="433" customWidth="1"/>
    <col min="5893" max="5893" width="29.625" style="433" customWidth="1"/>
    <col min="5894" max="5894" width="12.75" style="433"/>
    <col min="5895" max="5895" width="29.75" style="433" customWidth="1"/>
    <col min="5896" max="5896" width="17" style="433" customWidth="1"/>
    <col min="5897" max="5897" width="37" style="433" customWidth="1"/>
    <col min="5898" max="5898" width="17.375" style="433" customWidth="1"/>
    <col min="5899" max="6148" width="9" style="433" customWidth="1"/>
    <col min="6149" max="6149" width="29.625" style="433" customWidth="1"/>
    <col min="6150" max="6150" width="12.75" style="433"/>
    <col min="6151" max="6151" width="29.75" style="433" customWidth="1"/>
    <col min="6152" max="6152" width="17" style="433" customWidth="1"/>
    <col min="6153" max="6153" width="37" style="433" customWidth="1"/>
    <col min="6154" max="6154" width="17.375" style="433" customWidth="1"/>
    <col min="6155" max="6404" width="9" style="433" customWidth="1"/>
    <col min="6405" max="6405" width="29.625" style="433" customWidth="1"/>
    <col min="6406" max="6406" width="12.75" style="433"/>
    <col min="6407" max="6407" width="29.75" style="433" customWidth="1"/>
    <col min="6408" max="6408" width="17" style="433" customWidth="1"/>
    <col min="6409" max="6409" width="37" style="433" customWidth="1"/>
    <col min="6410" max="6410" width="17.375" style="433" customWidth="1"/>
    <col min="6411" max="6660" width="9" style="433" customWidth="1"/>
    <col min="6661" max="6661" width="29.625" style="433" customWidth="1"/>
    <col min="6662" max="6662" width="12.75" style="433"/>
    <col min="6663" max="6663" width="29.75" style="433" customWidth="1"/>
    <col min="6664" max="6664" width="17" style="433" customWidth="1"/>
    <col min="6665" max="6665" width="37" style="433" customWidth="1"/>
    <col min="6666" max="6666" width="17.375" style="433" customWidth="1"/>
    <col min="6667" max="6916" width="9" style="433" customWidth="1"/>
    <col min="6917" max="6917" width="29.625" style="433" customWidth="1"/>
    <col min="6918" max="6918" width="12.75" style="433"/>
    <col min="6919" max="6919" width="29.75" style="433" customWidth="1"/>
    <col min="6920" max="6920" width="17" style="433" customWidth="1"/>
    <col min="6921" max="6921" width="37" style="433" customWidth="1"/>
    <col min="6922" max="6922" width="17.375" style="433" customWidth="1"/>
    <col min="6923" max="7172" width="9" style="433" customWidth="1"/>
    <col min="7173" max="7173" width="29.625" style="433" customWidth="1"/>
    <col min="7174" max="7174" width="12.75" style="433"/>
    <col min="7175" max="7175" width="29.75" style="433" customWidth="1"/>
    <col min="7176" max="7176" width="17" style="433" customWidth="1"/>
    <col min="7177" max="7177" width="37" style="433" customWidth="1"/>
    <col min="7178" max="7178" width="17.375" style="433" customWidth="1"/>
    <col min="7179" max="7428" width="9" style="433" customWidth="1"/>
    <col min="7429" max="7429" width="29.625" style="433" customWidth="1"/>
    <col min="7430" max="7430" width="12.75" style="433"/>
    <col min="7431" max="7431" width="29.75" style="433" customWidth="1"/>
    <col min="7432" max="7432" width="17" style="433" customWidth="1"/>
    <col min="7433" max="7433" width="37" style="433" customWidth="1"/>
    <col min="7434" max="7434" width="17.375" style="433" customWidth="1"/>
    <col min="7435" max="7684" width="9" style="433" customWidth="1"/>
    <col min="7685" max="7685" width="29.625" style="433" customWidth="1"/>
    <col min="7686" max="7686" width="12.75" style="433"/>
    <col min="7687" max="7687" width="29.75" style="433" customWidth="1"/>
    <col min="7688" max="7688" width="17" style="433" customWidth="1"/>
    <col min="7689" max="7689" width="37" style="433" customWidth="1"/>
    <col min="7690" max="7690" width="17.375" style="433" customWidth="1"/>
    <col min="7691" max="7940" width="9" style="433" customWidth="1"/>
    <col min="7941" max="7941" width="29.625" style="433" customWidth="1"/>
    <col min="7942" max="7942" width="12.75" style="433"/>
    <col min="7943" max="7943" width="29.75" style="433" customWidth="1"/>
    <col min="7944" max="7944" width="17" style="433" customWidth="1"/>
    <col min="7945" max="7945" width="37" style="433" customWidth="1"/>
    <col min="7946" max="7946" width="17.375" style="433" customWidth="1"/>
    <col min="7947" max="8196" width="9" style="433" customWidth="1"/>
    <col min="8197" max="8197" width="29.625" style="433" customWidth="1"/>
    <col min="8198" max="8198" width="12.75" style="433"/>
    <col min="8199" max="8199" width="29.75" style="433" customWidth="1"/>
    <col min="8200" max="8200" width="17" style="433" customWidth="1"/>
    <col min="8201" max="8201" width="37" style="433" customWidth="1"/>
    <col min="8202" max="8202" width="17.375" style="433" customWidth="1"/>
    <col min="8203" max="8452" width="9" style="433" customWidth="1"/>
    <col min="8453" max="8453" width="29.625" style="433" customWidth="1"/>
    <col min="8454" max="8454" width="12.75" style="433"/>
    <col min="8455" max="8455" width="29.75" style="433" customWidth="1"/>
    <col min="8456" max="8456" width="17" style="433" customWidth="1"/>
    <col min="8457" max="8457" width="37" style="433" customWidth="1"/>
    <col min="8458" max="8458" width="17.375" style="433" customWidth="1"/>
    <col min="8459" max="8708" width="9" style="433" customWidth="1"/>
    <col min="8709" max="8709" width="29.625" style="433" customWidth="1"/>
    <col min="8710" max="8710" width="12.75" style="433"/>
    <col min="8711" max="8711" width="29.75" style="433" customWidth="1"/>
    <col min="8712" max="8712" width="17" style="433" customWidth="1"/>
    <col min="8713" max="8713" width="37" style="433" customWidth="1"/>
    <col min="8714" max="8714" width="17.375" style="433" customWidth="1"/>
    <col min="8715" max="8964" width="9" style="433" customWidth="1"/>
    <col min="8965" max="8965" width="29.625" style="433" customWidth="1"/>
    <col min="8966" max="8966" width="12.75" style="433"/>
    <col min="8967" max="8967" width="29.75" style="433" customWidth="1"/>
    <col min="8968" max="8968" width="17" style="433" customWidth="1"/>
    <col min="8969" max="8969" width="37" style="433" customWidth="1"/>
    <col min="8970" max="8970" width="17.375" style="433" customWidth="1"/>
    <col min="8971" max="9220" width="9" style="433" customWidth="1"/>
    <col min="9221" max="9221" width="29.625" style="433" customWidth="1"/>
    <col min="9222" max="9222" width="12.75" style="433"/>
    <col min="9223" max="9223" width="29.75" style="433" customWidth="1"/>
    <col min="9224" max="9224" width="17" style="433" customWidth="1"/>
    <col min="9225" max="9225" width="37" style="433" customWidth="1"/>
    <col min="9226" max="9226" width="17.375" style="433" customWidth="1"/>
    <col min="9227" max="9476" width="9" style="433" customWidth="1"/>
    <col min="9477" max="9477" width="29.625" style="433" customWidth="1"/>
    <col min="9478" max="9478" width="12.75" style="433"/>
    <col min="9479" max="9479" width="29.75" style="433" customWidth="1"/>
    <col min="9480" max="9480" width="17" style="433" customWidth="1"/>
    <col min="9481" max="9481" width="37" style="433" customWidth="1"/>
    <col min="9482" max="9482" width="17.375" style="433" customWidth="1"/>
    <col min="9483" max="9732" width="9" style="433" customWidth="1"/>
    <col min="9733" max="9733" width="29.625" style="433" customWidth="1"/>
    <col min="9734" max="9734" width="12.75" style="433"/>
    <col min="9735" max="9735" width="29.75" style="433" customWidth="1"/>
    <col min="9736" max="9736" width="17" style="433" customWidth="1"/>
    <col min="9737" max="9737" width="37" style="433" customWidth="1"/>
    <col min="9738" max="9738" width="17.375" style="433" customWidth="1"/>
    <col min="9739" max="9988" width="9" style="433" customWidth="1"/>
    <col min="9989" max="9989" width="29.625" style="433" customWidth="1"/>
    <col min="9990" max="9990" width="12.75" style="433"/>
    <col min="9991" max="9991" width="29.75" style="433" customWidth="1"/>
    <col min="9992" max="9992" width="17" style="433" customWidth="1"/>
    <col min="9993" max="9993" width="37" style="433" customWidth="1"/>
    <col min="9994" max="9994" width="17.375" style="433" customWidth="1"/>
    <col min="9995" max="10244" width="9" style="433" customWidth="1"/>
    <col min="10245" max="10245" width="29.625" style="433" customWidth="1"/>
    <col min="10246" max="10246" width="12.75" style="433"/>
    <col min="10247" max="10247" width="29.75" style="433" customWidth="1"/>
    <col min="10248" max="10248" width="17" style="433" customWidth="1"/>
    <col min="10249" max="10249" width="37" style="433" customWidth="1"/>
    <col min="10250" max="10250" width="17.375" style="433" customWidth="1"/>
    <col min="10251" max="10500" width="9" style="433" customWidth="1"/>
    <col min="10501" max="10501" width="29.625" style="433" customWidth="1"/>
    <col min="10502" max="10502" width="12.75" style="433"/>
    <col min="10503" max="10503" width="29.75" style="433" customWidth="1"/>
    <col min="10504" max="10504" width="17" style="433" customWidth="1"/>
    <col min="10505" max="10505" width="37" style="433" customWidth="1"/>
    <col min="10506" max="10506" width="17.375" style="433" customWidth="1"/>
    <col min="10507" max="10756" width="9" style="433" customWidth="1"/>
    <col min="10757" max="10757" width="29.625" style="433" customWidth="1"/>
    <col min="10758" max="10758" width="12.75" style="433"/>
    <col min="10759" max="10759" width="29.75" style="433" customWidth="1"/>
    <col min="10760" max="10760" width="17" style="433" customWidth="1"/>
    <col min="10761" max="10761" width="37" style="433" customWidth="1"/>
    <col min="10762" max="10762" width="17.375" style="433" customWidth="1"/>
    <col min="10763" max="11012" width="9" style="433" customWidth="1"/>
    <col min="11013" max="11013" width="29.625" style="433" customWidth="1"/>
    <col min="11014" max="11014" width="12.75" style="433"/>
    <col min="11015" max="11015" width="29.75" style="433" customWidth="1"/>
    <col min="11016" max="11016" width="17" style="433" customWidth="1"/>
    <col min="11017" max="11017" width="37" style="433" customWidth="1"/>
    <col min="11018" max="11018" width="17.375" style="433" customWidth="1"/>
    <col min="11019" max="11268" width="9" style="433" customWidth="1"/>
    <col min="11269" max="11269" width="29.625" style="433" customWidth="1"/>
    <col min="11270" max="11270" width="12.75" style="433"/>
    <col min="11271" max="11271" width="29.75" style="433" customWidth="1"/>
    <col min="11272" max="11272" width="17" style="433" customWidth="1"/>
    <col min="11273" max="11273" width="37" style="433" customWidth="1"/>
    <col min="11274" max="11274" width="17.375" style="433" customWidth="1"/>
    <col min="11275" max="11524" width="9" style="433" customWidth="1"/>
    <col min="11525" max="11525" width="29.625" style="433" customWidth="1"/>
    <col min="11526" max="11526" width="12.75" style="433"/>
    <col min="11527" max="11527" width="29.75" style="433" customWidth="1"/>
    <col min="11528" max="11528" width="17" style="433" customWidth="1"/>
    <col min="11529" max="11529" width="37" style="433" customWidth="1"/>
    <col min="11530" max="11530" width="17.375" style="433" customWidth="1"/>
    <col min="11531" max="11780" width="9" style="433" customWidth="1"/>
    <col min="11781" max="11781" width="29.625" style="433" customWidth="1"/>
    <col min="11782" max="11782" width="12.75" style="433"/>
    <col min="11783" max="11783" width="29.75" style="433" customWidth="1"/>
    <col min="11784" max="11784" width="17" style="433" customWidth="1"/>
    <col min="11785" max="11785" width="37" style="433" customWidth="1"/>
    <col min="11786" max="11786" width="17.375" style="433" customWidth="1"/>
    <col min="11787" max="12036" width="9" style="433" customWidth="1"/>
    <col min="12037" max="12037" width="29.625" style="433" customWidth="1"/>
    <col min="12038" max="12038" width="12.75" style="433"/>
    <col min="12039" max="12039" width="29.75" style="433" customWidth="1"/>
    <col min="12040" max="12040" width="17" style="433" customWidth="1"/>
    <col min="12041" max="12041" width="37" style="433" customWidth="1"/>
    <col min="12042" max="12042" width="17.375" style="433" customWidth="1"/>
    <col min="12043" max="12292" width="9" style="433" customWidth="1"/>
    <col min="12293" max="12293" width="29.625" style="433" customWidth="1"/>
    <col min="12294" max="12294" width="12.75" style="433"/>
    <col min="12295" max="12295" width="29.75" style="433" customWidth="1"/>
    <col min="12296" max="12296" width="17" style="433" customWidth="1"/>
    <col min="12297" max="12297" width="37" style="433" customWidth="1"/>
    <col min="12298" max="12298" width="17.375" style="433" customWidth="1"/>
    <col min="12299" max="12548" width="9" style="433" customWidth="1"/>
    <col min="12549" max="12549" width="29.625" style="433" customWidth="1"/>
    <col min="12550" max="12550" width="12.75" style="433"/>
    <col min="12551" max="12551" width="29.75" style="433" customWidth="1"/>
    <col min="12552" max="12552" width="17" style="433" customWidth="1"/>
    <col min="12553" max="12553" width="37" style="433" customWidth="1"/>
    <col min="12554" max="12554" width="17.375" style="433" customWidth="1"/>
    <col min="12555" max="12804" width="9" style="433" customWidth="1"/>
    <col min="12805" max="12805" width="29.625" style="433" customWidth="1"/>
    <col min="12806" max="12806" width="12.75" style="433"/>
    <col min="12807" max="12807" width="29.75" style="433" customWidth="1"/>
    <col min="12808" max="12808" width="17" style="433" customWidth="1"/>
    <col min="12809" max="12809" width="37" style="433" customWidth="1"/>
    <col min="12810" max="12810" width="17.375" style="433" customWidth="1"/>
    <col min="12811" max="13060" width="9" style="433" customWidth="1"/>
    <col min="13061" max="13061" width="29.625" style="433" customWidth="1"/>
    <col min="13062" max="13062" width="12.75" style="433"/>
    <col min="13063" max="13063" width="29.75" style="433" customWidth="1"/>
    <col min="13064" max="13064" width="17" style="433" customWidth="1"/>
    <col min="13065" max="13065" width="37" style="433" customWidth="1"/>
    <col min="13066" max="13066" width="17.375" style="433" customWidth="1"/>
    <col min="13067" max="13316" width="9" style="433" customWidth="1"/>
    <col min="13317" max="13317" width="29.625" style="433" customWidth="1"/>
    <col min="13318" max="13318" width="12.75" style="433"/>
    <col min="13319" max="13319" width="29.75" style="433" customWidth="1"/>
    <col min="13320" max="13320" width="17" style="433" customWidth="1"/>
    <col min="13321" max="13321" width="37" style="433" customWidth="1"/>
    <col min="13322" max="13322" width="17.375" style="433" customWidth="1"/>
    <col min="13323" max="13572" width="9" style="433" customWidth="1"/>
    <col min="13573" max="13573" width="29.625" style="433" customWidth="1"/>
    <col min="13574" max="13574" width="12.75" style="433"/>
    <col min="13575" max="13575" width="29.75" style="433" customWidth="1"/>
    <col min="13576" max="13576" width="17" style="433" customWidth="1"/>
    <col min="13577" max="13577" width="37" style="433" customWidth="1"/>
    <col min="13578" max="13578" width="17.375" style="433" customWidth="1"/>
    <col min="13579" max="13828" width="9" style="433" customWidth="1"/>
    <col min="13829" max="13829" width="29.625" style="433" customWidth="1"/>
    <col min="13830" max="13830" width="12.75" style="433"/>
    <col min="13831" max="13831" width="29.75" style="433" customWidth="1"/>
    <col min="13832" max="13832" width="17" style="433" customWidth="1"/>
    <col min="13833" max="13833" width="37" style="433" customWidth="1"/>
    <col min="13834" max="13834" width="17.375" style="433" customWidth="1"/>
    <col min="13835" max="14084" width="9" style="433" customWidth="1"/>
    <col min="14085" max="14085" width="29.625" style="433" customWidth="1"/>
    <col min="14086" max="14086" width="12.75" style="433"/>
    <col min="14087" max="14087" width="29.75" style="433" customWidth="1"/>
    <col min="14088" max="14088" width="17" style="433" customWidth="1"/>
    <col min="14089" max="14089" width="37" style="433" customWidth="1"/>
    <col min="14090" max="14090" width="17.375" style="433" customWidth="1"/>
    <col min="14091" max="14340" width="9" style="433" customWidth="1"/>
    <col min="14341" max="14341" width="29.625" style="433" customWidth="1"/>
    <col min="14342" max="14342" width="12.75" style="433"/>
    <col min="14343" max="14343" width="29.75" style="433" customWidth="1"/>
    <col min="14344" max="14344" width="17" style="433" customWidth="1"/>
    <col min="14345" max="14345" width="37" style="433" customWidth="1"/>
    <col min="14346" max="14346" width="17.375" style="433" customWidth="1"/>
    <col min="14347" max="14596" width="9" style="433" customWidth="1"/>
    <col min="14597" max="14597" width="29.625" style="433" customWidth="1"/>
    <col min="14598" max="14598" width="12.75" style="433"/>
    <col min="14599" max="14599" width="29.75" style="433" customWidth="1"/>
    <col min="14600" max="14600" width="17" style="433" customWidth="1"/>
    <col min="14601" max="14601" width="37" style="433" customWidth="1"/>
    <col min="14602" max="14602" width="17.375" style="433" customWidth="1"/>
    <col min="14603" max="14852" width="9" style="433" customWidth="1"/>
    <col min="14853" max="14853" width="29.625" style="433" customWidth="1"/>
    <col min="14854" max="14854" width="12.75" style="433"/>
    <col min="14855" max="14855" width="29.75" style="433" customWidth="1"/>
    <col min="14856" max="14856" width="17" style="433" customWidth="1"/>
    <col min="14857" max="14857" width="37" style="433" customWidth="1"/>
    <col min="14858" max="14858" width="17.375" style="433" customWidth="1"/>
    <col min="14859" max="15108" width="9" style="433" customWidth="1"/>
    <col min="15109" max="15109" width="29.625" style="433" customWidth="1"/>
    <col min="15110" max="15110" width="12.75" style="433"/>
    <col min="15111" max="15111" width="29.75" style="433" customWidth="1"/>
    <col min="15112" max="15112" width="17" style="433" customWidth="1"/>
    <col min="15113" max="15113" width="37" style="433" customWidth="1"/>
    <col min="15114" max="15114" width="17.375" style="433" customWidth="1"/>
    <col min="15115" max="15364" width="9" style="433" customWidth="1"/>
    <col min="15365" max="15365" width="29.625" style="433" customWidth="1"/>
    <col min="15366" max="15366" width="12.75" style="433"/>
    <col min="15367" max="15367" width="29.75" style="433" customWidth="1"/>
    <col min="15368" max="15368" width="17" style="433" customWidth="1"/>
    <col min="15369" max="15369" width="37" style="433" customWidth="1"/>
    <col min="15370" max="15370" width="17.375" style="433" customWidth="1"/>
    <col min="15371" max="15620" width="9" style="433" customWidth="1"/>
    <col min="15621" max="15621" width="29.625" style="433" customWidth="1"/>
    <col min="15622" max="15622" width="12.75" style="433"/>
    <col min="15623" max="15623" width="29.75" style="433" customWidth="1"/>
    <col min="15624" max="15624" width="17" style="433" customWidth="1"/>
    <col min="15625" max="15625" width="37" style="433" customWidth="1"/>
    <col min="15626" max="15626" width="17.375" style="433" customWidth="1"/>
    <col min="15627" max="15876" width="9" style="433" customWidth="1"/>
    <col min="15877" max="15877" width="29.625" style="433" customWidth="1"/>
    <col min="15878" max="15878" width="12.75" style="433"/>
    <col min="15879" max="15879" width="29.75" style="433" customWidth="1"/>
    <col min="15880" max="15880" width="17" style="433" customWidth="1"/>
    <col min="15881" max="15881" width="37" style="433" customWidth="1"/>
    <col min="15882" max="15882" width="17.375" style="433" customWidth="1"/>
    <col min="15883" max="16132" width="9" style="433" customWidth="1"/>
    <col min="16133" max="16133" width="29.625" style="433" customWidth="1"/>
    <col min="16134" max="16134" width="12.75" style="433"/>
    <col min="16135" max="16135" width="29.75" style="433" customWidth="1"/>
    <col min="16136" max="16136" width="17" style="433" customWidth="1"/>
    <col min="16137" max="16137" width="37" style="433" customWidth="1"/>
    <col min="16138" max="16138" width="17.375" style="433" customWidth="1"/>
    <col min="16139" max="16384" width="9" style="433" customWidth="1"/>
  </cols>
  <sheetData>
    <row r="1" ht="18.75" customHeight="1" spans="1:13">
      <c r="A1" s="134" t="s">
        <v>1547</v>
      </c>
      <c r="B1" s="134"/>
      <c r="C1" s="134"/>
      <c r="D1" s="134"/>
      <c r="E1" s="134"/>
      <c r="F1" s="134"/>
      <c r="G1" s="134"/>
      <c r="H1" s="134"/>
      <c r="I1" s="134"/>
      <c r="J1" s="134"/>
      <c r="K1" s="134"/>
      <c r="L1" s="134"/>
      <c r="M1" s="134"/>
    </row>
    <row r="2" ht="27.6" customHeight="1" spans="1:14">
      <c r="A2" s="164" t="s">
        <v>1548</v>
      </c>
      <c r="B2" s="164"/>
      <c r="C2" s="164"/>
      <c r="D2" s="164"/>
      <c r="E2" s="164"/>
      <c r="F2" s="164"/>
      <c r="G2" s="164"/>
      <c r="H2" s="164"/>
      <c r="I2" s="164"/>
      <c r="J2" s="164"/>
      <c r="K2" s="164"/>
      <c r="L2" s="164"/>
      <c r="M2" s="164"/>
      <c r="N2" s="164"/>
    </row>
    <row r="3" ht="23.25" customHeight="1" spans="1:14">
      <c r="A3" s="435"/>
      <c r="B3" s="435"/>
      <c r="C3" s="435"/>
      <c r="D3" s="435"/>
      <c r="E3" s="435"/>
      <c r="F3" s="435"/>
      <c r="G3" s="435"/>
      <c r="H3" s="435"/>
      <c r="I3" s="453" t="s">
        <v>2</v>
      </c>
      <c r="J3" s="453"/>
      <c r="K3" s="453"/>
      <c r="L3" s="453"/>
      <c r="M3" s="453"/>
      <c r="N3" s="453"/>
    </row>
    <row r="4" s="432" customFormat="1" ht="56.25" spans="1:14">
      <c r="A4" s="413" t="s">
        <v>3</v>
      </c>
      <c r="B4" s="414" t="s">
        <v>62</v>
      </c>
      <c r="C4" s="414" t="s">
        <v>63</v>
      </c>
      <c r="D4" s="414" t="s">
        <v>64</v>
      </c>
      <c r="E4" s="414" t="s">
        <v>4</v>
      </c>
      <c r="F4" s="414" t="s">
        <v>66</v>
      </c>
      <c r="G4" s="415" t="s">
        <v>67</v>
      </c>
      <c r="H4" s="169" t="s">
        <v>1549</v>
      </c>
      <c r="I4" s="414" t="s">
        <v>62</v>
      </c>
      <c r="J4" s="414" t="s">
        <v>63</v>
      </c>
      <c r="K4" s="414" t="s">
        <v>64</v>
      </c>
      <c r="L4" s="414" t="s">
        <v>4</v>
      </c>
      <c r="M4" s="414" t="s">
        <v>66</v>
      </c>
      <c r="N4" s="415" t="s">
        <v>67</v>
      </c>
    </row>
    <row r="5" s="432" customFormat="1" ht="24" customHeight="1" spans="1:14">
      <c r="A5" s="413" t="s">
        <v>69</v>
      </c>
      <c r="B5" s="436"/>
      <c r="C5" s="436"/>
      <c r="D5" s="436"/>
      <c r="E5" s="436"/>
      <c r="F5" s="436"/>
      <c r="G5" s="437"/>
      <c r="H5" s="169" t="s">
        <v>69</v>
      </c>
      <c r="I5" s="436">
        <f>B5</f>
        <v>0</v>
      </c>
      <c r="J5" s="436"/>
      <c r="K5" s="436"/>
      <c r="L5" s="436"/>
      <c r="M5" s="436"/>
      <c r="N5" s="454"/>
    </row>
    <row r="6" s="432" customFormat="1" ht="24" customHeight="1" spans="1:14">
      <c r="A6" s="173" t="s">
        <v>70</v>
      </c>
      <c r="B6" s="436"/>
      <c r="C6" s="436"/>
      <c r="D6" s="436"/>
      <c r="E6" s="436"/>
      <c r="F6" s="436"/>
      <c r="G6" s="438"/>
      <c r="H6" s="174" t="s">
        <v>71</v>
      </c>
      <c r="I6" s="436">
        <f>SUM(I7,I12,I15,I17)</f>
        <v>0</v>
      </c>
      <c r="J6" s="436"/>
      <c r="K6" s="436"/>
      <c r="L6" s="436"/>
      <c r="M6" s="436"/>
      <c r="N6" s="438"/>
    </row>
    <row r="7" s="432" customFormat="1" ht="22.5" customHeight="1" spans="1:17">
      <c r="A7" s="439" t="s">
        <v>1550</v>
      </c>
      <c r="B7" s="176"/>
      <c r="C7" s="176"/>
      <c r="D7" s="422"/>
      <c r="E7" s="422"/>
      <c r="F7" s="422"/>
      <c r="G7" s="440"/>
      <c r="H7" s="439" t="s">
        <v>1551</v>
      </c>
      <c r="I7" s="422">
        <f>SUM(I8:I11)</f>
        <v>0</v>
      </c>
      <c r="J7" s="422"/>
      <c r="K7" s="422"/>
      <c r="L7" s="422"/>
      <c r="M7" s="422"/>
      <c r="N7" s="439"/>
      <c r="Q7" s="456"/>
    </row>
    <row r="8" s="432" customFormat="1" ht="22.5" customHeight="1" spans="1:17">
      <c r="A8" s="439" t="s">
        <v>1552</v>
      </c>
      <c r="B8" s="176"/>
      <c r="C8" s="176"/>
      <c r="D8" s="422"/>
      <c r="E8" s="422"/>
      <c r="F8" s="422"/>
      <c r="G8" s="440"/>
      <c r="H8" s="439" t="s">
        <v>1553</v>
      </c>
      <c r="I8" s="176"/>
      <c r="J8" s="176"/>
      <c r="K8" s="422"/>
      <c r="L8" s="422"/>
      <c r="M8" s="422"/>
      <c r="N8" s="439"/>
      <c r="Q8" s="456"/>
    </row>
    <row r="9" s="432" customFormat="1" ht="22.5" customHeight="1" spans="1:17">
      <c r="A9" s="439" t="s">
        <v>1554</v>
      </c>
      <c r="B9" s="422"/>
      <c r="C9" s="422"/>
      <c r="D9" s="422"/>
      <c r="E9" s="422"/>
      <c r="F9" s="422"/>
      <c r="G9" s="440"/>
      <c r="H9" s="439" t="s">
        <v>1555</v>
      </c>
      <c r="I9" s="422"/>
      <c r="J9" s="422"/>
      <c r="K9" s="422"/>
      <c r="L9" s="422"/>
      <c r="M9" s="422"/>
      <c r="N9" s="439"/>
      <c r="Q9" s="456"/>
    </row>
    <row r="10" s="432" customFormat="1" ht="22.5" customHeight="1" spans="1:17">
      <c r="A10" s="439" t="s">
        <v>1556</v>
      </c>
      <c r="B10" s="441"/>
      <c r="C10" s="441"/>
      <c r="D10" s="441"/>
      <c r="E10" s="441"/>
      <c r="F10" s="441"/>
      <c r="G10" s="441"/>
      <c r="H10" s="439" t="s">
        <v>1557</v>
      </c>
      <c r="I10" s="422"/>
      <c r="J10" s="422"/>
      <c r="K10" s="422"/>
      <c r="L10" s="422"/>
      <c r="M10" s="422"/>
      <c r="N10" s="439"/>
      <c r="Q10" s="456"/>
    </row>
    <row r="11" s="432" customFormat="1" ht="22.5" customHeight="1" spans="1:17">
      <c r="A11" s="439"/>
      <c r="B11" s="442"/>
      <c r="C11" s="442"/>
      <c r="D11" s="442"/>
      <c r="E11" s="442"/>
      <c r="F11" s="442"/>
      <c r="G11" s="442"/>
      <c r="H11" s="439" t="s">
        <v>1558</v>
      </c>
      <c r="I11" s="176"/>
      <c r="J11" s="176"/>
      <c r="K11" s="422"/>
      <c r="L11" s="422"/>
      <c r="M11" s="422"/>
      <c r="N11" s="439"/>
      <c r="Q11" s="456"/>
    </row>
    <row r="12" s="432" customFormat="1" ht="22.5" customHeight="1" spans="1:17">
      <c r="A12" s="443"/>
      <c r="B12" s="442"/>
      <c r="C12" s="442"/>
      <c r="D12" s="442"/>
      <c r="E12" s="442"/>
      <c r="F12" s="442"/>
      <c r="G12" s="442"/>
      <c r="H12" s="439" t="s">
        <v>1559</v>
      </c>
      <c r="I12" s="422">
        <f>SUM(I13:I14)</f>
        <v>0</v>
      </c>
      <c r="J12" s="422"/>
      <c r="K12" s="422"/>
      <c r="L12" s="422"/>
      <c r="M12" s="422"/>
      <c r="N12" s="439"/>
      <c r="Q12" s="456"/>
    </row>
    <row r="13" s="432" customFormat="1" ht="22.5" customHeight="1" spans="1:17">
      <c r="A13" s="443"/>
      <c r="B13" s="442"/>
      <c r="C13" s="442"/>
      <c r="D13" s="442"/>
      <c r="E13" s="442"/>
      <c r="F13" s="442"/>
      <c r="G13" s="442"/>
      <c r="H13" s="444" t="s">
        <v>1560</v>
      </c>
      <c r="I13" s="176"/>
      <c r="J13" s="176"/>
      <c r="K13" s="422"/>
      <c r="L13" s="422"/>
      <c r="M13" s="422"/>
      <c r="N13" s="439"/>
      <c r="Q13" s="456"/>
    </row>
    <row r="14" s="432" customFormat="1" ht="22.5" customHeight="1" spans="1:17">
      <c r="A14" s="445"/>
      <c r="B14" s="442"/>
      <c r="C14" s="442"/>
      <c r="D14" s="442"/>
      <c r="E14" s="442"/>
      <c r="F14" s="442"/>
      <c r="G14" s="442"/>
      <c r="H14" s="439" t="s">
        <v>1561</v>
      </c>
      <c r="I14" s="176"/>
      <c r="J14" s="176"/>
      <c r="K14" s="422"/>
      <c r="L14" s="422"/>
      <c r="M14" s="422"/>
      <c r="N14" s="439"/>
      <c r="Q14" s="456"/>
    </row>
    <row r="15" s="432" customFormat="1" ht="22.5" customHeight="1" spans="1:17">
      <c r="A15" s="445"/>
      <c r="B15" s="442"/>
      <c r="C15" s="442"/>
      <c r="D15" s="442"/>
      <c r="E15" s="442"/>
      <c r="F15" s="442"/>
      <c r="G15" s="442"/>
      <c r="H15" s="439" t="s">
        <v>1562</v>
      </c>
      <c r="I15" s="422">
        <f>I16</f>
        <v>0</v>
      </c>
      <c r="J15" s="422"/>
      <c r="K15" s="422"/>
      <c r="L15" s="422"/>
      <c r="M15" s="422"/>
      <c r="N15" s="454"/>
      <c r="Q15" s="456"/>
    </row>
    <row r="16" s="432" customFormat="1" ht="22.5" customHeight="1" spans="1:17">
      <c r="A16" s="445"/>
      <c r="B16" s="442"/>
      <c r="C16" s="442"/>
      <c r="D16" s="442"/>
      <c r="E16" s="442"/>
      <c r="F16" s="442"/>
      <c r="G16" s="442"/>
      <c r="H16" s="439" t="s">
        <v>1563</v>
      </c>
      <c r="I16" s="422"/>
      <c r="J16" s="422"/>
      <c r="K16" s="422"/>
      <c r="L16" s="422"/>
      <c r="M16" s="422"/>
      <c r="N16" s="454"/>
      <c r="Q16" s="456"/>
    </row>
    <row r="17" s="432" customFormat="1" ht="22.5" customHeight="1" spans="1:17">
      <c r="A17" s="445"/>
      <c r="B17" s="442"/>
      <c r="C17" s="442"/>
      <c r="D17" s="442"/>
      <c r="E17" s="442"/>
      <c r="F17" s="442"/>
      <c r="G17" s="442"/>
      <c r="H17" s="439" t="s">
        <v>1564</v>
      </c>
      <c r="I17" s="422">
        <f>I18</f>
        <v>0</v>
      </c>
      <c r="J17" s="422"/>
      <c r="K17" s="422"/>
      <c r="L17" s="422"/>
      <c r="M17" s="422"/>
      <c r="N17" s="454"/>
      <c r="Q17" s="456"/>
    </row>
    <row r="18" s="432" customFormat="1" ht="22.5" customHeight="1" spans="1:17">
      <c r="A18" s="446"/>
      <c r="B18" s="447"/>
      <c r="C18" s="447"/>
      <c r="D18" s="447"/>
      <c r="E18" s="447"/>
      <c r="F18" s="447"/>
      <c r="G18" s="447"/>
      <c r="H18" s="439" t="s">
        <v>1565</v>
      </c>
      <c r="I18" s="176"/>
      <c r="J18" s="176"/>
      <c r="K18" s="422"/>
      <c r="L18" s="422"/>
      <c r="M18" s="422"/>
      <c r="N18" s="455"/>
      <c r="Q18" s="456"/>
    </row>
    <row r="19" s="432" customFormat="1" ht="22.5" customHeight="1" spans="1:14">
      <c r="A19" s="173" t="s">
        <v>119</v>
      </c>
      <c r="B19" s="436">
        <f>SUM(B20:B21)</f>
        <v>0</v>
      </c>
      <c r="C19" s="436"/>
      <c r="D19" s="436"/>
      <c r="E19" s="436"/>
      <c r="F19" s="436"/>
      <c r="G19" s="448"/>
      <c r="H19" s="173" t="s">
        <v>120</v>
      </c>
      <c r="I19" s="436">
        <f>SUM(I20:I22)</f>
        <v>0</v>
      </c>
      <c r="J19" s="436"/>
      <c r="K19" s="436"/>
      <c r="L19" s="436"/>
      <c r="M19" s="436"/>
      <c r="N19" s="448"/>
    </row>
    <row r="20" s="432" customFormat="1" ht="22.5" customHeight="1" spans="1:14">
      <c r="A20" s="449" t="s">
        <v>1566</v>
      </c>
      <c r="B20" s="422"/>
      <c r="C20" s="422"/>
      <c r="D20" s="422"/>
      <c r="E20" s="422"/>
      <c r="F20" s="422"/>
      <c r="G20" s="450"/>
      <c r="H20" s="449" t="s">
        <v>1567</v>
      </c>
      <c r="I20" s="422"/>
      <c r="J20" s="422"/>
      <c r="K20" s="422"/>
      <c r="L20" s="422"/>
      <c r="M20" s="422"/>
      <c r="N20" s="454"/>
    </row>
    <row r="21" s="432" customFormat="1" ht="22.5" customHeight="1" spans="1:14">
      <c r="A21" s="449" t="s">
        <v>1568</v>
      </c>
      <c r="B21" s="422"/>
      <c r="C21" s="422"/>
      <c r="D21" s="422"/>
      <c r="E21" s="422"/>
      <c r="F21" s="422"/>
      <c r="G21" s="450"/>
      <c r="H21" s="449" t="s">
        <v>1569</v>
      </c>
      <c r="I21" s="422"/>
      <c r="J21" s="422"/>
      <c r="K21" s="422"/>
      <c r="L21" s="422"/>
      <c r="M21" s="422"/>
      <c r="N21" s="454"/>
    </row>
    <row r="22" s="432" customFormat="1" ht="20.1" customHeight="1" spans="1:14">
      <c r="A22" s="451"/>
      <c r="B22" s="450"/>
      <c r="C22" s="450"/>
      <c r="D22" s="450"/>
      <c r="E22" s="450"/>
      <c r="F22" s="450"/>
      <c r="G22" s="450"/>
      <c r="H22" s="449" t="s">
        <v>1570</v>
      </c>
      <c r="I22" s="422"/>
      <c r="J22" s="422"/>
      <c r="K22" s="422"/>
      <c r="L22" s="422"/>
      <c r="M22" s="422"/>
      <c r="N22" s="454"/>
    </row>
    <row r="23" ht="44.25" customHeight="1" spans="1:14">
      <c r="A23" s="452" t="s">
        <v>1571</v>
      </c>
      <c r="B23" s="452"/>
      <c r="C23" s="452"/>
      <c r="D23" s="452"/>
      <c r="E23" s="452"/>
      <c r="F23" s="452"/>
      <c r="G23" s="452"/>
      <c r="H23" s="452"/>
      <c r="I23" s="452"/>
      <c r="J23" s="452"/>
      <c r="K23" s="452"/>
      <c r="L23" s="452"/>
      <c r="M23" s="452"/>
      <c r="N23" s="452"/>
    </row>
    <row r="24" ht="20.1" customHeight="1" spans="1:1">
      <c r="A24" s="433" t="s">
        <v>1358</v>
      </c>
    </row>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A2" sqref="A2:D35"/>
    </sheetView>
  </sheetViews>
  <sheetFormatPr defaultColWidth="9" defaultRowHeight="13.5" outlineLevelCol="3"/>
  <cols>
    <col min="1" max="3" width="22.125" customWidth="1"/>
    <col min="4" max="4" width="27" customWidth="1"/>
    <col min="5" max="5" width="28.875" customWidth="1"/>
  </cols>
  <sheetData>
    <row r="1" ht="89.25" customHeight="1" spans="1:4">
      <c r="A1" s="129" t="s">
        <v>1572</v>
      </c>
      <c r="B1" s="129"/>
      <c r="C1" s="129"/>
      <c r="D1" s="129"/>
    </row>
    <row r="2" ht="27" customHeight="1" spans="1:4">
      <c r="A2" s="156" t="s">
        <v>1573</v>
      </c>
      <c r="B2" s="157"/>
      <c r="C2" s="157"/>
      <c r="D2" s="157"/>
    </row>
    <row r="3" ht="37.5" customHeight="1" spans="1:4">
      <c r="A3" s="157"/>
      <c r="B3" s="157"/>
      <c r="C3" s="157"/>
      <c r="D3" s="157"/>
    </row>
    <row r="4" ht="27" customHeight="1" spans="1:4">
      <c r="A4" s="157"/>
      <c r="B4" s="157"/>
      <c r="C4" s="157"/>
      <c r="D4" s="157"/>
    </row>
    <row r="5" ht="36.75" customHeight="1" spans="1:4">
      <c r="A5" s="157"/>
      <c r="B5" s="157"/>
      <c r="C5" s="157"/>
      <c r="D5" s="157"/>
    </row>
    <row r="6" ht="36.75" customHeight="1" spans="1:4">
      <c r="A6" s="157"/>
      <c r="B6" s="157"/>
      <c r="C6" s="157"/>
      <c r="D6" s="157"/>
    </row>
    <row r="7" ht="36.75" customHeight="1" spans="1:4">
      <c r="A7" s="157"/>
      <c r="B7" s="157"/>
      <c r="C7" s="157"/>
      <c r="D7" s="157"/>
    </row>
    <row r="8" ht="75" customHeight="1" spans="1:4">
      <c r="A8" s="157"/>
      <c r="B8" s="157"/>
      <c r="C8" s="157"/>
      <c r="D8" s="157"/>
    </row>
    <row r="9" ht="16.5" customHeight="1" spans="1:4">
      <c r="A9" s="157"/>
      <c r="B9" s="157"/>
      <c r="C9" s="157"/>
      <c r="D9" s="157"/>
    </row>
    <row r="10" customHeight="1" spans="1:4">
      <c r="A10" s="157"/>
      <c r="B10" s="157"/>
      <c r="C10" s="157"/>
      <c r="D10" s="157"/>
    </row>
    <row r="11" ht="27" customHeight="1" spans="1:4">
      <c r="A11" s="157"/>
      <c r="B11" s="157"/>
      <c r="C11" s="157"/>
      <c r="D11" s="157"/>
    </row>
    <row r="12" ht="1.5" customHeight="1" spans="1:4">
      <c r="A12" s="157"/>
      <c r="B12" s="157"/>
      <c r="C12" s="157"/>
      <c r="D12" s="157"/>
    </row>
    <row r="13" ht="14.25" hidden="1" customHeight="1" spans="1:4">
      <c r="A13" s="157"/>
      <c r="B13" s="157"/>
      <c r="C13" s="157"/>
      <c r="D13" s="157"/>
    </row>
    <row r="14" ht="14.25" hidden="1" customHeight="1" spans="1:4">
      <c r="A14" s="157"/>
      <c r="B14" s="157"/>
      <c r="C14" s="157"/>
      <c r="D14" s="157"/>
    </row>
    <row r="15" ht="14.25" hidden="1" customHeight="1" spans="1:4">
      <c r="A15" s="157"/>
      <c r="B15" s="157"/>
      <c r="C15" s="157"/>
      <c r="D15" s="157"/>
    </row>
    <row r="16" ht="14.25" hidden="1" customHeight="1" spans="1:4">
      <c r="A16" s="157"/>
      <c r="B16" s="157"/>
      <c r="C16" s="157"/>
      <c r="D16" s="157"/>
    </row>
    <row r="17" ht="14.25" hidden="1" customHeight="1" spans="1:4">
      <c r="A17" s="157"/>
      <c r="B17" s="157"/>
      <c r="C17" s="157"/>
      <c r="D17" s="157"/>
    </row>
    <row r="18" ht="14.25" hidden="1" customHeight="1" spans="1:4">
      <c r="A18" s="157"/>
      <c r="B18" s="157"/>
      <c r="C18" s="157"/>
      <c r="D18" s="157"/>
    </row>
    <row r="19" ht="14.25" hidden="1" customHeight="1" spans="1:4">
      <c r="A19" s="157"/>
      <c r="B19" s="157"/>
      <c r="C19" s="157"/>
      <c r="D19" s="157"/>
    </row>
    <row r="20" ht="14.25" hidden="1" customHeight="1" spans="1:4">
      <c r="A20" s="157"/>
      <c r="B20" s="157"/>
      <c r="C20" s="157"/>
      <c r="D20" s="157"/>
    </row>
    <row r="21" ht="14.25" hidden="1" customHeight="1" spans="1:4">
      <c r="A21" s="157"/>
      <c r="B21" s="157"/>
      <c r="C21" s="157"/>
      <c r="D21" s="157"/>
    </row>
    <row r="22" ht="14.25" hidden="1" customHeight="1" spans="1:4">
      <c r="A22" s="157"/>
      <c r="B22" s="157"/>
      <c r="C22" s="157"/>
      <c r="D22" s="157"/>
    </row>
    <row r="23" ht="14.25" hidden="1" customHeight="1" spans="1:4">
      <c r="A23" s="157"/>
      <c r="B23" s="157"/>
      <c r="C23" s="157"/>
      <c r="D23" s="157"/>
    </row>
    <row r="24" ht="14.25" hidden="1" customHeight="1" spans="1:4">
      <c r="A24" s="157"/>
      <c r="B24" s="157"/>
      <c r="C24" s="157"/>
      <c r="D24" s="157"/>
    </row>
    <row r="25" ht="14.25" hidden="1" customHeight="1" spans="1:4">
      <c r="A25" s="157"/>
      <c r="B25" s="157"/>
      <c r="C25" s="157"/>
      <c r="D25" s="157"/>
    </row>
    <row r="26" ht="14.25" hidden="1" customHeight="1" spans="1:4">
      <c r="A26" s="157"/>
      <c r="B26" s="157"/>
      <c r="C26" s="157"/>
      <c r="D26" s="157"/>
    </row>
    <row r="27" ht="29.25" hidden="1" customHeight="1" spans="1:4">
      <c r="A27" s="157"/>
      <c r="B27" s="157"/>
      <c r="C27" s="157"/>
      <c r="D27" s="157"/>
    </row>
    <row r="28" ht="14.25" hidden="1" customHeight="1" spans="1:4">
      <c r="A28" s="157"/>
      <c r="B28" s="157"/>
      <c r="C28" s="157"/>
      <c r="D28" s="157"/>
    </row>
    <row r="29" ht="14.25" hidden="1" customHeight="1" spans="1:4">
      <c r="A29" s="157"/>
      <c r="B29" s="157"/>
      <c r="C29" s="157"/>
      <c r="D29" s="157"/>
    </row>
    <row r="30" ht="14.25" hidden="1" customHeight="1" spans="1:4">
      <c r="A30" s="157"/>
      <c r="B30" s="157"/>
      <c r="C30" s="157"/>
      <c r="D30" s="157"/>
    </row>
    <row r="31" ht="14.25" hidden="1" customHeight="1" spans="1:4">
      <c r="A31" s="157"/>
      <c r="B31" s="157"/>
      <c r="C31" s="157"/>
      <c r="D31" s="157"/>
    </row>
    <row r="32" ht="14.25" hidden="1" customHeight="1" spans="1:4">
      <c r="A32" s="157"/>
      <c r="B32" s="157"/>
      <c r="C32" s="157"/>
      <c r="D32" s="157"/>
    </row>
    <row r="33" ht="14.25" hidden="1" customHeight="1" spans="1:4">
      <c r="A33" s="157"/>
      <c r="B33" s="157"/>
      <c r="C33" s="157"/>
      <c r="D33" s="157"/>
    </row>
    <row r="34" ht="14.25" hidden="1" customHeight="1" spans="1:4">
      <c r="A34" s="157"/>
      <c r="B34" s="157"/>
      <c r="C34" s="157"/>
      <c r="D34" s="157"/>
    </row>
    <row r="35" ht="14.25" hidden="1" customHeight="1" spans="1:4">
      <c r="A35" s="157"/>
      <c r="B35" s="157"/>
      <c r="C35" s="157"/>
      <c r="D35" s="157"/>
    </row>
  </sheetData>
  <mergeCells count="2">
    <mergeCell ref="A1:D1"/>
    <mergeCell ref="A2:D35"/>
  </mergeCells>
  <pageMargins left="0.708661417322835" right="0.708661417322835" top="1.37795275590551" bottom="0.748031496062992" header="0.31496062992126" footer="0.31496062992126"/>
  <pageSetup paperSize="9" scale="9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N36"/>
  <sheetViews>
    <sheetView showZeros="0" topLeftCell="A13" workbookViewId="0">
      <selection activeCell="A2" sqref="A2:N2"/>
    </sheetView>
  </sheetViews>
  <sheetFormatPr defaultColWidth="9" defaultRowHeight="14.25"/>
  <cols>
    <col min="1" max="1" width="38.125" style="408" customWidth="1"/>
    <col min="2" max="2" width="10.125" style="409" customWidth="1"/>
    <col min="3" max="6" width="11.625" style="409" customWidth="1"/>
    <col min="7" max="7" width="13.5" style="409" customWidth="1"/>
    <col min="8" max="8" width="40.375" style="409" customWidth="1"/>
    <col min="9" max="9" width="9.625" style="409" customWidth="1"/>
    <col min="10" max="13" width="11.625" style="409" customWidth="1"/>
    <col min="14" max="14" width="13.5" style="409" customWidth="1"/>
    <col min="15" max="257" width="9" style="409"/>
    <col min="258" max="258" width="36.75" style="409" customWidth="1"/>
    <col min="259" max="259" width="11.625" style="409" customWidth="1"/>
    <col min="260" max="260" width="8.125" style="409" customWidth="1"/>
    <col min="261" max="261" width="36.5" style="409" customWidth="1"/>
    <col min="262" max="262" width="10.75" style="409" customWidth="1"/>
    <col min="263" max="263" width="8.125" style="409" customWidth="1"/>
    <col min="264" max="264" width="9.125" style="409" customWidth="1"/>
    <col min="265" max="268" width="9" style="409" hidden="1" customWidth="1"/>
    <col min="269" max="513" width="9" style="409"/>
    <col min="514" max="514" width="36.75" style="409" customWidth="1"/>
    <col min="515" max="515" width="11.625" style="409" customWidth="1"/>
    <col min="516" max="516" width="8.125" style="409" customWidth="1"/>
    <col min="517" max="517" width="36.5" style="409" customWidth="1"/>
    <col min="518" max="518" width="10.75" style="409" customWidth="1"/>
    <col min="519" max="519" width="8.125" style="409" customWidth="1"/>
    <col min="520" max="520" width="9.125" style="409" customWidth="1"/>
    <col min="521" max="524" width="9" style="409" hidden="1" customWidth="1"/>
    <col min="525" max="769" width="9" style="409"/>
    <col min="770" max="770" width="36.75" style="409" customWidth="1"/>
    <col min="771" max="771" width="11.625" style="409" customWidth="1"/>
    <col min="772" max="772" width="8.125" style="409" customWidth="1"/>
    <col min="773" max="773" width="36.5" style="409" customWidth="1"/>
    <col min="774" max="774" width="10.75" style="409" customWidth="1"/>
    <col min="775" max="775" width="8.125" style="409" customWidth="1"/>
    <col min="776" max="776" width="9.125" style="409" customWidth="1"/>
    <col min="777" max="780" width="9" style="409" hidden="1" customWidth="1"/>
    <col min="781" max="1025" width="9" style="409"/>
    <col min="1026" max="1026" width="36.75" style="409" customWidth="1"/>
    <col min="1027" max="1027" width="11.625" style="409" customWidth="1"/>
    <col min="1028" max="1028" width="8.125" style="409" customWidth="1"/>
    <col min="1029" max="1029" width="36.5" style="409" customWidth="1"/>
    <col min="1030" max="1030" width="10.75" style="409" customWidth="1"/>
    <col min="1031" max="1031" width="8.125" style="409" customWidth="1"/>
    <col min="1032" max="1032" width="9.125" style="409" customWidth="1"/>
    <col min="1033" max="1036" width="9" style="409" hidden="1" customWidth="1"/>
    <col min="1037" max="1281" width="9" style="409"/>
    <col min="1282" max="1282" width="36.75" style="409" customWidth="1"/>
    <col min="1283" max="1283" width="11.625" style="409" customWidth="1"/>
    <col min="1284" max="1284" width="8.125" style="409" customWidth="1"/>
    <col min="1285" max="1285" width="36.5" style="409" customWidth="1"/>
    <col min="1286" max="1286" width="10.75" style="409" customWidth="1"/>
    <col min="1287" max="1287" width="8.125" style="409" customWidth="1"/>
    <col min="1288" max="1288" width="9.125" style="409" customWidth="1"/>
    <col min="1289" max="1292" width="9" style="409" hidden="1" customWidth="1"/>
    <col min="1293" max="1537" width="9" style="409"/>
    <col min="1538" max="1538" width="36.75" style="409" customWidth="1"/>
    <col min="1539" max="1539" width="11.625" style="409" customWidth="1"/>
    <col min="1540" max="1540" width="8.125" style="409" customWidth="1"/>
    <col min="1541" max="1541" width="36.5" style="409" customWidth="1"/>
    <col min="1542" max="1542" width="10.75" style="409" customWidth="1"/>
    <col min="1543" max="1543" width="8.125" style="409" customWidth="1"/>
    <col min="1544" max="1544" width="9.125" style="409" customWidth="1"/>
    <col min="1545" max="1548" width="9" style="409" hidden="1" customWidth="1"/>
    <col min="1549" max="1793" width="9" style="409"/>
    <col min="1794" max="1794" width="36.75" style="409" customWidth="1"/>
    <col min="1795" max="1795" width="11.625" style="409" customWidth="1"/>
    <col min="1796" max="1796" width="8.125" style="409" customWidth="1"/>
    <col min="1797" max="1797" width="36.5" style="409" customWidth="1"/>
    <col min="1798" max="1798" width="10.75" style="409" customWidth="1"/>
    <col min="1799" max="1799" width="8.125" style="409" customWidth="1"/>
    <col min="1800" max="1800" width="9.125" style="409" customWidth="1"/>
    <col min="1801" max="1804" width="9" style="409" hidden="1" customWidth="1"/>
    <col min="1805" max="2049" width="9" style="409"/>
    <col min="2050" max="2050" width="36.75" style="409" customWidth="1"/>
    <col min="2051" max="2051" width="11.625" style="409" customWidth="1"/>
    <col min="2052" max="2052" width="8.125" style="409" customWidth="1"/>
    <col min="2053" max="2053" width="36.5" style="409" customWidth="1"/>
    <col min="2054" max="2054" width="10.75" style="409" customWidth="1"/>
    <col min="2055" max="2055" width="8.125" style="409" customWidth="1"/>
    <col min="2056" max="2056" width="9.125" style="409" customWidth="1"/>
    <col min="2057" max="2060" width="9" style="409" hidden="1" customWidth="1"/>
    <col min="2061" max="2305" width="9" style="409"/>
    <col min="2306" max="2306" width="36.75" style="409" customWidth="1"/>
    <col min="2307" max="2307" width="11.625" style="409" customWidth="1"/>
    <col min="2308" max="2308" width="8.125" style="409" customWidth="1"/>
    <col min="2309" max="2309" width="36.5" style="409" customWidth="1"/>
    <col min="2310" max="2310" width="10.75" style="409" customWidth="1"/>
    <col min="2311" max="2311" width="8.125" style="409" customWidth="1"/>
    <col min="2312" max="2312" width="9.125" style="409" customWidth="1"/>
    <col min="2313" max="2316" width="9" style="409" hidden="1" customWidth="1"/>
    <col min="2317" max="2561" width="9" style="409"/>
    <col min="2562" max="2562" width="36.75" style="409" customWidth="1"/>
    <col min="2563" max="2563" width="11.625" style="409" customWidth="1"/>
    <col min="2564" max="2564" width="8.125" style="409" customWidth="1"/>
    <col min="2565" max="2565" width="36.5" style="409" customWidth="1"/>
    <col min="2566" max="2566" width="10.75" style="409" customWidth="1"/>
    <col min="2567" max="2567" width="8.125" style="409" customWidth="1"/>
    <col min="2568" max="2568" width="9.125" style="409" customWidth="1"/>
    <col min="2569" max="2572" width="9" style="409" hidden="1" customWidth="1"/>
    <col min="2573" max="2817" width="9" style="409"/>
    <col min="2818" max="2818" width="36.75" style="409" customWidth="1"/>
    <col min="2819" max="2819" width="11.625" style="409" customWidth="1"/>
    <col min="2820" max="2820" width="8.125" style="409" customWidth="1"/>
    <col min="2821" max="2821" width="36.5" style="409" customWidth="1"/>
    <col min="2822" max="2822" width="10.75" style="409" customWidth="1"/>
    <col min="2823" max="2823" width="8.125" style="409" customWidth="1"/>
    <col min="2824" max="2824" width="9.125" style="409" customWidth="1"/>
    <col min="2825" max="2828" width="9" style="409" hidden="1" customWidth="1"/>
    <col min="2829" max="3073" width="9" style="409"/>
    <col min="3074" max="3074" width="36.75" style="409" customWidth="1"/>
    <col min="3075" max="3075" width="11.625" style="409" customWidth="1"/>
    <col min="3076" max="3076" width="8.125" style="409" customWidth="1"/>
    <col min="3077" max="3077" width="36.5" style="409" customWidth="1"/>
    <col min="3078" max="3078" width="10.75" style="409" customWidth="1"/>
    <col min="3079" max="3079" width="8.125" style="409" customWidth="1"/>
    <col min="3080" max="3080" width="9.125" style="409" customWidth="1"/>
    <col min="3081" max="3084" width="9" style="409" hidden="1" customWidth="1"/>
    <col min="3085" max="3329" width="9" style="409"/>
    <col min="3330" max="3330" width="36.75" style="409" customWidth="1"/>
    <col min="3331" max="3331" width="11.625" style="409" customWidth="1"/>
    <col min="3332" max="3332" width="8.125" style="409" customWidth="1"/>
    <col min="3333" max="3333" width="36.5" style="409" customWidth="1"/>
    <col min="3334" max="3334" width="10.75" style="409" customWidth="1"/>
    <col min="3335" max="3335" width="8.125" style="409" customWidth="1"/>
    <col min="3336" max="3336" width="9.125" style="409" customWidth="1"/>
    <col min="3337" max="3340" width="9" style="409" hidden="1" customWidth="1"/>
    <col min="3341" max="3585" width="9" style="409"/>
    <col min="3586" max="3586" width="36.75" style="409" customWidth="1"/>
    <col min="3587" max="3587" width="11.625" style="409" customWidth="1"/>
    <col min="3588" max="3588" width="8.125" style="409" customWidth="1"/>
    <col min="3589" max="3589" width="36.5" style="409" customWidth="1"/>
    <col min="3590" max="3590" width="10.75" style="409" customWidth="1"/>
    <col min="3591" max="3591" width="8.125" style="409" customWidth="1"/>
    <col min="3592" max="3592" width="9.125" style="409" customWidth="1"/>
    <col min="3593" max="3596" width="9" style="409" hidden="1" customWidth="1"/>
    <col min="3597" max="3841" width="9" style="409"/>
    <col min="3842" max="3842" width="36.75" style="409" customWidth="1"/>
    <col min="3843" max="3843" width="11.625" style="409" customWidth="1"/>
    <col min="3844" max="3844" width="8.125" style="409" customWidth="1"/>
    <col min="3845" max="3845" width="36.5" style="409" customWidth="1"/>
    <col min="3846" max="3846" width="10.75" style="409" customWidth="1"/>
    <col min="3847" max="3847" width="8.125" style="409" customWidth="1"/>
    <col min="3848" max="3848" width="9.125" style="409" customWidth="1"/>
    <col min="3849" max="3852" width="9" style="409" hidden="1" customWidth="1"/>
    <col min="3853" max="4097" width="9" style="409"/>
    <col min="4098" max="4098" width="36.75" style="409" customWidth="1"/>
    <col min="4099" max="4099" width="11.625" style="409" customWidth="1"/>
    <col min="4100" max="4100" width="8.125" style="409" customWidth="1"/>
    <col min="4101" max="4101" width="36.5" style="409" customWidth="1"/>
    <col min="4102" max="4102" width="10.75" style="409" customWidth="1"/>
    <col min="4103" max="4103" width="8.125" style="409" customWidth="1"/>
    <col min="4104" max="4104" width="9.125" style="409" customWidth="1"/>
    <col min="4105" max="4108" width="9" style="409" hidden="1" customWidth="1"/>
    <col min="4109" max="4353" width="9" style="409"/>
    <col min="4354" max="4354" width="36.75" style="409" customWidth="1"/>
    <col min="4355" max="4355" width="11.625" style="409" customWidth="1"/>
    <col min="4356" max="4356" width="8.125" style="409" customWidth="1"/>
    <col min="4357" max="4357" width="36.5" style="409" customWidth="1"/>
    <col min="4358" max="4358" width="10.75" style="409" customWidth="1"/>
    <col min="4359" max="4359" width="8.125" style="409" customWidth="1"/>
    <col min="4360" max="4360" width="9.125" style="409" customWidth="1"/>
    <col min="4361" max="4364" width="9" style="409" hidden="1" customWidth="1"/>
    <col min="4365" max="4609" width="9" style="409"/>
    <col min="4610" max="4610" width="36.75" style="409" customWidth="1"/>
    <col min="4611" max="4611" width="11.625" style="409" customWidth="1"/>
    <col min="4612" max="4612" width="8.125" style="409" customWidth="1"/>
    <col min="4613" max="4613" width="36.5" style="409" customWidth="1"/>
    <col min="4614" max="4614" width="10.75" style="409" customWidth="1"/>
    <col min="4615" max="4615" width="8.125" style="409" customWidth="1"/>
    <col min="4616" max="4616" width="9.125" style="409" customWidth="1"/>
    <col min="4617" max="4620" width="9" style="409" hidden="1" customWidth="1"/>
    <col min="4621" max="4865" width="9" style="409"/>
    <col min="4866" max="4866" width="36.75" style="409" customWidth="1"/>
    <col min="4867" max="4867" width="11.625" style="409" customWidth="1"/>
    <col min="4868" max="4868" width="8.125" style="409" customWidth="1"/>
    <col min="4869" max="4869" width="36.5" style="409" customWidth="1"/>
    <col min="4870" max="4870" width="10.75" style="409" customWidth="1"/>
    <col min="4871" max="4871" width="8.125" style="409" customWidth="1"/>
    <col min="4872" max="4872" width="9.125" style="409" customWidth="1"/>
    <col min="4873" max="4876" width="9" style="409" hidden="1" customWidth="1"/>
    <col min="4877" max="5121" width="9" style="409"/>
    <col min="5122" max="5122" width="36.75" style="409" customWidth="1"/>
    <col min="5123" max="5123" width="11.625" style="409" customWidth="1"/>
    <col min="5124" max="5124" width="8.125" style="409" customWidth="1"/>
    <col min="5125" max="5125" width="36.5" style="409" customWidth="1"/>
    <col min="5126" max="5126" width="10.75" style="409" customWidth="1"/>
    <col min="5127" max="5127" width="8.125" style="409" customWidth="1"/>
    <col min="5128" max="5128" width="9.125" style="409" customWidth="1"/>
    <col min="5129" max="5132" width="9" style="409" hidden="1" customWidth="1"/>
    <col min="5133" max="5377" width="9" style="409"/>
    <col min="5378" max="5378" width="36.75" style="409" customWidth="1"/>
    <col min="5379" max="5379" width="11.625" style="409" customWidth="1"/>
    <col min="5380" max="5380" width="8.125" style="409" customWidth="1"/>
    <col min="5381" max="5381" width="36.5" style="409" customWidth="1"/>
    <col min="5382" max="5382" width="10.75" style="409" customWidth="1"/>
    <col min="5383" max="5383" width="8.125" style="409" customWidth="1"/>
    <col min="5384" max="5384" width="9.125" style="409" customWidth="1"/>
    <col min="5385" max="5388" width="9" style="409" hidden="1" customWidth="1"/>
    <col min="5389" max="5633" width="9" style="409"/>
    <col min="5634" max="5634" width="36.75" style="409" customWidth="1"/>
    <col min="5635" max="5635" width="11.625" style="409" customWidth="1"/>
    <col min="5636" max="5636" width="8.125" style="409" customWidth="1"/>
    <col min="5637" max="5637" width="36.5" style="409" customWidth="1"/>
    <col min="5638" max="5638" width="10.75" style="409" customWidth="1"/>
    <col min="5639" max="5639" width="8.125" style="409" customWidth="1"/>
    <col min="5640" max="5640" width="9.125" style="409" customWidth="1"/>
    <col min="5641" max="5644" width="9" style="409" hidden="1" customWidth="1"/>
    <col min="5645" max="5889" width="9" style="409"/>
    <col min="5890" max="5890" width="36.75" style="409" customWidth="1"/>
    <col min="5891" max="5891" width="11.625" style="409" customWidth="1"/>
    <col min="5892" max="5892" width="8.125" style="409" customWidth="1"/>
    <col min="5893" max="5893" width="36.5" style="409" customWidth="1"/>
    <col min="5894" max="5894" width="10.75" style="409" customWidth="1"/>
    <col min="5895" max="5895" width="8.125" style="409" customWidth="1"/>
    <col min="5896" max="5896" width="9.125" style="409" customWidth="1"/>
    <col min="5897" max="5900" width="9" style="409" hidden="1" customWidth="1"/>
    <col min="5901" max="6145" width="9" style="409"/>
    <col min="6146" max="6146" width="36.75" style="409" customWidth="1"/>
    <col min="6147" max="6147" width="11.625" style="409" customWidth="1"/>
    <col min="6148" max="6148" width="8.125" style="409" customWidth="1"/>
    <col min="6149" max="6149" width="36.5" style="409" customWidth="1"/>
    <col min="6150" max="6150" width="10.75" style="409" customWidth="1"/>
    <col min="6151" max="6151" width="8.125" style="409" customWidth="1"/>
    <col min="6152" max="6152" width="9.125" style="409" customWidth="1"/>
    <col min="6153" max="6156" width="9" style="409" hidden="1" customWidth="1"/>
    <col min="6157" max="6401" width="9" style="409"/>
    <col min="6402" max="6402" width="36.75" style="409" customWidth="1"/>
    <col min="6403" max="6403" width="11.625" style="409" customWidth="1"/>
    <col min="6404" max="6404" width="8.125" style="409" customWidth="1"/>
    <col min="6405" max="6405" width="36.5" style="409" customWidth="1"/>
    <col min="6406" max="6406" width="10.75" style="409" customWidth="1"/>
    <col min="6407" max="6407" width="8.125" style="409" customWidth="1"/>
    <col min="6408" max="6408" width="9.125" style="409" customWidth="1"/>
    <col min="6409" max="6412" width="9" style="409" hidden="1" customWidth="1"/>
    <col min="6413" max="6657" width="9" style="409"/>
    <col min="6658" max="6658" width="36.75" style="409" customWidth="1"/>
    <col min="6659" max="6659" width="11.625" style="409" customWidth="1"/>
    <col min="6660" max="6660" width="8.125" style="409" customWidth="1"/>
    <col min="6661" max="6661" width="36.5" style="409" customWidth="1"/>
    <col min="6662" max="6662" width="10.75" style="409" customWidth="1"/>
    <col min="6663" max="6663" width="8.125" style="409" customWidth="1"/>
    <col min="6664" max="6664" width="9.125" style="409" customWidth="1"/>
    <col min="6665" max="6668" width="9" style="409" hidden="1" customWidth="1"/>
    <col min="6669" max="6913" width="9" style="409"/>
    <col min="6914" max="6914" width="36.75" style="409" customWidth="1"/>
    <col min="6915" max="6915" width="11.625" style="409" customWidth="1"/>
    <col min="6916" max="6916" width="8.125" style="409" customWidth="1"/>
    <col min="6917" max="6917" width="36.5" style="409" customWidth="1"/>
    <col min="6918" max="6918" width="10.75" style="409" customWidth="1"/>
    <col min="6919" max="6919" width="8.125" style="409" customWidth="1"/>
    <col min="6920" max="6920" width="9.125" style="409" customWidth="1"/>
    <col min="6921" max="6924" width="9" style="409" hidden="1" customWidth="1"/>
    <col min="6925" max="7169" width="9" style="409"/>
    <col min="7170" max="7170" width="36.75" style="409" customWidth="1"/>
    <col min="7171" max="7171" width="11.625" style="409" customWidth="1"/>
    <col min="7172" max="7172" width="8.125" style="409" customWidth="1"/>
    <col min="7173" max="7173" width="36.5" style="409" customWidth="1"/>
    <col min="7174" max="7174" width="10.75" style="409" customWidth="1"/>
    <col min="7175" max="7175" width="8.125" style="409" customWidth="1"/>
    <col min="7176" max="7176" width="9.125" style="409" customWidth="1"/>
    <col min="7177" max="7180" width="9" style="409" hidden="1" customWidth="1"/>
    <col min="7181" max="7425" width="9" style="409"/>
    <col min="7426" max="7426" width="36.75" style="409" customWidth="1"/>
    <col min="7427" max="7427" width="11.625" style="409" customWidth="1"/>
    <col min="7428" max="7428" width="8.125" style="409" customWidth="1"/>
    <col min="7429" max="7429" width="36.5" style="409" customWidth="1"/>
    <col min="7430" max="7430" width="10.75" style="409" customWidth="1"/>
    <col min="7431" max="7431" width="8.125" style="409" customWidth="1"/>
    <col min="7432" max="7432" width="9.125" style="409" customWidth="1"/>
    <col min="7433" max="7436" width="9" style="409" hidden="1" customWidth="1"/>
    <col min="7437" max="7681" width="9" style="409"/>
    <col min="7682" max="7682" width="36.75" style="409" customWidth="1"/>
    <col min="7683" max="7683" width="11.625" style="409" customWidth="1"/>
    <col min="7684" max="7684" width="8.125" style="409" customWidth="1"/>
    <col min="7685" max="7685" width="36.5" style="409" customWidth="1"/>
    <col min="7686" max="7686" width="10.75" style="409" customWidth="1"/>
    <col min="7687" max="7687" width="8.125" style="409" customWidth="1"/>
    <col min="7688" max="7688" width="9.125" style="409" customWidth="1"/>
    <col min="7689" max="7692" width="9" style="409" hidden="1" customWidth="1"/>
    <col min="7693" max="7937" width="9" style="409"/>
    <col min="7938" max="7938" width="36.75" style="409" customWidth="1"/>
    <col min="7939" max="7939" width="11.625" style="409" customWidth="1"/>
    <col min="7940" max="7940" width="8.125" style="409" customWidth="1"/>
    <col min="7941" max="7941" width="36.5" style="409" customWidth="1"/>
    <col min="7942" max="7942" width="10.75" style="409" customWidth="1"/>
    <col min="7943" max="7943" width="8.125" style="409" customWidth="1"/>
    <col min="7944" max="7944" width="9.125" style="409" customWidth="1"/>
    <col min="7945" max="7948" width="9" style="409" hidden="1" customWidth="1"/>
    <col min="7949" max="8193" width="9" style="409"/>
    <col min="8194" max="8194" width="36.75" style="409" customWidth="1"/>
    <col min="8195" max="8195" width="11.625" style="409" customWidth="1"/>
    <col min="8196" max="8196" width="8.125" style="409" customWidth="1"/>
    <col min="8197" max="8197" width="36.5" style="409" customWidth="1"/>
    <col min="8198" max="8198" width="10.75" style="409" customWidth="1"/>
    <col min="8199" max="8199" width="8.125" style="409" customWidth="1"/>
    <col min="8200" max="8200" width="9.125" style="409" customWidth="1"/>
    <col min="8201" max="8204" width="9" style="409" hidden="1" customWidth="1"/>
    <col min="8205" max="8449" width="9" style="409"/>
    <col min="8450" max="8450" width="36.75" style="409" customWidth="1"/>
    <col min="8451" max="8451" width="11.625" style="409" customWidth="1"/>
    <col min="8452" max="8452" width="8.125" style="409" customWidth="1"/>
    <col min="8453" max="8453" width="36.5" style="409" customWidth="1"/>
    <col min="8454" max="8454" width="10.75" style="409" customWidth="1"/>
    <col min="8455" max="8455" width="8.125" style="409" customWidth="1"/>
    <col min="8456" max="8456" width="9.125" style="409" customWidth="1"/>
    <col min="8457" max="8460" width="9" style="409" hidden="1" customWidth="1"/>
    <col min="8461" max="8705" width="9" style="409"/>
    <col min="8706" max="8706" width="36.75" style="409" customWidth="1"/>
    <col min="8707" max="8707" width="11.625" style="409" customWidth="1"/>
    <col min="8708" max="8708" width="8.125" style="409" customWidth="1"/>
    <col min="8709" max="8709" width="36.5" style="409" customWidth="1"/>
    <col min="8710" max="8710" width="10.75" style="409" customWidth="1"/>
    <col min="8711" max="8711" width="8.125" style="409" customWidth="1"/>
    <col min="8712" max="8712" width="9.125" style="409" customWidth="1"/>
    <col min="8713" max="8716" width="9" style="409" hidden="1" customWidth="1"/>
    <col min="8717" max="8961" width="9" style="409"/>
    <col min="8962" max="8962" width="36.75" style="409" customWidth="1"/>
    <col min="8963" max="8963" width="11.625" style="409" customWidth="1"/>
    <col min="8964" max="8964" width="8.125" style="409" customWidth="1"/>
    <col min="8965" max="8965" width="36.5" style="409" customWidth="1"/>
    <col min="8966" max="8966" width="10.75" style="409" customWidth="1"/>
    <col min="8967" max="8967" width="8.125" style="409" customWidth="1"/>
    <col min="8968" max="8968" width="9.125" style="409" customWidth="1"/>
    <col min="8969" max="8972" width="9" style="409" hidden="1" customWidth="1"/>
    <col min="8973" max="9217" width="9" style="409"/>
    <col min="9218" max="9218" width="36.75" style="409" customWidth="1"/>
    <col min="9219" max="9219" width="11.625" style="409" customWidth="1"/>
    <col min="9220" max="9220" width="8.125" style="409" customWidth="1"/>
    <col min="9221" max="9221" width="36.5" style="409" customWidth="1"/>
    <col min="9222" max="9222" width="10.75" style="409" customWidth="1"/>
    <col min="9223" max="9223" width="8.125" style="409" customWidth="1"/>
    <col min="9224" max="9224" width="9.125" style="409" customWidth="1"/>
    <col min="9225" max="9228" width="9" style="409" hidden="1" customWidth="1"/>
    <col min="9229" max="9473" width="9" style="409"/>
    <col min="9474" max="9474" width="36.75" style="409" customWidth="1"/>
    <col min="9475" max="9475" width="11.625" style="409" customWidth="1"/>
    <col min="9476" max="9476" width="8.125" style="409" customWidth="1"/>
    <col min="9477" max="9477" width="36.5" style="409" customWidth="1"/>
    <col min="9478" max="9478" width="10.75" style="409" customWidth="1"/>
    <col min="9479" max="9479" width="8.125" style="409" customWidth="1"/>
    <col min="9480" max="9480" width="9.125" style="409" customWidth="1"/>
    <col min="9481" max="9484" width="9" style="409" hidden="1" customWidth="1"/>
    <col min="9485" max="9729" width="9" style="409"/>
    <col min="9730" max="9730" width="36.75" style="409" customWidth="1"/>
    <col min="9731" max="9731" width="11.625" style="409" customWidth="1"/>
    <col min="9732" max="9732" width="8.125" style="409" customWidth="1"/>
    <col min="9733" max="9733" width="36.5" style="409" customWidth="1"/>
    <col min="9734" max="9734" width="10.75" style="409" customWidth="1"/>
    <col min="9735" max="9735" width="8.125" style="409" customWidth="1"/>
    <col min="9736" max="9736" width="9.125" style="409" customWidth="1"/>
    <col min="9737" max="9740" width="9" style="409" hidden="1" customWidth="1"/>
    <col min="9741" max="9985" width="9" style="409"/>
    <col min="9986" max="9986" width="36.75" style="409" customWidth="1"/>
    <col min="9987" max="9987" width="11.625" style="409" customWidth="1"/>
    <col min="9988" max="9988" width="8.125" style="409" customWidth="1"/>
    <col min="9989" max="9989" width="36.5" style="409" customWidth="1"/>
    <col min="9990" max="9990" width="10.75" style="409" customWidth="1"/>
    <col min="9991" max="9991" width="8.125" style="409" customWidth="1"/>
    <col min="9992" max="9992" width="9.125" style="409" customWidth="1"/>
    <col min="9993" max="9996" width="9" style="409" hidden="1" customWidth="1"/>
    <col min="9997" max="10241" width="9" style="409"/>
    <col min="10242" max="10242" width="36.75" style="409" customWidth="1"/>
    <col min="10243" max="10243" width="11.625" style="409" customWidth="1"/>
    <col min="10244" max="10244" width="8.125" style="409" customWidth="1"/>
    <col min="10245" max="10245" width="36.5" style="409" customWidth="1"/>
    <col min="10246" max="10246" width="10.75" style="409" customWidth="1"/>
    <col min="10247" max="10247" width="8.125" style="409" customWidth="1"/>
    <col min="10248" max="10248" width="9.125" style="409" customWidth="1"/>
    <col min="10249" max="10252" width="9" style="409" hidden="1" customWidth="1"/>
    <col min="10253" max="10497" width="9" style="409"/>
    <col min="10498" max="10498" width="36.75" style="409" customWidth="1"/>
    <col min="10499" max="10499" width="11.625" style="409" customWidth="1"/>
    <col min="10500" max="10500" width="8.125" style="409" customWidth="1"/>
    <col min="10501" max="10501" width="36.5" style="409" customWidth="1"/>
    <col min="10502" max="10502" width="10.75" style="409" customWidth="1"/>
    <col min="10503" max="10503" width="8.125" style="409" customWidth="1"/>
    <col min="10504" max="10504" width="9.125" style="409" customWidth="1"/>
    <col min="10505" max="10508" width="9" style="409" hidden="1" customWidth="1"/>
    <col min="10509" max="10753" width="9" style="409"/>
    <col min="10754" max="10754" width="36.75" style="409" customWidth="1"/>
    <col min="10755" max="10755" width="11.625" style="409" customWidth="1"/>
    <col min="10756" max="10756" width="8.125" style="409" customWidth="1"/>
    <col min="10757" max="10757" width="36.5" style="409" customWidth="1"/>
    <col min="10758" max="10758" width="10.75" style="409" customWidth="1"/>
    <col min="10759" max="10759" width="8.125" style="409" customWidth="1"/>
    <col min="10760" max="10760" width="9.125" style="409" customWidth="1"/>
    <col min="10761" max="10764" width="9" style="409" hidden="1" customWidth="1"/>
    <col min="10765" max="11009" width="9" style="409"/>
    <col min="11010" max="11010" width="36.75" style="409" customWidth="1"/>
    <col min="11011" max="11011" width="11.625" style="409" customWidth="1"/>
    <col min="11012" max="11012" width="8.125" style="409" customWidth="1"/>
    <col min="11013" max="11013" width="36.5" style="409" customWidth="1"/>
    <col min="11014" max="11014" width="10.75" style="409" customWidth="1"/>
    <col min="11015" max="11015" width="8.125" style="409" customWidth="1"/>
    <col min="11016" max="11016" width="9.125" style="409" customWidth="1"/>
    <col min="11017" max="11020" width="9" style="409" hidden="1" customWidth="1"/>
    <col min="11021" max="11265" width="9" style="409"/>
    <col min="11266" max="11266" width="36.75" style="409" customWidth="1"/>
    <col min="11267" max="11267" width="11.625" style="409" customWidth="1"/>
    <col min="11268" max="11268" width="8.125" style="409" customWidth="1"/>
    <col min="11269" max="11269" width="36.5" style="409" customWidth="1"/>
    <col min="11270" max="11270" width="10.75" style="409" customWidth="1"/>
    <col min="11271" max="11271" width="8.125" style="409" customWidth="1"/>
    <col min="11272" max="11272" width="9.125" style="409" customWidth="1"/>
    <col min="11273" max="11276" width="9" style="409" hidden="1" customWidth="1"/>
    <col min="11277" max="11521" width="9" style="409"/>
    <col min="11522" max="11522" width="36.75" style="409" customWidth="1"/>
    <col min="11523" max="11523" width="11.625" style="409" customWidth="1"/>
    <col min="11524" max="11524" width="8.125" style="409" customWidth="1"/>
    <col min="11525" max="11525" width="36.5" style="409" customWidth="1"/>
    <col min="11526" max="11526" width="10.75" style="409" customWidth="1"/>
    <col min="11527" max="11527" width="8.125" style="409" customWidth="1"/>
    <col min="11528" max="11528" width="9.125" style="409" customWidth="1"/>
    <col min="11529" max="11532" width="9" style="409" hidden="1" customWidth="1"/>
    <col min="11533" max="11777" width="9" style="409"/>
    <col min="11778" max="11778" width="36.75" style="409" customWidth="1"/>
    <col min="11779" max="11779" width="11.625" style="409" customWidth="1"/>
    <col min="11780" max="11780" width="8.125" style="409" customWidth="1"/>
    <col min="11781" max="11781" width="36.5" style="409" customWidth="1"/>
    <col min="11782" max="11782" width="10.75" style="409" customWidth="1"/>
    <col min="11783" max="11783" width="8.125" style="409" customWidth="1"/>
    <col min="11784" max="11784" width="9.125" style="409" customWidth="1"/>
    <col min="11785" max="11788" width="9" style="409" hidden="1" customWidth="1"/>
    <col min="11789" max="12033" width="9" style="409"/>
    <col min="12034" max="12034" width="36.75" style="409" customWidth="1"/>
    <col min="12035" max="12035" width="11.625" style="409" customWidth="1"/>
    <col min="12036" max="12036" width="8.125" style="409" customWidth="1"/>
    <col min="12037" max="12037" width="36.5" style="409" customWidth="1"/>
    <col min="12038" max="12038" width="10.75" style="409" customWidth="1"/>
    <col min="12039" max="12039" width="8.125" style="409" customWidth="1"/>
    <col min="12040" max="12040" width="9.125" style="409" customWidth="1"/>
    <col min="12041" max="12044" width="9" style="409" hidden="1" customWidth="1"/>
    <col min="12045" max="12289" width="9" style="409"/>
    <col min="12290" max="12290" width="36.75" style="409" customWidth="1"/>
    <col min="12291" max="12291" width="11.625" style="409" customWidth="1"/>
    <col min="12292" max="12292" width="8.125" style="409" customWidth="1"/>
    <col min="12293" max="12293" width="36.5" style="409" customWidth="1"/>
    <col min="12294" max="12294" width="10.75" style="409" customWidth="1"/>
    <col min="12295" max="12295" width="8.125" style="409" customWidth="1"/>
    <col min="12296" max="12296" width="9.125" style="409" customWidth="1"/>
    <col min="12297" max="12300" width="9" style="409" hidden="1" customWidth="1"/>
    <col min="12301" max="12545" width="9" style="409"/>
    <col min="12546" max="12546" width="36.75" style="409" customWidth="1"/>
    <col min="12547" max="12547" width="11.625" style="409" customWidth="1"/>
    <col min="12548" max="12548" width="8.125" style="409" customWidth="1"/>
    <col min="12549" max="12549" width="36.5" style="409" customWidth="1"/>
    <col min="12550" max="12550" width="10.75" style="409" customWidth="1"/>
    <col min="12551" max="12551" width="8.125" style="409" customWidth="1"/>
    <col min="12552" max="12552" width="9.125" style="409" customWidth="1"/>
    <col min="12553" max="12556" width="9" style="409" hidden="1" customWidth="1"/>
    <col min="12557" max="12801" width="9" style="409"/>
    <col min="12802" max="12802" width="36.75" style="409" customWidth="1"/>
    <col min="12803" max="12803" width="11.625" style="409" customWidth="1"/>
    <col min="12804" max="12804" width="8.125" style="409" customWidth="1"/>
    <col min="12805" max="12805" width="36.5" style="409" customWidth="1"/>
    <col min="12806" max="12806" width="10.75" style="409" customWidth="1"/>
    <col min="12807" max="12807" width="8.125" style="409" customWidth="1"/>
    <col min="12808" max="12808" width="9.125" style="409" customWidth="1"/>
    <col min="12809" max="12812" width="9" style="409" hidden="1" customWidth="1"/>
    <col min="12813" max="13057" width="9" style="409"/>
    <col min="13058" max="13058" width="36.75" style="409" customWidth="1"/>
    <col min="13059" max="13059" width="11.625" style="409" customWidth="1"/>
    <col min="13060" max="13060" width="8.125" style="409" customWidth="1"/>
    <col min="13061" max="13061" width="36.5" style="409" customWidth="1"/>
    <col min="13062" max="13062" width="10.75" style="409" customWidth="1"/>
    <col min="13063" max="13063" width="8.125" style="409" customWidth="1"/>
    <col min="13064" max="13064" width="9.125" style="409" customWidth="1"/>
    <col min="13065" max="13068" width="9" style="409" hidden="1" customWidth="1"/>
    <col min="13069" max="13313" width="9" style="409"/>
    <col min="13314" max="13314" width="36.75" style="409" customWidth="1"/>
    <col min="13315" max="13315" width="11.625" style="409" customWidth="1"/>
    <col min="13316" max="13316" width="8.125" style="409" customWidth="1"/>
    <col min="13317" max="13317" width="36.5" style="409" customWidth="1"/>
    <col min="13318" max="13318" width="10.75" style="409" customWidth="1"/>
    <col min="13319" max="13319" width="8.125" style="409" customWidth="1"/>
    <col min="13320" max="13320" width="9.125" style="409" customWidth="1"/>
    <col min="13321" max="13324" width="9" style="409" hidden="1" customWidth="1"/>
    <col min="13325" max="13569" width="9" style="409"/>
    <col min="13570" max="13570" width="36.75" style="409" customWidth="1"/>
    <col min="13571" max="13571" width="11.625" style="409" customWidth="1"/>
    <col min="13572" max="13572" width="8.125" style="409" customWidth="1"/>
    <col min="13573" max="13573" width="36.5" style="409" customWidth="1"/>
    <col min="13574" max="13574" width="10.75" style="409" customWidth="1"/>
    <col min="13575" max="13575" width="8.125" style="409" customWidth="1"/>
    <col min="13576" max="13576" width="9.125" style="409" customWidth="1"/>
    <col min="13577" max="13580" width="9" style="409" hidden="1" customWidth="1"/>
    <col min="13581" max="13825" width="9" style="409"/>
    <col min="13826" max="13826" width="36.75" style="409" customWidth="1"/>
    <col min="13827" max="13827" width="11.625" style="409" customWidth="1"/>
    <col min="13828" max="13828" width="8.125" style="409" customWidth="1"/>
    <col min="13829" max="13829" width="36.5" style="409" customWidth="1"/>
    <col min="13830" max="13830" width="10.75" style="409" customWidth="1"/>
    <col min="13831" max="13831" width="8.125" style="409" customWidth="1"/>
    <col min="13832" max="13832" width="9.125" style="409" customWidth="1"/>
    <col min="13833" max="13836" width="9" style="409" hidden="1" customWidth="1"/>
    <col min="13837" max="14081" width="9" style="409"/>
    <col min="14082" max="14082" width="36.75" style="409" customWidth="1"/>
    <col min="14083" max="14083" width="11.625" style="409" customWidth="1"/>
    <col min="14084" max="14084" width="8.125" style="409" customWidth="1"/>
    <col min="14085" max="14085" width="36.5" style="409" customWidth="1"/>
    <col min="14086" max="14086" width="10.75" style="409" customWidth="1"/>
    <col min="14087" max="14087" width="8.125" style="409" customWidth="1"/>
    <col min="14088" max="14088" width="9.125" style="409" customWidth="1"/>
    <col min="14089" max="14092" width="9" style="409" hidden="1" customWidth="1"/>
    <col min="14093" max="14337" width="9" style="409"/>
    <col min="14338" max="14338" width="36.75" style="409" customWidth="1"/>
    <col min="14339" max="14339" width="11.625" style="409" customWidth="1"/>
    <col min="14340" max="14340" width="8.125" style="409" customWidth="1"/>
    <col min="14341" max="14341" width="36.5" style="409" customWidth="1"/>
    <col min="14342" max="14342" width="10.75" style="409" customWidth="1"/>
    <col min="14343" max="14343" width="8.125" style="409" customWidth="1"/>
    <col min="14344" max="14344" width="9.125" style="409" customWidth="1"/>
    <col min="14345" max="14348" width="9" style="409" hidden="1" customWidth="1"/>
    <col min="14349" max="14593" width="9" style="409"/>
    <col min="14594" max="14594" width="36.75" style="409" customWidth="1"/>
    <col min="14595" max="14595" width="11.625" style="409" customWidth="1"/>
    <col min="14596" max="14596" width="8.125" style="409" customWidth="1"/>
    <col min="14597" max="14597" width="36.5" style="409" customWidth="1"/>
    <col min="14598" max="14598" width="10.75" style="409" customWidth="1"/>
    <col min="14599" max="14599" width="8.125" style="409" customWidth="1"/>
    <col min="14600" max="14600" width="9.125" style="409" customWidth="1"/>
    <col min="14601" max="14604" width="9" style="409" hidden="1" customWidth="1"/>
    <col min="14605" max="14849" width="9" style="409"/>
    <col min="14850" max="14850" width="36.75" style="409" customWidth="1"/>
    <col min="14851" max="14851" width="11.625" style="409" customWidth="1"/>
    <col min="14852" max="14852" width="8.125" style="409" customWidth="1"/>
    <col min="14853" max="14853" width="36.5" style="409" customWidth="1"/>
    <col min="14854" max="14854" width="10.75" style="409" customWidth="1"/>
    <col min="14855" max="14855" width="8.125" style="409" customWidth="1"/>
    <col min="14856" max="14856" width="9.125" style="409" customWidth="1"/>
    <col min="14857" max="14860" width="9" style="409" hidden="1" customWidth="1"/>
    <col min="14861" max="15105" width="9" style="409"/>
    <col min="15106" max="15106" width="36.75" style="409" customWidth="1"/>
    <col min="15107" max="15107" width="11.625" style="409" customWidth="1"/>
    <col min="15108" max="15108" width="8.125" style="409" customWidth="1"/>
    <col min="15109" max="15109" width="36.5" style="409" customWidth="1"/>
    <col min="15110" max="15110" width="10.75" style="409" customWidth="1"/>
    <col min="15111" max="15111" width="8.125" style="409" customWidth="1"/>
    <col min="15112" max="15112" width="9.125" style="409" customWidth="1"/>
    <col min="15113" max="15116" width="9" style="409" hidden="1" customWidth="1"/>
    <col min="15117" max="15361" width="9" style="409"/>
    <col min="15362" max="15362" width="36.75" style="409" customWidth="1"/>
    <col min="15363" max="15363" width="11.625" style="409" customWidth="1"/>
    <col min="15364" max="15364" width="8.125" style="409" customWidth="1"/>
    <col min="15365" max="15365" width="36.5" style="409" customWidth="1"/>
    <col min="15366" max="15366" width="10.75" style="409" customWidth="1"/>
    <col min="15367" max="15367" width="8.125" style="409" customWidth="1"/>
    <col min="15368" max="15368" width="9.125" style="409" customWidth="1"/>
    <col min="15369" max="15372" width="9" style="409" hidden="1" customWidth="1"/>
    <col min="15373" max="15617" width="9" style="409"/>
    <col min="15618" max="15618" width="36.75" style="409" customWidth="1"/>
    <col min="15619" max="15619" width="11.625" style="409" customWidth="1"/>
    <col min="15620" max="15620" width="8.125" style="409" customWidth="1"/>
    <col min="15621" max="15621" width="36.5" style="409" customWidth="1"/>
    <col min="15622" max="15622" width="10.75" style="409" customWidth="1"/>
    <col min="15623" max="15623" width="8.125" style="409" customWidth="1"/>
    <col min="15624" max="15624" width="9.125" style="409" customWidth="1"/>
    <col min="15625" max="15628" width="9" style="409" hidden="1" customWidth="1"/>
    <col min="15629" max="15873" width="9" style="409"/>
    <col min="15874" max="15874" width="36.75" style="409" customWidth="1"/>
    <col min="15875" max="15875" width="11.625" style="409" customWidth="1"/>
    <col min="15876" max="15876" width="8.125" style="409" customWidth="1"/>
    <col min="15877" max="15877" width="36.5" style="409" customWidth="1"/>
    <col min="15878" max="15878" width="10.75" style="409" customWidth="1"/>
    <col min="15879" max="15879" width="8.125" style="409" customWidth="1"/>
    <col min="15880" max="15880" width="9.125" style="409" customWidth="1"/>
    <col min="15881" max="15884" width="9" style="409" hidden="1" customWidth="1"/>
    <col min="15885" max="16129" width="9" style="409"/>
    <col min="16130" max="16130" width="36.75" style="409" customWidth="1"/>
    <col min="16131" max="16131" width="11.625" style="409" customWidth="1"/>
    <col min="16132" max="16132" width="8.125" style="409" customWidth="1"/>
    <col min="16133" max="16133" width="36.5" style="409" customWidth="1"/>
    <col min="16134" max="16134" width="10.75" style="409" customWidth="1"/>
    <col min="16135" max="16135" width="8.125" style="409" customWidth="1"/>
    <col min="16136" max="16136" width="9.125" style="409" customWidth="1"/>
    <col min="16137" max="16140" width="9" style="409" hidden="1" customWidth="1"/>
    <col min="16141" max="16384" width="9" style="409"/>
  </cols>
  <sheetData>
    <row r="1" ht="18.75" spans="1:14">
      <c r="A1" s="134" t="s">
        <v>1574</v>
      </c>
      <c r="B1" s="134"/>
      <c r="C1" s="134"/>
      <c r="D1" s="134"/>
      <c r="E1" s="134"/>
      <c r="F1" s="134"/>
      <c r="G1" s="134"/>
      <c r="H1" s="134"/>
      <c r="I1" s="134"/>
      <c r="J1" s="134"/>
      <c r="K1" s="134"/>
      <c r="L1" s="134"/>
      <c r="M1" s="134"/>
      <c r="N1" s="134"/>
    </row>
    <row r="2" ht="24.75" customHeight="1" spans="1:14">
      <c r="A2" s="164" t="s">
        <v>1575</v>
      </c>
      <c r="B2" s="164"/>
      <c r="C2" s="164"/>
      <c r="D2" s="164"/>
      <c r="E2" s="164"/>
      <c r="F2" s="164"/>
      <c r="G2" s="164"/>
      <c r="H2" s="164"/>
      <c r="I2" s="164"/>
      <c r="J2" s="164"/>
      <c r="K2" s="164"/>
      <c r="L2" s="164"/>
      <c r="M2" s="164"/>
      <c r="N2" s="164"/>
    </row>
    <row r="3" ht="18.75" spans="1:14">
      <c r="A3" s="410"/>
      <c r="B3" s="411"/>
      <c r="C3" s="411"/>
      <c r="D3" s="411"/>
      <c r="E3" s="411"/>
      <c r="F3" s="411"/>
      <c r="G3" s="411"/>
      <c r="H3" s="412"/>
      <c r="J3" s="411"/>
      <c r="K3" s="411"/>
      <c r="L3" s="411"/>
      <c r="M3" s="411"/>
      <c r="N3" s="431" t="s">
        <v>2</v>
      </c>
    </row>
    <row r="4" ht="56.25" spans="1:14">
      <c r="A4" s="413" t="s">
        <v>3</v>
      </c>
      <c r="B4" s="414" t="s">
        <v>62</v>
      </c>
      <c r="C4" s="414" t="s">
        <v>63</v>
      </c>
      <c r="D4" s="414" t="s">
        <v>64</v>
      </c>
      <c r="E4" s="414" t="s">
        <v>4</v>
      </c>
      <c r="F4" s="414" t="s">
        <v>66</v>
      </c>
      <c r="G4" s="415" t="s">
        <v>67</v>
      </c>
      <c r="H4" s="413" t="s">
        <v>1549</v>
      </c>
      <c r="I4" s="414" t="s">
        <v>62</v>
      </c>
      <c r="J4" s="414" t="s">
        <v>63</v>
      </c>
      <c r="K4" s="414" t="s">
        <v>64</v>
      </c>
      <c r="L4" s="414" t="s">
        <v>4</v>
      </c>
      <c r="M4" s="414" t="s">
        <v>66</v>
      </c>
      <c r="N4" s="415" t="s">
        <v>67</v>
      </c>
    </row>
    <row r="5" ht="37.5" customHeight="1" spans="1:14">
      <c r="A5" s="416" t="s">
        <v>69</v>
      </c>
      <c r="B5" s="417"/>
      <c r="C5" s="418"/>
      <c r="D5" s="418"/>
      <c r="E5" s="418"/>
      <c r="F5" s="418"/>
      <c r="G5" s="419"/>
      <c r="H5" s="416" t="s">
        <v>69</v>
      </c>
      <c r="I5" s="417"/>
      <c r="J5" s="418"/>
      <c r="K5" s="418"/>
      <c r="L5" s="418"/>
      <c r="M5" s="418"/>
      <c r="N5" s="419"/>
    </row>
    <row r="6" ht="30.75" customHeight="1" spans="1:14">
      <c r="A6" s="420" t="s">
        <v>1576</v>
      </c>
      <c r="B6" s="417"/>
      <c r="C6" s="418"/>
      <c r="D6" s="418"/>
      <c r="E6" s="418"/>
      <c r="F6" s="418"/>
      <c r="G6" s="419"/>
      <c r="H6" s="420" t="s">
        <v>1577</v>
      </c>
      <c r="I6" s="417"/>
      <c r="J6" s="418"/>
      <c r="K6" s="418"/>
      <c r="L6" s="418"/>
      <c r="M6" s="418"/>
      <c r="N6" s="419"/>
    </row>
    <row r="7" ht="36.75" customHeight="1" spans="1:14">
      <c r="A7" s="421" t="s">
        <v>1578</v>
      </c>
      <c r="B7" s="176"/>
      <c r="C7" s="422"/>
      <c r="D7" s="422"/>
      <c r="E7" s="422"/>
      <c r="F7" s="422"/>
      <c r="G7" s="423"/>
      <c r="H7" s="421" t="s">
        <v>1579</v>
      </c>
      <c r="I7" s="176">
        <f>SUM(I8:I10)</f>
        <v>0</v>
      </c>
      <c r="J7" s="422"/>
      <c r="K7" s="422"/>
      <c r="L7" s="422"/>
      <c r="M7" s="422"/>
      <c r="N7" s="423"/>
    </row>
    <row r="8" ht="36.75" customHeight="1" spans="1:14">
      <c r="A8" s="424" t="s">
        <v>1580</v>
      </c>
      <c r="B8" s="176"/>
      <c r="C8" s="422"/>
      <c r="D8" s="422"/>
      <c r="E8" s="422"/>
      <c r="F8" s="422"/>
      <c r="G8" s="423"/>
      <c r="H8" s="424" t="s">
        <v>1580</v>
      </c>
      <c r="I8" s="176"/>
      <c r="J8" s="422"/>
      <c r="K8" s="422"/>
      <c r="L8" s="422"/>
      <c r="M8" s="422"/>
      <c r="N8" s="423"/>
    </row>
    <row r="9" ht="36.75" customHeight="1" spans="1:14">
      <c r="A9" s="424" t="s">
        <v>1581</v>
      </c>
      <c r="B9" s="176"/>
      <c r="C9" s="422"/>
      <c r="D9" s="422"/>
      <c r="E9" s="422"/>
      <c r="F9" s="422"/>
      <c r="G9" s="423"/>
      <c r="H9" s="424" t="s">
        <v>1581</v>
      </c>
      <c r="I9" s="176"/>
      <c r="J9" s="422"/>
      <c r="K9" s="422"/>
      <c r="L9" s="422"/>
      <c r="M9" s="422"/>
      <c r="N9" s="423"/>
    </row>
    <row r="10" ht="36.75" customHeight="1" spans="1:14">
      <c r="A10" s="424" t="s">
        <v>1582</v>
      </c>
      <c r="B10" s="176"/>
      <c r="C10" s="422"/>
      <c r="D10" s="422"/>
      <c r="E10" s="422"/>
      <c r="F10" s="422"/>
      <c r="G10" s="423"/>
      <c r="H10" s="424" t="s">
        <v>1582</v>
      </c>
      <c r="I10" s="176"/>
      <c r="J10" s="422"/>
      <c r="K10" s="422"/>
      <c r="L10" s="422"/>
      <c r="M10" s="422"/>
      <c r="N10" s="423"/>
    </row>
    <row r="11" ht="36.75" customHeight="1" spans="1:14">
      <c r="A11" s="421" t="s">
        <v>1583</v>
      </c>
      <c r="B11" s="176">
        <f>B12+B13</f>
        <v>0</v>
      </c>
      <c r="C11" s="422"/>
      <c r="D11" s="422"/>
      <c r="E11" s="422"/>
      <c r="F11" s="422"/>
      <c r="G11" s="423"/>
      <c r="H11" s="421" t="s">
        <v>1584</v>
      </c>
      <c r="I11" s="176">
        <f>I12+I13</f>
        <v>0</v>
      </c>
      <c r="J11" s="422"/>
      <c r="K11" s="422"/>
      <c r="L11" s="422"/>
      <c r="M11" s="422"/>
      <c r="N11" s="423"/>
    </row>
    <row r="12" ht="36.75" customHeight="1" spans="1:14">
      <c r="A12" s="425" t="s">
        <v>1585</v>
      </c>
      <c r="B12" s="176"/>
      <c r="C12" s="422"/>
      <c r="D12" s="422"/>
      <c r="E12" s="422"/>
      <c r="F12" s="422"/>
      <c r="G12" s="423"/>
      <c r="H12" s="424" t="s">
        <v>1586</v>
      </c>
      <c r="I12" s="176"/>
      <c r="J12" s="422"/>
      <c r="K12" s="422"/>
      <c r="L12" s="422"/>
      <c r="M12" s="422"/>
      <c r="N12" s="423"/>
    </row>
    <row r="13" ht="36.75" customHeight="1" spans="1:14">
      <c r="A13" s="424" t="s">
        <v>1587</v>
      </c>
      <c r="B13" s="176"/>
      <c r="C13" s="422"/>
      <c r="D13" s="422"/>
      <c r="E13" s="422"/>
      <c r="F13" s="422"/>
      <c r="G13" s="423"/>
      <c r="H13" s="424" t="s">
        <v>1587</v>
      </c>
      <c r="I13" s="176"/>
      <c r="J13" s="422"/>
      <c r="K13" s="422"/>
      <c r="L13" s="422"/>
      <c r="M13" s="422"/>
      <c r="N13" s="423"/>
    </row>
    <row r="14" ht="36.75" customHeight="1" spans="1:14">
      <c r="A14" s="421" t="s">
        <v>1588</v>
      </c>
      <c r="B14" s="176"/>
      <c r="C14" s="422"/>
      <c r="D14" s="422"/>
      <c r="E14" s="422"/>
      <c r="F14" s="422"/>
      <c r="G14" s="423"/>
      <c r="H14" s="421" t="s">
        <v>1589</v>
      </c>
      <c r="I14" s="176"/>
      <c r="J14" s="422"/>
      <c r="K14" s="422"/>
      <c r="L14" s="422"/>
      <c r="M14" s="422"/>
      <c r="N14" s="423"/>
    </row>
    <row r="15" ht="36.75" customHeight="1" spans="1:14">
      <c r="A15" s="421" t="s">
        <v>1590</v>
      </c>
      <c r="B15" s="176"/>
      <c r="C15" s="422"/>
      <c r="D15" s="422"/>
      <c r="E15" s="422"/>
      <c r="F15" s="422"/>
      <c r="G15" s="423"/>
      <c r="H15" s="421" t="s">
        <v>1591</v>
      </c>
      <c r="I15" s="176"/>
      <c r="J15" s="422"/>
      <c r="K15" s="422"/>
      <c r="L15" s="422"/>
      <c r="M15" s="422"/>
      <c r="N15" s="423"/>
    </row>
    <row r="16" ht="36.75" customHeight="1" spans="1:14">
      <c r="A16" s="426"/>
      <c r="B16" s="427"/>
      <c r="C16" s="427"/>
      <c r="D16" s="427"/>
      <c r="E16" s="427"/>
      <c r="F16" s="427"/>
      <c r="G16" s="427"/>
      <c r="H16" s="428" t="s">
        <v>1592</v>
      </c>
      <c r="I16" s="427"/>
      <c r="J16" s="427"/>
      <c r="K16" s="427"/>
      <c r="L16" s="427"/>
      <c r="M16" s="427"/>
      <c r="N16" s="427"/>
    </row>
    <row r="17" ht="38.25" customHeight="1" spans="1:13">
      <c r="A17" s="429" t="s">
        <v>1358</v>
      </c>
      <c r="B17" s="429"/>
      <c r="C17" s="429"/>
      <c r="D17" s="429"/>
      <c r="E17" s="429"/>
      <c r="F17" s="429"/>
      <c r="G17" s="429"/>
      <c r="H17" s="429"/>
      <c r="I17" s="429"/>
      <c r="J17" s="429"/>
      <c r="K17" s="429"/>
      <c r="L17" s="429"/>
      <c r="M17" s="429"/>
    </row>
    <row r="18" ht="13.5" spans="1:13">
      <c r="A18" s="429" t="s">
        <v>1593</v>
      </c>
      <c r="B18" s="429"/>
      <c r="C18" s="429"/>
      <c r="D18" s="429"/>
      <c r="E18" s="429"/>
      <c r="F18" s="429"/>
      <c r="G18" s="429"/>
      <c r="H18" s="429"/>
      <c r="I18" s="429"/>
      <c r="J18" s="429"/>
      <c r="K18" s="429"/>
      <c r="L18" s="429"/>
      <c r="M18" s="429"/>
    </row>
    <row r="19" spans="1:13">
      <c r="A19" s="409"/>
      <c r="B19" s="430"/>
      <c r="C19" s="430"/>
      <c r="D19" s="430"/>
      <c r="E19" s="430"/>
      <c r="F19" s="430"/>
      <c r="I19" s="430"/>
      <c r="J19" s="430"/>
      <c r="K19" s="430"/>
      <c r="L19" s="430"/>
      <c r="M19" s="430"/>
    </row>
    <row r="20" spans="1:1">
      <c r="A20" s="409"/>
    </row>
    <row r="21" spans="1:1">
      <c r="A21" s="409"/>
    </row>
    <row r="22" spans="1:1">
      <c r="A22" s="409"/>
    </row>
    <row r="23" spans="1:1">
      <c r="A23" s="409"/>
    </row>
    <row r="24" spans="1:1">
      <c r="A24" s="409"/>
    </row>
    <row r="25" spans="1:1">
      <c r="A25" s="409"/>
    </row>
    <row r="26" spans="1:1">
      <c r="A26" s="409"/>
    </row>
    <row r="27" spans="1:1">
      <c r="A27" s="409"/>
    </row>
    <row r="28" spans="1:1">
      <c r="A28" s="409"/>
    </row>
    <row r="29" spans="1:1">
      <c r="A29" s="409"/>
    </row>
    <row r="30" spans="1:1">
      <c r="A30" s="409"/>
    </row>
    <row r="31" spans="1:1">
      <c r="A31" s="409"/>
    </row>
    <row r="32" spans="1:1">
      <c r="A32" s="409"/>
    </row>
    <row r="33" spans="1:1">
      <c r="A33" s="409"/>
    </row>
    <row r="34" spans="1:1">
      <c r="A34" s="409"/>
    </row>
    <row r="35" spans="1:1">
      <c r="A35" s="409"/>
    </row>
    <row r="36" spans="1:1">
      <c r="A36" s="409"/>
    </row>
  </sheetData>
  <mergeCells count="5">
    <mergeCell ref="A1:N1"/>
    <mergeCell ref="A2:N2"/>
    <mergeCell ref="A3:B3"/>
    <mergeCell ref="A17:M17"/>
    <mergeCell ref="A18:M18"/>
  </mergeCells>
  <printOptions horizontalCentered="1"/>
  <pageMargins left="0.236220472440945" right="0.236220472440945" top="0.5" bottom="0.31496062992126" header="0.31496062992126" footer="0.31496062992126"/>
  <pageSetup paperSize="9" scale="71"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workbookViewId="0">
      <selection activeCell="A2" sqref="A2:D35"/>
    </sheetView>
  </sheetViews>
  <sheetFormatPr defaultColWidth="9" defaultRowHeight="13.5" outlineLevelCol="3"/>
  <cols>
    <col min="1" max="4" width="23.625" customWidth="1"/>
    <col min="5" max="5" width="28.875" customWidth="1"/>
  </cols>
  <sheetData>
    <row r="1" ht="72" customHeight="1" spans="1:4">
      <c r="A1" s="129" t="s">
        <v>1594</v>
      </c>
      <c r="B1" s="129"/>
      <c r="C1" s="129"/>
      <c r="D1" s="129"/>
    </row>
    <row r="2" customHeight="1" spans="1:4">
      <c r="A2" s="130" t="s">
        <v>1595</v>
      </c>
      <c r="B2" s="131"/>
      <c r="C2" s="131"/>
      <c r="D2" s="131"/>
    </row>
    <row r="3" customHeight="1" spans="1:4">
      <c r="A3" s="131"/>
      <c r="B3" s="131"/>
      <c r="C3" s="131"/>
      <c r="D3" s="131"/>
    </row>
    <row r="4" customHeight="1" spans="1:4">
      <c r="A4" s="131"/>
      <c r="B4" s="131"/>
      <c r="C4" s="131"/>
      <c r="D4" s="131"/>
    </row>
    <row r="5" customHeight="1" spans="1:4">
      <c r="A5" s="131"/>
      <c r="B5" s="131"/>
      <c r="C5" s="131"/>
      <c r="D5" s="131"/>
    </row>
    <row r="6" customHeight="1" spans="1:4">
      <c r="A6" s="131"/>
      <c r="B6" s="131"/>
      <c r="C6" s="131"/>
      <c r="D6" s="131"/>
    </row>
    <row r="7" customHeight="1" spans="1:4">
      <c r="A7" s="131"/>
      <c r="B7" s="131"/>
      <c r="C7" s="131"/>
      <c r="D7" s="131"/>
    </row>
    <row r="8" customHeight="1" spans="1:4">
      <c r="A8" s="131"/>
      <c r="B8" s="131"/>
      <c r="C8" s="131"/>
      <c r="D8" s="131"/>
    </row>
    <row r="9" customHeight="1" spans="1:4">
      <c r="A9" s="131"/>
      <c r="B9" s="131"/>
      <c r="C9" s="131"/>
      <c r="D9" s="131"/>
    </row>
    <row r="10" customHeight="1" spans="1:4">
      <c r="A10" s="131"/>
      <c r="B10" s="131"/>
      <c r="C10" s="131"/>
      <c r="D10" s="131"/>
    </row>
    <row r="11" customHeight="1" spans="1:4">
      <c r="A11" s="131"/>
      <c r="B11" s="131"/>
      <c r="C11" s="131"/>
      <c r="D11" s="131"/>
    </row>
    <row r="12" customHeight="1" spans="1:4">
      <c r="A12" s="131"/>
      <c r="B12" s="131"/>
      <c r="C12" s="131"/>
      <c r="D12" s="131"/>
    </row>
    <row r="13" customHeight="1" spans="1:4">
      <c r="A13" s="131"/>
      <c r="B13" s="131"/>
      <c r="C13" s="131"/>
      <c r="D13" s="131"/>
    </row>
    <row r="14" customHeight="1" spans="1:4">
      <c r="A14" s="131"/>
      <c r="B14" s="131"/>
      <c r="C14" s="131"/>
      <c r="D14" s="131"/>
    </row>
    <row r="15" customHeight="1" spans="1:4">
      <c r="A15" s="131"/>
      <c r="B15" s="131"/>
      <c r="C15" s="131"/>
      <c r="D15" s="131"/>
    </row>
    <row r="16" customHeight="1" spans="1:4">
      <c r="A16" s="131"/>
      <c r="B16" s="131"/>
      <c r="C16" s="131"/>
      <c r="D16" s="131"/>
    </row>
    <row r="17" customHeight="1" spans="1:4">
      <c r="A17" s="131"/>
      <c r="B17" s="131"/>
      <c r="C17" s="131"/>
      <c r="D17" s="131"/>
    </row>
    <row r="18" customHeight="1" spans="1:4">
      <c r="A18" s="131"/>
      <c r="B18" s="131"/>
      <c r="C18" s="131"/>
      <c r="D18" s="131"/>
    </row>
    <row r="19" customHeight="1" spans="1:4">
      <c r="A19" s="131"/>
      <c r="B19" s="131"/>
      <c r="C19" s="131"/>
      <c r="D19" s="131"/>
    </row>
    <row r="20" customHeight="1" spans="1:4">
      <c r="A20" s="131"/>
      <c r="B20" s="131"/>
      <c r="C20" s="131"/>
      <c r="D20" s="131"/>
    </row>
    <row r="21" customHeight="1" spans="1:4">
      <c r="A21" s="131"/>
      <c r="B21" s="131"/>
      <c r="C21" s="131"/>
      <c r="D21" s="131"/>
    </row>
    <row r="22" customHeight="1" spans="1:4">
      <c r="A22" s="131"/>
      <c r="B22" s="131"/>
      <c r="C22" s="131"/>
      <c r="D22" s="131"/>
    </row>
    <row r="23" customHeight="1" spans="1:4">
      <c r="A23" s="131"/>
      <c r="B23" s="131"/>
      <c r="C23" s="131"/>
      <c r="D23" s="131"/>
    </row>
    <row r="24" customHeight="1" spans="1:4">
      <c r="A24" s="131"/>
      <c r="B24" s="131"/>
      <c r="C24" s="131"/>
      <c r="D24" s="131"/>
    </row>
    <row r="25" customHeight="1" spans="1:4">
      <c r="A25" s="131"/>
      <c r="B25" s="131"/>
      <c r="C25" s="131"/>
      <c r="D25" s="131"/>
    </row>
    <row r="26" customHeight="1" spans="1:4">
      <c r="A26" s="131"/>
      <c r="B26" s="131"/>
      <c r="C26" s="131"/>
      <c r="D26" s="131"/>
    </row>
    <row r="27" customHeight="1" spans="1:4">
      <c r="A27" s="131"/>
      <c r="B27" s="131"/>
      <c r="C27" s="131"/>
      <c r="D27" s="131"/>
    </row>
    <row r="28" customHeight="1" spans="1:4">
      <c r="A28" s="131"/>
      <c r="B28" s="131"/>
      <c r="C28" s="131"/>
      <c r="D28" s="131"/>
    </row>
    <row r="29" customHeight="1" spans="1:4">
      <c r="A29" s="131"/>
      <c r="B29" s="131"/>
      <c r="C29" s="131"/>
      <c r="D29" s="131"/>
    </row>
    <row r="30" customHeight="1" spans="1:4">
      <c r="A30" s="131"/>
      <c r="B30" s="131"/>
      <c r="C30" s="131"/>
      <c r="D30" s="131"/>
    </row>
    <row r="31" customHeight="1" spans="1:4">
      <c r="A31" s="131"/>
      <c r="B31" s="131"/>
      <c r="C31" s="131"/>
      <c r="D31" s="131"/>
    </row>
    <row r="32" customHeight="1" spans="1:4">
      <c r="A32" s="131"/>
      <c r="B32" s="131"/>
      <c r="C32" s="131"/>
      <c r="D32" s="131"/>
    </row>
    <row r="33" customHeight="1" spans="1:4">
      <c r="A33" s="131"/>
      <c r="B33" s="131"/>
      <c r="C33" s="131"/>
      <c r="D33" s="131"/>
    </row>
    <row r="34" customHeight="1" spans="1:4">
      <c r="A34" s="131"/>
      <c r="B34" s="131"/>
      <c r="C34" s="131"/>
      <c r="D34" s="131"/>
    </row>
    <row r="35" customHeight="1" spans="1:4">
      <c r="A35" s="131"/>
      <c r="B35" s="131"/>
      <c r="C35" s="131"/>
      <c r="D35" s="131"/>
    </row>
    <row r="36" customHeight="1"/>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2"/>
  <sheetViews>
    <sheetView zoomScale="115" zoomScaleNormal="115" topLeftCell="A13" workbookViewId="0">
      <selection activeCell="F18" sqref="F18"/>
    </sheetView>
  </sheetViews>
  <sheetFormatPr defaultColWidth="9" defaultRowHeight="13.5"/>
  <cols>
    <col min="1" max="1" width="31" style="360" customWidth="1"/>
    <col min="2" max="2" width="13.125" style="361" customWidth="1"/>
    <col min="3" max="3" width="13.125" style="361" hidden="1" customWidth="1"/>
    <col min="4" max="4" width="11" style="362" customWidth="1"/>
    <col min="5" max="5" width="31.5" style="360" customWidth="1"/>
    <col min="6" max="6" width="13.125" style="361" customWidth="1"/>
    <col min="7" max="7" width="13.125" style="363" hidden="1" customWidth="1"/>
    <col min="8" max="8" width="11" style="360" customWidth="1"/>
    <col min="9" max="9" width="11.625" style="360" customWidth="1"/>
    <col min="10" max="16384" width="9" style="360"/>
  </cols>
  <sheetData>
    <row r="1" ht="18" customHeight="1" spans="1:8">
      <c r="A1" s="87" t="s">
        <v>1596</v>
      </c>
      <c r="B1" s="230"/>
      <c r="C1" s="230"/>
      <c r="D1" s="87"/>
      <c r="E1" s="87"/>
      <c r="F1" s="230"/>
      <c r="G1" s="229"/>
      <c r="H1" s="87"/>
    </row>
    <row r="2" ht="22.5" spans="1:8">
      <c r="A2" s="201" t="s">
        <v>1597</v>
      </c>
      <c r="B2" s="232"/>
      <c r="C2" s="232"/>
      <c r="D2" s="201"/>
      <c r="E2" s="201"/>
      <c r="F2" s="232"/>
      <c r="G2" s="231"/>
      <c r="H2" s="201"/>
    </row>
    <row r="3" ht="22.5" spans="1:8">
      <c r="A3" s="364"/>
      <c r="B3" s="365"/>
      <c r="C3" s="365"/>
      <c r="D3" s="366"/>
      <c r="E3" s="364"/>
      <c r="F3" s="367" t="s">
        <v>2</v>
      </c>
      <c r="G3" s="368"/>
      <c r="H3" s="369"/>
    </row>
    <row r="4" ht="37.5" spans="1:8">
      <c r="A4" s="370" t="s">
        <v>3</v>
      </c>
      <c r="B4" s="371" t="s">
        <v>62</v>
      </c>
      <c r="C4" s="372" t="s">
        <v>1598</v>
      </c>
      <c r="D4" s="373" t="s">
        <v>5</v>
      </c>
      <c r="E4" s="370" t="s">
        <v>68</v>
      </c>
      <c r="F4" s="371" t="s">
        <v>62</v>
      </c>
      <c r="G4" s="374" t="s">
        <v>1598</v>
      </c>
      <c r="H4" s="375" t="s">
        <v>5</v>
      </c>
    </row>
    <row r="5" ht="18.75" spans="1:9">
      <c r="A5" s="370" t="s">
        <v>69</v>
      </c>
      <c r="B5" s="376">
        <f>SUM(B6,B32)</f>
        <v>3100.19</v>
      </c>
      <c r="C5" s="377">
        <f>C6+C32</f>
        <v>2753.64</v>
      </c>
      <c r="D5" s="378">
        <f>(B5-C5)/C5*100</f>
        <v>12.5851600063915</v>
      </c>
      <c r="E5" s="370" t="s">
        <v>69</v>
      </c>
      <c r="F5" s="376">
        <f>SUM(F6,F32)</f>
        <v>3100.19</v>
      </c>
      <c r="G5" s="379">
        <f>G6+G32</f>
        <v>2753.64</v>
      </c>
      <c r="H5" s="378">
        <f>(F5-G5)/G5*100</f>
        <v>12.5851600063915</v>
      </c>
      <c r="I5" s="404"/>
    </row>
    <row r="6" ht="18.75" spans="1:9">
      <c r="A6" s="380" t="s">
        <v>70</v>
      </c>
      <c r="B6" s="376">
        <f>SUM(B7,B23)</f>
        <v>424</v>
      </c>
      <c r="C6" s="377">
        <f t="shared" ref="C6" si="0">C7+C23</f>
        <v>520.65</v>
      </c>
      <c r="D6" s="378">
        <f>(B6-C6)/C6*100</f>
        <v>-18.5633342936714</v>
      </c>
      <c r="E6" s="380" t="s">
        <v>71</v>
      </c>
      <c r="F6" s="376">
        <f>SUM(F7:F31)</f>
        <v>3100.19</v>
      </c>
      <c r="G6" s="379">
        <f>SUM(G7:G31)</f>
        <v>2736.72</v>
      </c>
      <c r="H6" s="378">
        <f>(F6-G6)/G6*100</f>
        <v>13.2812271624426</v>
      </c>
      <c r="I6" s="405"/>
    </row>
    <row r="7" ht="18.75" spans="1:9">
      <c r="A7" s="253" t="s">
        <v>72</v>
      </c>
      <c r="B7" s="381">
        <v>403</v>
      </c>
      <c r="C7" s="382">
        <v>430</v>
      </c>
      <c r="D7" s="378">
        <f>(B7-C7)/C7*100</f>
        <v>-6.27906976744186</v>
      </c>
      <c r="E7" s="253" t="s">
        <v>73</v>
      </c>
      <c r="F7" s="319">
        <v>929.26</v>
      </c>
      <c r="G7" s="383">
        <v>1111.94</v>
      </c>
      <c r="H7" s="378">
        <f>(F7-G7)/G7*100</f>
        <v>-16.4289440077702</v>
      </c>
      <c r="I7" s="405"/>
    </row>
    <row r="8" ht="18.75" spans="1:9">
      <c r="A8" s="253" t="s">
        <v>74</v>
      </c>
      <c r="B8" s="384"/>
      <c r="C8" s="385"/>
      <c r="D8" s="378"/>
      <c r="E8" s="253" t="s">
        <v>75</v>
      </c>
      <c r="F8" s="319"/>
      <c r="G8" s="383"/>
      <c r="H8" s="378"/>
      <c r="I8" s="405"/>
    </row>
    <row r="9" ht="18.75" spans="1:9">
      <c r="A9" s="253" t="s">
        <v>76</v>
      </c>
      <c r="B9" s="384"/>
      <c r="C9" s="385"/>
      <c r="D9" s="378"/>
      <c r="E9" s="253" t="s">
        <v>77</v>
      </c>
      <c r="F9" s="319"/>
      <c r="G9" s="386">
        <v>5</v>
      </c>
      <c r="H9" s="378">
        <f>(F9-G9)/G9*100</f>
        <v>-100</v>
      </c>
      <c r="I9" s="405"/>
    </row>
    <row r="10" ht="18.75" spans="1:9">
      <c r="A10" s="253" t="s">
        <v>78</v>
      </c>
      <c r="B10" s="384"/>
      <c r="C10" s="385"/>
      <c r="D10" s="378"/>
      <c r="E10" s="253" t="s">
        <v>79</v>
      </c>
      <c r="F10" s="381"/>
      <c r="G10" s="386"/>
      <c r="H10" s="378"/>
      <c r="I10" s="405"/>
    </row>
    <row r="11" ht="18.75" spans="1:9">
      <c r="A11" s="253" t="s">
        <v>80</v>
      </c>
      <c r="B11" s="384"/>
      <c r="C11" s="385"/>
      <c r="D11" s="378"/>
      <c r="E11" s="253" t="s">
        <v>81</v>
      </c>
      <c r="F11" s="381"/>
      <c r="G11" s="386"/>
      <c r="H11" s="378"/>
      <c r="I11" s="405"/>
    </row>
    <row r="12" ht="18.75" spans="1:9">
      <c r="A12" s="253" t="s">
        <v>82</v>
      </c>
      <c r="B12" s="384"/>
      <c r="C12" s="385"/>
      <c r="D12" s="378"/>
      <c r="E12" s="253" t="s">
        <v>83</v>
      </c>
      <c r="F12" s="381"/>
      <c r="H12" s="378"/>
      <c r="I12" s="405"/>
    </row>
    <row r="13" ht="18.75" spans="1:9">
      <c r="A13" s="253" t="s">
        <v>84</v>
      </c>
      <c r="B13" s="384"/>
      <c r="C13" s="385"/>
      <c r="D13" s="378"/>
      <c r="E13" s="253" t="s">
        <v>85</v>
      </c>
      <c r="F13" s="319">
        <v>110.22</v>
      </c>
      <c r="G13" s="383">
        <v>78.45</v>
      </c>
      <c r="H13" s="378">
        <f>(F13-G13)/G13*100</f>
        <v>40.4971319311663</v>
      </c>
      <c r="I13" s="405"/>
    </row>
    <row r="14" ht="18.75" spans="1:9">
      <c r="A14" s="253" t="s">
        <v>86</v>
      </c>
      <c r="B14" s="384"/>
      <c r="C14" s="385"/>
      <c r="D14" s="378"/>
      <c r="E14" s="253" t="s">
        <v>87</v>
      </c>
      <c r="F14" s="319">
        <v>599.81</v>
      </c>
      <c r="G14" s="383">
        <v>427.45</v>
      </c>
      <c r="H14" s="378">
        <f>(F14-G14)/G14*100</f>
        <v>40.3228447771669</v>
      </c>
      <c r="I14" s="405"/>
    </row>
    <row r="15" ht="18.75" spans="1:9">
      <c r="A15" s="253" t="s">
        <v>88</v>
      </c>
      <c r="B15" s="384"/>
      <c r="C15" s="385"/>
      <c r="D15" s="378"/>
      <c r="E15" s="253" t="s">
        <v>89</v>
      </c>
      <c r="F15" s="381">
        <v>104.45</v>
      </c>
      <c r="G15" s="383">
        <v>106.02</v>
      </c>
      <c r="H15" s="378">
        <f>(F15-G15)/G15*100</f>
        <v>-1.48085266930767</v>
      </c>
      <c r="I15" s="405"/>
    </row>
    <row r="16" ht="18.75" spans="1:9">
      <c r="A16" s="253" t="s">
        <v>90</v>
      </c>
      <c r="B16" s="384"/>
      <c r="C16" s="385"/>
      <c r="D16" s="378"/>
      <c r="E16" s="253" t="s">
        <v>91</v>
      </c>
      <c r="F16" s="381">
        <v>23</v>
      </c>
      <c r="G16" s="386"/>
      <c r="H16" s="378"/>
      <c r="I16" s="405"/>
    </row>
    <row r="17" ht="18.75" spans="1:9">
      <c r="A17" s="253" t="s">
        <v>92</v>
      </c>
      <c r="B17" s="384"/>
      <c r="C17" s="385"/>
      <c r="D17" s="378"/>
      <c r="E17" s="253" t="s">
        <v>93</v>
      </c>
      <c r="F17" s="381">
        <v>472.09</v>
      </c>
      <c r="G17" s="383">
        <v>171.51</v>
      </c>
      <c r="H17" s="378">
        <f>(F17-G17)/G17*100</f>
        <v>175.255087166929</v>
      </c>
      <c r="I17" s="405"/>
    </row>
    <row r="18" ht="18.75" spans="1:9">
      <c r="A18" s="253" t="s">
        <v>94</v>
      </c>
      <c r="B18" s="384"/>
      <c r="C18" s="385"/>
      <c r="D18" s="378"/>
      <c r="E18" s="253" t="s">
        <v>95</v>
      </c>
      <c r="F18" s="381">
        <v>675.16</v>
      </c>
      <c r="G18" s="383">
        <v>462.26</v>
      </c>
      <c r="H18" s="378">
        <f>(F18-G18)/G18*100</f>
        <v>46.0563319344092</v>
      </c>
      <c r="I18" s="405"/>
    </row>
    <row r="19" ht="18.75" spans="1:12">
      <c r="A19" s="253" t="s">
        <v>96</v>
      </c>
      <c r="B19" s="384"/>
      <c r="C19" s="385"/>
      <c r="D19" s="378"/>
      <c r="E19" s="253" t="s">
        <v>97</v>
      </c>
      <c r="F19" s="381"/>
      <c r="G19" s="383">
        <v>72.92</v>
      </c>
      <c r="H19" s="378">
        <f>(F19-G19)/G19*100</f>
        <v>-100</v>
      </c>
      <c r="I19" s="405"/>
      <c r="L19" s="406" t="s">
        <v>22</v>
      </c>
    </row>
    <row r="20" ht="18.75" spans="1:9">
      <c r="A20" s="253" t="s">
        <v>98</v>
      </c>
      <c r="B20" s="384"/>
      <c r="C20" s="385"/>
      <c r="D20" s="378"/>
      <c r="E20" s="253" t="s">
        <v>99</v>
      </c>
      <c r="F20" s="381"/>
      <c r="G20" s="386"/>
      <c r="H20" s="378"/>
      <c r="I20" s="405"/>
    </row>
    <row r="21" ht="18.75" spans="1:9">
      <c r="A21" s="387"/>
      <c r="B21" s="384"/>
      <c r="C21" s="385"/>
      <c r="D21" s="378"/>
      <c r="E21" s="253" t="s">
        <v>100</v>
      </c>
      <c r="F21" s="381"/>
      <c r="G21" s="386"/>
      <c r="H21" s="378"/>
      <c r="I21" s="405"/>
    </row>
    <row r="22" ht="18.75" spans="1:9">
      <c r="A22" s="387"/>
      <c r="B22" s="384"/>
      <c r="C22" s="382"/>
      <c r="D22" s="378"/>
      <c r="E22" s="253" t="s">
        <v>101</v>
      </c>
      <c r="F22" s="381"/>
      <c r="G22" s="386"/>
      <c r="H22" s="378"/>
      <c r="I22" s="405"/>
    </row>
    <row r="23" ht="18.75" spans="1:9">
      <c r="A23" s="253" t="s">
        <v>102</v>
      </c>
      <c r="B23" s="388">
        <v>21</v>
      </c>
      <c r="C23" s="382">
        <v>90.65</v>
      </c>
      <c r="D23" s="378">
        <f>(B23-C23)/C23*100</f>
        <v>-76.8339768339768</v>
      </c>
      <c r="E23" s="223" t="s">
        <v>103</v>
      </c>
      <c r="F23" s="381"/>
      <c r="G23" s="386"/>
      <c r="H23" s="378"/>
      <c r="I23" s="405"/>
    </row>
    <row r="24" ht="18.75" spans="1:9">
      <c r="A24" s="253" t="s">
        <v>104</v>
      </c>
      <c r="B24" s="388"/>
      <c r="C24" s="382"/>
      <c r="D24" s="378"/>
      <c r="E24" s="253" t="s">
        <v>105</v>
      </c>
      <c r="F24" s="381"/>
      <c r="H24" s="378"/>
      <c r="I24" s="405"/>
    </row>
    <row r="25" ht="18.75" spans="1:8">
      <c r="A25" s="253" t="s">
        <v>106</v>
      </c>
      <c r="B25" s="388"/>
      <c r="C25" s="389"/>
      <c r="D25" s="378"/>
      <c r="E25" s="253" t="s">
        <v>107</v>
      </c>
      <c r="F25" s="381">
        <v>134</v>
      </c>
      <c r="G25" s="383">
        <v>168.24</v>
      </c>
      <c r="H25" s="378">
        <f>(F25-G25)/G25*100</f>
        <v>-20.3518782691393</v>
      </c>
    </row>
    <row r="26" ht="18.75" spans="1:8">
      <c r="A26" s="253" t="s">
        <v>108</v>
      </c>
      <c r="B26" s="388"/>
      <c r="C26" s="389"/>
      <c r="D26" s="378"/>
      <c r="E26" s="253" t="s">
        <v>109</v>
      </c>
      <c r="F26" s="381"/>
      <c r="H26" s="378"/>
    </row>
    <row r="27" ht="18.75" spans="1:8">
      <c r="A27" s="390" t="s">
        <v>1599</v>
      </c>
      <c r="B27" s="388"/>
      <c r="C27" s="389"/>
      <c r="D27" s="378"/>
      <c r="E27" s="253" t="s">
        <v>111</v>
      </c>
      <c r="F27" s="381">
        <v>2.2</v>
      </c>
      <c r="G27" s="383">
        <v>82.93</v>
      </c>
      <c r="H27" s="378">
        <f>(F27-G27)/G27*100</f>
        <v>-97.3471602556373</v>
      </c>
    </row>
    <row r="28" ht="18.75" spans="1:8">
      <c r="A28" s="391" t="s">
        <v>1600</v>
      </c>
      <c r="B28" s="388"/>
      <c r="C28" s="389"/>
      <c r="D28" s="378"/>
      <c r="E28" s="253" t="s">
        <v>113</v>
      </c>
      <c r="F28" s="381">
        <v>50</v>
      </c>
      <c r="G28" s="383">
        <v>50</v>
      </c>
      <c r="H28" s="378"/>
    </row>
    <row r="29" ht="18.75" spans="1:8">
      <c r="A29" s="253" t="s">
        <v>116</v>
      </c>
      <c r="B29" s="388"/>
      <c r="C29" s="389"/>
      <c r="D29" s="378"/>
      <c r="E29" s="253" t="s">
        <v>115</v>
      </c>
      <c r="F29" s="381"/>
      <c r="G29" s="392"/>
      <c r="H29" s="378"/>
    </row>
    <row r="30" ht="18.75" spans="1:8">
      <c r="A30" s="387"/>
      <c r="B30" s="393"/>
      <c r="C30" s="389"/>
      <c r="D30" s="378"/>
      <c r="E30" s="253" t="s">
        <v>117</v>
      </c>
      <c r="F30" s="381"/>
      <c r="G30" s="394"/>
      <c r="H30" s="378"/>
    </row>
    <row r="31" ht="18.75" spans="1:8">
      <c r="A31" s="387"/>
      <c r="B31" s="393"/>
      <c r="C31" s="395"/>
      <c r="D31" s="378"/>
      <c r="E31" s="253" t="s">
        <v>118</v>
      </c>
      <c r="F31" s="381"/>
      <c r="G31" s="394"/>
      <c r="H31" s="378"/>
    </row>
    <row r="32" ht="18.75" spans="1:9">
      <c r="A32" s="380" t="s">
        <v>119</v>
      </c>
      <c r="B32" s="376">
        <f>SUM(B33,B34,B35,B36,B37,B41)</f>
        <v>2676.19</v>
      </c>
      <c r="C32" s="377">
        <f t="shared" ref="C32" si="1">SUM(C33:C37)+C41</f>
        <v>2232.99</v>
      </c>
      <c r="D32" s="378">
        <f>(B32-C32)/C32*100</f>
        <v>19.8478273525632</v>
      </c>
      <c r="E32" s="380" t="s">
        <v>120</v>
      </c>
      <c r="F32" s="376">
        <f>SUM(F33,F34,F35,F38,F41)</f>
        <v>0</v>
      </c>
      <c r="G32" s="396">
        <f>SUM(G33,G34,G35,G38,G41)</f>
        <v>16.92</v>
      </c>
      <c r="H32" s="378">
        <f>(F32-G32)/G32*100</f>
        <v>-100</v>
      </c>
      <c r="I32" s="407"/>
    </row>
    <row r="33" ht="18.75" spans="1:8">
      <c r="A33" s="253" t="s">
        <v>121</v>
      </c>
      <c r="B33" s="397">
        <v>2007.63</v>
      </c>
      <c r="C33" s="398">
        <v>1805.45</v>
      </c>
      <c r="D33" s="378">
        <f>(B33-C33)/C33*100</f>
        <v>11.1983162092553</v>
      </c>
      <c r="E33" s="253" t="s">
        <v>122</v>
      </c>
      <c r="F33" s="381"/>
      <c r="G33" s="399"/>
      <c r="H33" s="378"/>
    </row>
    <row r="34" ht="18.75" spans="1:8">
      <c r="A34" s="253" t="s">
        <v>123</v>
      </c>
      <c r="B34" s="397"/>
      <c r="C34" s="400"/>
      <c r="D34" s="378"/>
      <c r="E34" s="253" t="s">
        <v>1601</v>
      </c>
      <c r="F34" s="381"/>
      <c r="G34" s="399">
        <v>16.92</v>
      </c>
      <c r="H34" s="378"/>
    </row>
    <row r="35" ht="18.75" spans="1:8">
      <c r="A35" s="253" t="s">
        <v>125</v>
      </c>
      <c r="B35" s="381"/>
      <c r="C35" s="400">
        <v>16.92</v>
      </c>
      <c r="D35" s="378">
        <f>(B35-C35)/C35*100</f>
        <v>-100</v>
      </c>
      <c r="E35" s="253" t="s">
        <v>126</v>
      </c>
      <c r="F35" s="381"/>
      <c r="G35" s="399"/>
      <c r="H35" s="378"/>
    </row>
    <row r="36" ht="18.75" spans="1:8">
      <c r="A36" s="253" t="s">
        <v>127</v>
      </c>
      <c r="B36" s="397"/>
      <c r="C36" s="400"/>
      <c r="D36" s="378"/>
      <c r="E36" s="253" t="s">
        <v>1602</v>
      </c>
      <c r="F36" s="381"/>
      <c r="G36" s="399"/>
      <c r="H36" s="378"/>
    </row>
    <row r="37" ht="18.75" spans="1:8">
      <c r="A37" s="253" t="s">
        <v>1603</v>
      </c>
      <c r="B37" s="397"/>
      <c r="C37" s="397"/>
      <c r="D37" s="378"/>
      <c r="E37" s="253" t="s">
        <v>1604</v>
      </c>
      <c r="F37" s="381"/>
      <c r="G37" s="399"/>
      <c r="H37" s="378"/>
    </row>
    <row r="38" ht="18.75" spans="1:8">
      <c r="A38" s="253" t="s">
        <v>131</v>
      </c>
      <c r="B38" s="397"/>
      <c r="C38" s="397"/>
      <c r="D38" s="378"/>
      <c r="E38" s="253" t="s">
        <v>1605</v>
      </c>
      <c r="F38" s="397"/>
      <c r="G38" s="399"/>
      <c r="H38" s="378"/>
    </row>
    <row r="39" ht="18.75" spans="1:8">
      <c r="A39" s="253" t="s">
        <v>133</v>
      </c>
      <c r="B39" s="397"/>
      <c r="C39" s="397"/>
      <c r="D39" s="378"/>
      <c r="E39" s="253" t="s">
        <v>136</v>
      </c>
      <c r="F39" s="381"/>
      <c r="G39" s="399"/>
      <c r="H39" s="378"/>
    </row>
    <row r="40" ht="18.75" spans="1:8">
      <c r="A40" s="253" t="s">
        <v>1606</v>
      </c>
      <c r="B40" s="397"/>
      <c r="C40" s="397"/>
      <c r="D40" s="378"/>
      <c r="E40" s="253" t="s">
        <v>138</v>
      </c>
      <c r="F40" s="381"/>
      <c r="G40" s="401"/>
      <c r="H40" s="378"/>
    </row>
    <row r="41" ht="18.75" spans="1:8">
      <c r="A41" s="253" t="s">
        <v>1607</v>
      </c>
      <c r="B41" s="397">
        <v>668.56</v>
      </c>
      <c r="C41" s="397">
        <v>410.62</v>
      </c>
      <c r="D41" s="378">
        <f>(B41-C41)/C41*100</f>
        <v>62.8172032536165</v>
      </c>
      <c r="E41" s="253" t="s">
        <v>1608</v>
      </c>
      <c r="F41" s="381"/>
      <c r="G41" s="401"/>
      <c r="H41" s="378"/>
    </row>
    <row r="42" ht="53.25" customHeight="1" spans="1:8">
      <c r="A42" s="294" t="s">
        <v>1609</v>
      </c>
      <c r="B42" s="402"/>
      <c r="C42" s="402"/>
      <c r="D42" s="294"/>
      <c r="E42" s="294"/>
      <c r="F42" s="402"/>
      <c r="G42" s="403"/>
      <c r="H42" s="294"/>
    </row>
  </sheetData>
  <mergeCells count="4">
    <mergeCell ref="A1:H1"/>
    <mergeCell ref="A2:H2"/>
    <mergeCell ref="F3:H3"/>
    <mergeCell ref="A42:H42"/>
  </mergeCells>
  <printOptions horizontalCentered="1"/>
  <pageMargins left="0.236220472440945" right="0.236220472440945" top="0.511811023622047" bottom="0" header="0.31496062992126" footer="0.31496062992126"/>
  <pageSetup paperSize="9" scale="95" orientation="portrait"/>
  <headerFoot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2"/>
  <sheetViews>
    <sheetView workbookViewId="0">
      <selection activeCell="M7" sqref="M7"/>
    </sheetView>
  </sheetViews>
  <sheetFormatPr defaultColWidth="10" defaultRowHeight="13.5"/>
  <cols>
    <col min="1" max="1" width="9.75" style="348" customWidth="1"/>
    <col min="2" max="2" width="4.25" style="348" customWidth="1"/>
    <col min="3" max="3" width="8.375" style="348" customWidth="1"/>
    <col min="4" max="5" width="9.75" style="348" customWidth="1"/>
    <col min="6" max="6" width="7.125" style="348" customWidth="1"/>
    <col min="7" max="7" width="5.375" style="348" customWidth="1"/>
    <col min="8" max="8" width="6.875" style="348" customWidth="1"/>
    <col min="9" max="9" width="5.625" style="348" customWidth="1"/>
    <col min="10" max="10" width="6.5" style="348" customWidth="1"/>
    <col min="11" max="11" width="4.375" style="348" customWidth="1"/>
    <col min="12" max="12" width="6.5" style="348" customWidth="1"/>
    <col min="13" max="13" width="5.5" style="348" customWidth="1"/>
    <col min="14" max="14" width="6.625" style="348" customWidth="1"/>
    <col min="15" max="15" width="6" style="348" customWidth="1"/>
    <col min="16" max="16" width="7.125" style="348" customWidth="1"/>
    <col min="17" max="17" width="5.625" style="348" customWidth="1"/>
    <col min="18" max="18" width="7" style="348" customWidth="1"/>
    <col min="19" max="19" width="5.875" style="348" customWidth="1"/>
    <col min="20" max="20" width="7.25" style="348" customWidth="1"/>
    <col min="21" max="21" width="6.25" style="348" customWidth="1"/>
    <col min="22" max="22" width="7" style="348" customWidth="1"/>
    <col min="23" max="23" width="6.375" style="348" customWidth="1"/>
    <col min="24" max="24" width="7" style="348" customWidth="1"/>
    <col min="25" max="25" width="6.25" style="348" customWidth="1"/>
    <col min="26" max="26" width="7.125" style="348" customWidth="1"/>
    <col min="27" max="27" width="6.125" style="348" customWidth="1"/>
    <col min="28" max="28" width="7.375" style="348" customWidth="1"/>
    <col min="29" max="29" width="7.125" style="348" customWidth="1"/>
    <col min="30" max="31" width="9.75" style="348" customWidth="1"/>
    <col min="32" max="16384" width="10" style="348"/>
  </cols>
  <sheetData>
    <row r="1" ht="16.35" customHeight="1" spans="1:2">
      <c r="A1" s="349"/>
      <c r="B1" s="349"/>
    </row>
    <row r="2" ht="43.15" customHeight="1" spans="1:29">
      <c r="A2" s="357"/>
      <c r="B2" s="350" t="s">
        <v>1610</v>
      </c>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row>
    <row r="3" ht="16.35" customHeight="1" spans="1:29">
      <c r="A3" s="357"/>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6" t="s">
        <v>2</v>
      </c>
      <c r="AC3" s="356"/>
    </row>
    <row r="4" ht="19.7" customHeight="1" spans="1:29">
      <c r="A4" s="358" t="s">
        <v>1611</v>
      </c>
      <c r="B4" s="358" t="s">
        <v>1612</v>
      </c>
      <c r="C4" s="358" t="s">
        <v>1613</v>
      </c>
      <c r="D4" s="358" t="s">
        <v>1614</v>
      </c>
      <c r="E4" s="358"/>
      <c r="F4" s="358" t="s">
        <v>1615</v>
      </c>
      <c r="G4" s="358"/>
      <c r="H4" s="358"/>
      <c r="I4" s="358"/>
      <c r="J4" s="358"/>
      <c r="K4" s="358"/>
      <c r="L4" s="358"/>
      <c r="M4" s="358"/>
      <c r="N4" s="358"/>
      <c r="O4" s="358"/>
      <c r="P4" s="358"/>
      <c r="Q4" s="358"/>
      <c r="R4" s="358"/>
      <c r="S4" s="358"/>
      <c r="T4" s="358"/>
      <c r="U4" s="358"/>
      <c r="V4" s="358"/>
      <c r="W4" s="358"/>
      <c r="X4" s="358"/>
      <c r="Y4" s="358"/>
      <c r="Z4" s="358"/>
      <c r="AA4" s="358"/>
      <c r="AB4" s="358"/>
      <c r="AC4" s="358"/>
    </row>
    <row r="5" ht="18" customHeight="1" spans="1:29">
      <c r="A5" s="358"/>
      <c r="B5" s="358"/>
      <c r="C5" s="358"/>
      <c r="D5" s="358"/>
      <c r="E5" s="358"/>
      <c r="F5" s="358" t="s">
        <v>1616</v>
      </c>
      <c r="G5" s="358"/>
      <c r="H5" s="358"/>
      <c r="I5" s="358"/>
      <c r="J5" s="358"/>
      <c r="K5" s="358"/>
      <c r="L5" s="358"/>
      <c r="M5" s="358"/>
      <c r="N5" s="358"/>
      <c r="O5" s="358"/>
      <c r="P5" s="358"/>
      <c r="Q5" s="358"/>
      <c r="R5" s="358"/>
      <c r="S5" s="358"/>
      <c r="T5" s="358" t="s">
        <v>1617</v>
      </c>
      <c r="U5" s="358"/>
      <c r="V5" s="358"/>
      <c r="W5" s="358"/>
      <c r="X5" s="358"/>
      <c r="Y5" s="358"/>
      <c r="Z5" s="358"/>
      <c r="AA5" s="358"/>
      <c r="AB5" s="358" t="s">
        <v>1618</v>
      </c>
      <c r="AC5" s="358"/>
    </row>
    <row r="6" ht="16.35" customHeight="1" spans="1:29">
      <c r="A6" s="358"/>
      <c r="B6" s="358"/>
      <c r="C6" s="358"/>
      <c r="D6" s="358"/>
      <c r="E6" s="358"/>
      <c r="F6" s="358" t="s">
        <v>1619</v>
      </c>
      <c r="G6" s="358"/>
      <c r="H6" s="358" t="s">
        <v>1620</v>
      </c>
      <c r="I6" s="358"/>
      <c r="J6" s="358" t="s">
        <v>1621</v>
      </c>
      <c r="K6" s="358"/>
      <c r="L6" s="358" t="s">
        <v>1622</v>
      </c>
      <c r="M6" s="358"/>
      <c r="N6" s="358" t="s">
        <v>1623</v>
      </c>
      <c r="O6" s="358"/>
      <c r="P6" s="358" t="s">
        <v>1624</v>
      </c>
      <c r="Q6" s="358"/>
      <c r="R6" s="358" t="s">
        <v>1625</v>
      </c>
      <c r="S6" s="358"/>
      <c r="T6" s="358" t="s">
        <v>1619</v>
      </c>
      <c r="U6" s="358"/>
      <c r="V6" s="358" t="s">
        <v>1620</v>
      </c>
      <c r="W6" s="358"/>
      <c r="X6" s="358" t="s">
        <v>1621</v>
      </c>
      <c r="Y6" s="358"/>
      <c r="Z6" s="358" t="s">
        <v>1622</v>
      </c>
      <c r="AA6" s="358"/>
      <c r="AB6" s="358"/>
      <c r="AC6" s="358"/>
    </row>
    <row r="7" ht="50.85" customHeight="1" spans="1:29">
      <c r="A7" s="358"/>
      <c r="B7" s="358"/>
      <c r="C7" s="358"/>
      <c r="D7" s="358" t="s">
        <v>1626</v>
      </c>
      <c r="E7" s="358" t="s">
        <v>1627</v>
      </c>
      <c r="F7" s="358" t="s">
        <v>1628</v>
      </c>
      <c r="G7" s="358" t="s">
        <v>1629</v>
      </c>
      <c r="H7" s="358" t="s">
        <v>1628</v>
      </c>
      <c r="I7" s="358" t="s">
        <v>1629</v>
      </c>
      <c r="J7" s="358" t="s">
        <v>1628</v>
      </c>
      <c r="K7" s="358" t="s">
        <v>1629</v>
      </c>
      <c r="L7" s="358" t="s">
        <v>1628</v>
      </c>
      <c r="M7" s="358" t="s">
        <v>1629</v>
      </c>
      <c r="N7" s="358" t="s">
        <v>1628</v>
      </c>
      <c r="O7" s="358" t="s">
        <v>1629</v>
      </c>
      <c r="P7" s="358" t="s">
        <v>1628</v>
      </c>
      <c r="Q7" s="358" t="s">
        <v>1629</v>
      </c>
      <c r="R7" s="358" t="s">
        <v>1628</v>
      </c>
      <c r="S7" s="358" t="s">
        <v>1629</v>
      </c>
      <c r="T7" s="358" t="s">
        <v>1628</v>
      </c>
      <c r="U7" s="358" t="s">
        <v>1629</v>
      </c>
      <c r="V7" s="358" t="s">
        <v>1628</v>
      </c>
      <c r="W7" s="358" t="s">
        <v>1629</v>
      </c>
      <c r="X7" s="358" t="s">
        <v>1628</v>
      </c>
      <c r="Y7" s="358" t="s">
        <v>1629</v>
      </c>
      <c r="Z7" s="358" t="s">
        <v>1628</v>
      </c>
      <c r="AA7" s="358" t="s">
        <v>1629</v>
      </c>
      <c r="AB7" s="358" t="s">
        <v>1630</v>
      </c>
      <c r="AC7" s="358" t="s">
        <v>1631</v>
      </c>
    </row>
    <row r="8" ht="219" customHeight="1" spans="1:29">
      <c r="A8" s="359" t="s">
        <v>1632</v>
      </c>
      <c r="B8" s="359" t="s">
        <v>1633</v>
      </c>
      <c r="C8" s="353">
        <v>1.95</v>
      </c>
      <c r="D8" s="354"/>
      <c r="E8" s="354" t="s">
        <v>1634</v>
      </c>
      <c r="F8" s="359" t="s">
        <v>1635</v>
      </c>
      <c r="G8" s="359" t="s">
        <v>1636</v>
      </c>
      <c r="H8" s="359" t="s">
        <v>1637</v>
      </c>
      <c r="I8" s="359" t="s">
        <v>1638</v>
      </c>
      <c r="J8" s="359"/>
      <c r="K8" s="359"/>
      <c r="L8" s="359"/>
      <c r="M8" s="359"/>
      <c r="N8" s="359"/>
      <c r="O8" s="359"/>
      <c r="P8" s="359"/>
      <c r="Q8" s="359"/>
      <c r="R8" s="359"/>
      <c r="S8" s="359"/>
      <c r="T8" s="359" t="s">
        <v>1639</v>
      </c>
      <c r="U8" s="359"/>
      <c r="V8" s="359" t="s">
        <v>1640</v>
      </c>
      <c r="W8" s="359"/>
      <c r="X8" s="359"/>
      <c r="Y8" s="359"/>
      <c r="Z8" s="359"/>
      <c r="AA8" s="359"/>
      <c r="AB8" s="359" t="s">
        <v>1641</v>
      </c>
      <c r="AC8" s="359" t="s">
        <v>1642</v>
      </c>
    </row>
    <row r="9" ht="206.1" customHeight="1" spans="1:29">
      <c r="A9" s="359" t="s">
        <v>1632</v>
      </c>
      <c r="B9" s="359" t="s">
        <v>1643</v>
      </c>
      <c r="C9" s="353">
        <v>6.32</v>
      </c>
      <c r="D9" s="354"/>
      <c r="E9" s="354" t="s">
        <v>1644</v>
      </c>
      <c r="F9" s="359" t="s">
        <v>1645</v>
      </c>
      <c r="G9" s="359" t="s">
        <v>1646</v>
      </c>
      <c r="H9" s="359" t="s">
        <v>1647</v>
      </c>
      <c r="I9" s="359" t="s">
        <v>1648</v>
      </c>
      <c r="J9" s="359"/>
      <c r="K9" s="359"/>
      <c r="L9" s="359"/>
      <c r="M9" s="359"/>
      <c r="N9" s="359"/>
      <c r="O9" s="359"/>
      <c r="P9" s="359"/>
      <c r="Q9" s="359"/>
      <c r="R9" s="359"/>
      <c r="S9" s="359"/>
      <c r="T9" s="359" t="s">
        <v>1649</v>
      </c>
      <c r="U9" s="359" t="s">
        <v>1650</v>
      </c>
      <c r="V9" s="359" t="s">
        <v>1651</v>
      </c>
      <c r="W9" s="359" t="s">
        <v>1642</v>
      </c>
      <c r="X9" s="359"/>
      <c r="Y9" s="359"/>
      <c r="Z9" s="359"/>
      <c r="AA9" s="359"/>
      <c r="AB9" s="359" t="s">
        <v>1652</v>
      </c>
      <c r="AC9" s="359" t="s">
        <v>1642</v>
      </c>
    </row>
    <row r="10" ht="154.35" customHeight="1" spans="1:29">
      <c r="A10" s="359" t="s">
        <v>1632</v>
      </c>
      <c r="B10" s="359" t="s">
        <v>1653</v>
      </c>
      <c r="C10" s="353">
        <v>0.47</v>
      </c>
      <c r="D10" s="354"/>
      <c r="E10" s="354" t="s">
        <v>1654</v>
      </c>
      <c r="F10" s="359" t="s">
        <v>1655</v>
      </c>
      <c r="G10" s="359" t="s">
        <v>1656</v>
      </c>
      <c r="H10" s="359" t="s">
        <v>1657</v>
      </c>
      <c r="I10" s="359" t="s">
        <v>1658</v>
      </c>
      <c r="J10" s="359"/>
      <c r="K10" s="359"/>
      <c r="L10" s="359"/>
      <c r="M10" s="359"/>
      <c r="N10" s="359"/>
      <c r="O10" s="359"/>
      <c r="P10" s="359"/>
      <c r="Q10" s="359"/>
      <c r="R10" s="359"/>
      <c r="S10" s="359"/>
      <c r="T10" s="359" t="s">
        <v>1659</v>
      </c>
      <c r="U10" s="359"/>
      <c r="V10" s="359" t="s">
        <v>1660</v>
      </c>
      <c r="W10" s="359"/>
      <c r="X10" s="359"/>
      <c r="Y10" s="359"/>
      <c r="Z10" s="359"/>
      <c r="AA10" s="359"/>
      <c r="AB10" s="359" t="s">
        <v>1661</v>
      </c>
      <c r="AC10" s="359" t="s">
        <v>1642</v>
      </c>
    </row>
    <row r="11" ht="322.5" customHeight="1" spans="1:29">
      <c r="A11" s="359" t="s">
        <v>1632</v>
      </c>
      <c r="B11" s="359" t="s">
        <v>1662</v>
      </c>
      <c r="C11" s="353">
        <v>10</v>
      </c>
      <c r="D11" s="354"/>
      <c r="E11" s="354" t="s">
        <v>1663</v>
      </c>
      <c r="F11" s="359" t="s">
        <v>1664</v>
      </c>
      <c r="G11" s="359" t="s">
        <v>1665</v>
      </c>
      <c r="H11" s="359" t="s">
        <v>1666</v>
      </c>
      <c r="I11" s="359" t="s">
        <v>1650</v>
      </c>
      <c r="J11" s="359" t="s">
        <v>1667</v>
      </c>
      <c r="K11" s="359" t="s">
        <v>1642</v>
      </c>
      <c r="L11" s="359"/>
      <c r="M11" s="359"/>
      <c r="N11" s="359"/>
      <c r="O11" s="359"/>
      <c r="P11" s="359"/>
      <c r="Q11" s="359"/>
      <c r="R11" s="359"/>
      <c r="S11" s="359"/>
      <c r="T11" s="359" t="s">
        <v>1668</v>
      </c>
      <c r="U11" s="359" t="s">
        <v>1650</v>
      </c>
      <c r="V11" s="359"/>
      <c r="W11" s="359"/>
      <c r="X11" s="359"/>
      <c r="Y11" s="359"/>
      <c r="Z11" s="359"/>
      <c r="AA11" s="359"/>
      <c r="AB11" s="359" t="s">
        <v>1641</v>
      </c>
      <c r="AC11" s="359" t="s">
        <v>1648</v>
      </c>
    </row>
    <row r="12" ht="141.4" customHeight="1" spans="1:29">
      <c r="A12" s="359" t="s">
        <v>1632</v>
      </c>
      <c r="B12" s="359" t="s">
        <v>1669</v>
      </c>
      <c r="C12" s="353">
        <v>5.37</v>
      </c>
      <c r="D12" s="354"/>
      <c r="E12" s="354" t="s">
        <v>1670</v>
      </c>
      <c r="F12" s="359" t="s">
        <v>1671</v>
      </c>
      <c r="G12" s="359" t="s">
        <v>1672</v>
      </c>
      <c r="H12" s="359" t="s">
        <v>1673</v>
      </c>
      <c r="I12" s="359" t="s">
        <v>1650</v>
      </c>
      <c r="J12" s="359" t="s">
        <v>1674</v>
      </c>
      <c r="K12" s="359" t="s">
        <v>1675</v>
      </c>
      <c r="L12" s="359"/>
      <c r="M12" s="359"/>
      <c r="N12" s="359"/>
      <c r="O12" s="359"/>
      <c r="P12" s="359"/>
      <c r="Q12" s="359"/>
      <c r="R12" s="359"/>
      <c r="S12" s="359"/>
      <c r="T12" s="359" t="s">
        <v>1676</v>
      </c>
      <c r="U12" s="359"/>
      <c r="V12" s="359"/>
      <c r="W12" s="359"/>
      <c r="X12" s="359"/>
      <c r="Y12" s="359"/>
      <c r="Z12" s="359"/>
      <c r="AA12" s="359"/>
      <c r="AB12" s="359" t="s">
        <v>1661</v>
      </c>
      <c r="AC12" s="359" t="s">
        <v>1642</v>
      </c>
    </row>
    <row r="13" ht="193.15" customHeight="1" spans="1:29">
      <c r="A13" s="359" t="s">
        <v>1632</v>
      </c>
      <c r="B13" s="359" t="s">
        <v>1677</v>
      </c>
      <c r="C13" s="353">
        <v>9.88</v>
      </c>
      <c r="D13" s="354"/>
      <c r="E13" s="354" t="s">
        <v>1678</v>
      </c>
      <c r="F13" s="359" t="s">
        <v>1679</v>
      </c>
      <c r="G13" s="359" t="s">
        <v>1680</v>
      </c>
      <c r="H13" s="359" t="s">
        <v>1681</v>
      </c>
      <c r="I13" s="359" t="s">
        <v>1682</v>
      </c>
      <c r="J13" s="359"/>
      <c r="K13" s="359"/>
      <c r="L13" s="359"/>
      <c r="M13" s="359"/>
      <c r="N13" s="359"/>
      <c r="O13" s="359"/>
      <c r="P13" s="359"/>
      <c r="Q13" s="359"/>
      <c r="R13" s="359"/>
      <c r="S13" s="359"/>
      <c r="T13" s="359" t="s">
        <v>1683</v>
      </c>
      <c r="U13" s="359" t="s">
        <v>1684</v>
      </c>
      <c r="V13" s="359" t="s">
        <v>1685</v>
      </c>
      <c r="W13" s="359"/>
      <c r="X13" s="359"/>
      <c r="Y13" s="359"/>
      <c r="Z13" s="359"/>
      <c r="AA13" s="359"/>
      <c r="AB13" s="359" t="s">
        <v>1686</v>
      </c>
      <c r="AC13" s="359" t="s">
        <v>1642</v>
      </c>
    </row>
    <row r="14" ht="296.65" customHeight="1" spans="1:29">
      <c r="A14" s="359" t="s">
        <v>1632</v>
      </c>
      <c r="B14" s="359" t="s">
        <v>1687</v>
      </c>
      <c r="C14" s="353">
        <v>35.41</v>
      </c>
      <c r="D14" s="354"/>
      <c r="E14" s="354" t="s">
        <v>1688</v>
      </c>
      <c r="F14" s="359" t="s">
        <v>1689</v>
      </c>
      <c r="G14" s="359" t="s">
        <v>1690</v>
      </c>
      <c r="H14" s="359" t="s">
        <v>1691</v>
      </c>
      <c r="I14" s="359" t="s">
        <v>1692</v>
      </c>
      <c r="J14" s="359" t="s">
        <v>1673</v>
      </c>
      <c r="K14" s="359" t="s">
        <v>1650</v>
      </c>
      <c r="L14" s="359"/>
      <c r="M14" s="359"/>
      <c r="N14" s="359"/>
      <c r="O14" s="359"/>
      <c r="P14" s="359"/>
      <c r="Q14" s="359"/>
      <c r="R14" s="359"/>
      <c r="S14" s="359"/>
      <c r="T14" s="359" t="s">
        <v>1693</v>
      </c>
      <c r="U14" s="359"/>
      <c r="V14" s="359"/>
      <c r="W14" s="359"/>
      <c r="X14" s="359"/>
      <c r="Y14" s="359"/>
      <c r="Z14" s="359"/>
      <c r="AA14" s="359"/>
      <c r="AB14" s="359" t="s">
        <v>1641</v>
      </c>
      <c r="AC14" s="359" t="s">
        <v>1642</v>
      </c>
    </row>
    <row r="15" ht="219" customHeight="1" spans="1:29">
      <c r="A15" s="359" t="s">
        <v>1632</v>
      </c>
      <c r="B15" s="359" t="s">
        <v>1694</v>
      </c>
      <c r="C15" s="353">
        <v>29.07</v>
      </c>
      <c r="D15" s="354"/>
      <c r="E15" s="354" t="s">
        <v>1695</v>
      </c>
      <c r="F15" s="359" t="s">
        <v>1696</v>
      </c>
      <c r="G15" s="359" t="s">
        <v>1697</v>
      </c>
      <c r="H15" s="359" t="s">
        <v>1698</v>
      </c>
      <c r="I15" s="359" t="s">
        <v>1699</v>
      </c>
      <c r="J15" s="359"/>
      <c r="K15" s="359"/>
      <c r="L15" s="359"/>
      <c r="M15" s="359"/>
      <c r="N15" s="359"/>
      <c r="O15" s="359"/>
      <c r="P15" s="359"/>
      <c r="Q15" s="359"/>
      <c r="R15" s="359"/>
      <c r="S15" s="359"/>
      <c r="T15" s="359" t="s">
        <v>1668</v>
      </c>
      <c r="U15" s="359" t="s">
        <v>1650</v>
      </c>
      <c r="V15" s="359" t="s">
        <v>1700</v>
      </c>
      <c r="W15" s="359"/>
      <c r="X15" s="359"/>
      <c r="Y15" s="359"/>
      <c r="Z15" s="359"/>
      <c r="AA15" s="359"/>
      <c r="AB15" s="359" t="s">
        <v>1641</v>
      </c>
      <c r="AC15" s="359" t="s">
        <v>1642</v>
      </c>
    </row>
    <row r="16" ht="219" customHeight="1" spans="1:29">
      <c r="A16" s="359" t="s">
        <v>1632</v>
      </c>
      <c r="B16" s="359" t="s">
        <v>1701</v>
      </c>
      <c r="C16" s="353">
        <v>301.08</v>
      </c>
      <c r="D16" s="354"/>
      <c r="E16" s="354" t="s">
        <v>1702</v>
      </c>
      <c r="F16" s="359" t="s">
        <v>1703</v>
      </c>
      <c r="G16" s="359" t="s">
        <v>1704</v>
      </c>
      <c r="H16" s="359" t="s">
        <v>1673</v>
      </c>
      <c r="I16" s="359" t="s">
        <v>1650</v>
      </c>
      <c r="J16" s="359" t="s">
        <v>1705</v>
      </c>
      <c r="K16" s="359" t="s">
        <v>1706</v>
      </c>
      <c r="L16" s="359"/>
      <c r="M16" s="359"/>
      <c r="N16" s="359"/>
      <c r="O16" s="359"/>
      <c r="P16" s="359"/>
      <c r="Q16" s="359"/>
      <c r="R16" s="359"/>
      <c r="S16" s="359"/>
      <c r="T16" s="359" t="s">
        <v>1707</v>
      </c>
      <c r="U16" s="359"/>
      <c r="V16" s="359"/>
      <c r="W16" s="359"/>
      <c r="X16" s="359"/>
      <c r="Y16" s="359"/>
      <c r="Z16" s="359"/>
      <c r="AA16" s="359"/>
      <c r="AB16" s="359" t="s">
        <v>1641</v>
      </c>
      <c r="AC16" s="359" t="s">
        <v>1642</v>
      </c>
    </row>
    <row r="17" ht="89.65" customHeight="1" spans="1:29">
      <c r="A17" s="359" t="s">
        <v>1632</v>
      </c>
      <c r="B17" s="359" t="s">
        <v>1708</v>
      </c>
      <c r="C17" s="353">
        <v>2.1</v>
      </c>
      <c r="D17" s="354"/>
      <c r="E17" s="354" t="s">
        <v>1709</v>
      </c>
      <c r="F17" s="359" t="s">
        <v>1710</v>
      </c>
      <c r="G17" s="359" t="s">
        <v>1711</v>
      </c>
      <c r="H17" s="359" t="s">
        <v>1712</v>
      </c>
      <c r="I17" s="359" t="s">
        <v>1713</v>
      </c>
      <c r="J17" s="359"/>
      <c r="K17" s="359"/>
      <c r="L17" s="359"/>
      <c r="M17" s="359"/>
      <c r="N17" s="359"/>
      <c r="O17" s="359"/>
      <c r="P17" s="359"/>
      <c r="Q17" s="359"/>
      <c r="R17" s="359"/>
      <c r="S17" s="359"/>
      <c r="T17" s="359" t="s">
        <v>1714</v>
      </c>
      <c r="U17" s="359" t="s">
        <v>1642</v>
      </c>
      <c r="V17" s="359" t="s">
        <v>1715</v>
      </c>
      <c r="W17" s="359" t="s">
        <v>1650</v>
      </c>
      <c r="X17" s="359"/>
      <c r="Y17" s="359"/>
      <c r="Z17" s="359"/>
      <c r="AA17" s="359"/>
      <c r="AB17" s="359" t="s">
        <v>1641</v>
      </c>
      <c r="AC17" s="359" t="s">
        <v>1642</v>
      </c>
    </row>
    <row r="18" ht="102.6" customHeight="1" spans="1:29">
      <c r="A18" s="359" t="s">
        <v>1632</v>
      </c>
      <c r="B18" s="359" t="s">
        <v>1716</v>
      </c>
      <c r="C18" s="353">
        <v>120.35</v>
      </c>
      <c r="D18" s="354"/>
      <c r="E18" s="354" t="s">
        <v>1717</v>
      </c>
      <c r="F18" s="359" t="s">
        <v>1718</v>
      </c>
      <c r="G18" s="359" t="s">
        <v>1658</v>
      </c>
      <c r="H18" s="359" t="s">
        <v>1719</v>
      </c>
      <c r="I18" s="359" t="s">
        <v>1720</v>
      </c>
      <c r="J18" s="359"/>
      <c r="K18" s="359"/>
      <c r="L18" s="359"/>
      <c r="M18" s="359"/>
      <c r="N18" s="359"/>
      <c r="O18" s="359"/>
      <c r="P18" s="359"/>
      <c r="Q18" s="359"/>
      <c r="R18" s="359"/>
      <c r="S18" s="359"/>
      <c r="T18" s="359" t="s">
        <v>1721</v>
      </c>
      <c r="U18" s="359"/>
      <c r="V18" s="359" t="s">
        <v>1722</v>
      </c>
      <c r="W18" s="359" t="s">
        <v>1723</v>
      </c>
      <c r="X18" s="359"/>
      <c r="Y18" s="359"/>
      <c r="Z18" s="359"/>
      <c r="AA18" s="359"/>
      <c r="AB18" s="359" t="s">
        <v>1641</v>
      </c>
      <c r="AC18" s="359" t="s">
        <v>1642</v>
      </c>
    </row>
    <row r="19" ht="180.2" customHeight="1" spans="1:29">
      <c r="A19" s="359" t="s">
        <v>1632</v>
      </c>
      <c r="B19" s="359" t="s">
        <v>1724</v>
      </c>
      <c r="C19" s="353">
        <v>16</v>
      </c>
      <c r="D19" s="354"/>
      <c r="E19" s="354" t="s">
        <v>1725</v>
      </c>
      <c r="F19" s="359" t="s">
        <v>1726</v>
      </c>
      <c r="G19" s="359" t="s">
        <v>1727</v>
      </c>
      <c r="H19" s="359" t="s">
        <v>1728</v>
      </c>
      <c r="I19" s="359" t="s">
        <v>1729</v>
      </c>
      <c r="J19" s="359"/>
      <c r="K19" s="359"/>
      <c r="L19" s="359"/>
      <c r="M19" s="359"/>
      <c r="N19" s="359"/>
      <c r="O19" s="359"/>
      <c r="P19" s="359"/>
      <c r="Q19" s="359"/>
      <c r="R19" s="359"/>
      <c r="S19" s="359"/>
      <c r="T19" s="359" t="s">
        <v>1714</v>
      </c>
      <c r="U19" s="359" t="s">
        <v>1642</v>
      </c>
      <c r="V19" s="359" t="s">
        <v>1730</v>
      </c>
      <c r="W19" s="359"/>
      <c r="X19" s="359"/>
      <c r="Y19" s="359"/>
      <c r="Z19" s="359"/>
      <c r="AA19" s="359"/>
      <c r="AB19" s="359" t="s">
        <v>1686</v>
      </c>
      <c r="AC19" s="359" t="s">
        <v>1731</v>
      </c>
    </row>
    <row r="20" ht="180.2" customHeight="1" spans="1:29">
      <c r="A20" s="359" t="s">
        <v>1632</v>
      </c>
      <c r="B20" s="359" t="s">
        <v>1732</v>
      </c>
      <c r="C20" s="353">
        <v>10</v>
      </c>
      <c r="D20" s="354"/>
      <c r="E20" s="354" t="s">
        <v>1733</v>
      </c>
      <c r="F20" s="359" t="s">
        <v>1734</v>
      </c>
      <c r="G20" s="359" t="s">
        <v>1735</v>
      </c>
      <c r="H20" s="359" t="s">
        <v>1736</v>
      </c>
      <c r="I20" s="359" t="s">
        <v>1727</v>
      </c>
      <c r="J20" s="359" t="s">
        <v>1737</v>
      </c>
      <c r="K20" s="359" t="s">
        <v>1738</v>
      </c>
      <c r="L20" s="359"/>
      <c r="M20" s="359"/>
      <c r="N20" s="359"/>
      <c r="O20" s="359"/>
      <c r="P20" s="359"/>
      <c r="Q20" s="359"/>
      <c r="R20" s="359"/>
      <c r="S20" s="359"/>
      <c r="T20" s="359" t="s">
        <v>1739</v>
      </c>
      <c r="U20" s="359"/>
      <c r="V20" s="359"/>
      <c r="W20" s="359"/>
      <c r="X20" s="359"/>
      <c r="Y20" s="359"/>
      <c r="Z20" s="359"/>
      <c r="AA20" s="359"/>
      <c r="AB20" s="359" t="s">
        <v>1641</v>
      </c>
      <c r="AC20" s="359" t="s">
        <v>1642</v>
      </c>
    </row>
    <row r="21" ht="167.25" customHeight="1" spans="1:29">
      <c r="A21" s="359" t="s">
        <v>1632</v>
      </c>
      <c r="B21" s="359" t="s">
        <v>1740</v>
      </c>
      <c r="C21" s="353">
        <v>0.45</v>
      </c>
      <c r="D21" s="354"/>
      <c r="E21" s="354" t="s">
        <v>1741</v>
      </c>
      <c r="F21" s="359" t="s">
        <v>1742</v>
      </c>
      <c r="G21" s="359" t="s">
        <v>1743</v>
      </c>
      <c r="H21" s="359" t="s">
        <v>1744</v>
      </c>
      <c r="I21" s="359" t="s">
        <v>1745</v>
      </c>
      <c r="J21" s="359" t="s">
        <v>1746</v>
      </c>
      <c r="K21" s="359" t="s">
        <v>1747</v>
      </c>
      <c r="L21" s="359"/>
      <c r="M21" s="359"/>
      <c r="N21" s="359"/>
      <c r="O21" s="359"/>
      <c r="P21" s="359"/>
      <c r="Q21" s="359"/>
      <c r="R21" s="359"/>
      <c r="S21" s="359"/>
      <c r="T21" s="359" t="s">
        <v>1748</v>
      </c>
      <c r="U21" s="359" t="s">
        <v>1650</v>
      </c>
      <c r="V21" s="359"/>
      <c r="W21" s="359"/>
      <c r="X21" s="359"/>
      <c r="Y21" s="359"/>
      <c r="Z21" s="359"/>
      <c r="AA21" s="359"/>
      <c r="AB21" s="359" t="s">
        <v>1749</v>
      </c>
      <c r="AC21" s="359" t="s">
        <v>1750</v>
      </c>
    </row>
    <row r="22" ht="180.2" customHeight="1" spans="1:29">
      <c r="A22" s="359" t="s">
        <v>1632</v>
      </c>
      <c r="B22" s="359" t="s">
        <v>1751</v>
      </c>
      <c r="C22" s="353">
        <v>55</v>
      </c>
      <c r="D22" s="354"/>
      <c r="E22" s="354" t="s">
        <v>1752</v>
      </c>
      <c r="F22" s="359" t="s">
        <v>1753</v>
      </c>
      <c r="G22" s="359" t="s">
        <v>1754</v>
      </c>
      <c r="H22" s="359" t="s">
        <v>1755</v>
      </c>
      <c r="I22" s="359" t="s">
        <v>1650</v>
      </c>
      <c r="J22" s="359"/>
      <c r="K22" s="359"/>
      <c r="L22" s="359"/>
      <c r="M22" s="359"/>
      <c r="N22" s="359"/>
      <c r="O22" s="359"/>
      <c r="P22" s="359"/>
      <c r="Q22" s="359"/>
      <c r="R22" s="359"/>
      <c r="S22" s="359"/>
      <c r="T22" s="359" t="s">
        <v>1756</v>
      </c>
      <c r="U22" s="359" t="s">
        <v>1650</v>
      </c>
      <c r="V22" s="359" t="s">
        <v>1651</v>
      </c>
      <c r="W22" s="359" t="s">
        <v>1648</v>
      </c>
      <c r="X22" s="359"/>
      <c r="Y22" s="359"/>
      <c r="Z22" s="359"/>
      <c r="AA22" s="359"/>
      <c r="AB22" s="359" t="s">
        <v>1757</v>
      </c>
      <c r="AC22" s="359" t="s">
        <v>1642</v>
      </c>
    </row>
    <row r="23" ht="63.75" customHeight="1" spans="1:29">
      <c r="A23" s="359" t="s">
        <v>1632</v>
      </c>
      <c r="B23" s="359" t="s">
        <v>1758</v>
      </c>
      <c r="C23" s="353">
        <v>151</v>
      </c>
      <c r="D23" s="354"/>
      <c r="E23" s="354" t="s">
        <v>1759</v>
      </c>
      <c r="F23" s="359" t="s">
        <v>1649</v>
      </c>
      <c r="G23" s="359" t="s">
        <v>1650</v>
      </c>
      <c r="H23" s="359" t="s">
        <v>1753</v>
      </c>
      <c r="I23" s="359" t="s">
        <v>1760</v>
      </c>
      <c r="J23" s="359"/>
      <c r="K23" s="359"/>
      <c r="L23" s="359"/>
      <c r="M23" s="359"/>
      <c r="N23" s="359"/>
      <c r="O23" s="359"/>
      <c r="P23" s="359"/>
      <c r="Q23" s="359"/>
      <c r="R23" s="359"/>
      <c r="S23" s="359"/>
      <c r="T23" s="359" t="s">
        <v>1761</v>
      </c>
      <c r="U23" s="359" t="s">
        <v>1650</v>
      </c>
      <c r="V23" s="359" t="s">
        <v>1762</v>
      </c>
      <c r="W23" s="359" t="s">
        <v>1648</v>
      </c>
      <c r="X23" s="359"/>
      <c r="Y23" s="359"/>
      <c r="Z23" s="359"/>
      <c r="AA23" s="359"/>
      <c r="AB23" s="359" t="s">
        <v>1652</v>
      </c>
      <c r="AC23" s="359" t="s">
        <v>1642</v>
      </c>
    </row>
    <row r="24" ht="141.4" customHeight="1" spans="1:29">
      <c r="A24" s="359" t="s">
        <v>1632</v>
      </c>
      <c r="B24" s="359" t="s">
        <v>1763</v>
      </c>
      <c r="C24" s="353">
        <v>156</v>
      </c>
      <c r="D24" s="354"/>
      <c r="E24" s="354" t="s">
        <v>1764</v>
      </c>
      <c r="F24" s="359" t="s">
        <v>1765</v>
      </c>
      <c r="G24" s="359" t="s">
        <v>1650</v>
      </c>
      <c r="H24" s="359" t="s">
        <v>1766</v>
      </c>
      <c r="I24" s="359" t="s">
        <v>1767</v>
      </c>
      <c r="J24" s="359"/>
      <c r="K24" s="359"/>
      <c r="L24" s="359"/>
      <c r="M24" s="359"/>
      <c r="N24" s="359"/>
      <c r="O24" s="359"/>
      <c r="P24" s="359"/>
      <c r="Q24" s="359"/>
      <c r="R24" s="359"/>
      <c r="S24" s="359"/>
      <c r="T24" s="359" t="s">
        <v>1768</v>
      </c>
      <c r="U24" s="359" t="s">
        <v>1648</v>
      </c>
      <c r="V24" s="359" t="s">
        <v>1769</v>
      </c>
      <c r="W24" s="359" t="s">
        <v>1650</v>
      </c>
      <c r="X24" s="359"/>
      <c r="Y24" s="359"/>
      <c r="Z24" s="359"/>
      <c r="AA24" s="359"/>
      <c r="AB24" s="359" t="s">
        <v>1770</v>
      </c>
      <c r="AC24" s="359" t="s">
        <v>1731</v>
      </c>
    </row>
    <row r="25" ht="76.7" customHeight="1" spans="1:29">
      <c r="A25" s="359" t="s">
        <v>1632</v>
      </c>
      <c r="B25" s="359" t="s">
        <v>1771</v>
      </c>
      <c r="C25" s="353">
        <v>182</v>
      </c>
      <c r="D25" s="354"/>
      <c r="E25" s="354" t="s">
        <v>1772</v>
      </c>
      <c r="F25" s="359" t="s">
        <v>1773</v>
      </c>
      <c r="G25" s="359" t="s">
        <v>1767</v>
      </c>
      <c r="H25" s="359" t="s">
        <v>1774</v>
      </c>
      <c r="I25" s="359" t="s">
        <v>1650</v>
      </c>
      <c r="J25" s="359"/>
      <c r="K25" s="359"/>
      <c r="L25" s="359"/>
      <c r="M25" s="359"/>
      <c r="N25" s="359"/>
      <c r="O25" s="359"/>
      <c r="P25" s="359"/>
      <c r="Q25" s="359"/>
      <c r="R25" s="359"/>
      <c r="S25" s="359"/>
      <c r="T25" s="359" t="s">
        <v>1775</v>
      </c>
      <c r="U25" s="359" t="s">
        <v>1642</v>
      </c>
      <c r="V25" s="359" t="s">
        <v>1776</v>
      </c>
      <c r="W25" s="359" t="s">
        <v>1777</v>
      </c>
      <c r="X25" s="359"/>
      <c r="Y25" s="359"/>
      <c r="Z25" s="359"/>
      <c r="AA25" s="359"/>
      <c r="AB25" s="359" t="s">
        <v>1778</v>
      </c>
      <c r="AC25" s="359" t="s">
        <v>1642</v>
      </c>
    </row>
    <row r="26" ht="219" customHeight="1" spans="1:29">
      <c r="A26" s="359" t="s">
        <v>1632</v>
      </c>
      <c r="B26" s="359" t="s">
        <v>1779</v>
      </c>
      <c r="C26" s="353">
        <v>63.26</v>
      </c>
      <c r="D26" s="354"/>
      <c r="E26" s="354" t="s">
        <v>1780</v>
      </c>
      <c r="F26" s="359" t="s">
        <v>1645</v>
      </c>
      <c r="G26" s="359" t="s">
        <v>1781</v>
      </c>
      <c r="H26" s="359" t="s">
        <v>1647</v>
      </c>
      <c r="I26" s="359" t="s">
        <v>1648</v>
      </c>
      <c r="J26" s="359"/>
      <c r="K26" s="359"/>
      <c r="L26" s="359"/>
      <c r="M26" s="359"/>
      <c r="N26" s="359"/>
      <c r="O26" s="359"/>
      <c r="P26" s="359"/>
      <c r="Q26" s="359"/>
      <c r="R26" s="359"/>
      <c r="S26" s="359"/>
      <c r="T26" s="359" t="s">
        <v>1649</v>
      </c>
      <c r="U26" s="359" t="s">
        <v>1650</v>
      </c>
      <c r="V26" s="359" t="s">
        <v>1762</v>
      </c>
      <c r="W26" s="359" t="s">
        <v>1642</v>
      </c>
      <c r="X26" s="359"/>
      <c r="Y26" s="359"/>
      <c r="Z26" s="359"/>
      <c r="AA26" s="359"/>
      <c r="AB26" s="359" t="s">
        <v>1652</v>
      </c>
      <c r="AC26" s="359" t="s">
        <v>1642</v>
      </c>
    </row>
    <row r="27" ht="89.65" customHeight="1" spans="1:29">
      <c r="A27" s="359" t="s">
        <v>1632</v>
      </c>
      <c r="B27" s="359" t="s">
        <v>1782</v>
      </c>
      <c r="C27" s="353">
        <v>80</v>
      </c>
      <c r="D27" s="354"/>
      <c r="E27" s="354" t="s">
        <v>1783</v>
      </c>
      <c r="F27" s="359" t="s">
        <v>1784</v>
      </c>
      <c r="G27" s="359" t="s">
        <v>1785</v>
      </c>
      <c r="H27" s="359" t="s">
        <v>1786</v>
      </c>
      <c r="I27" s="359" t="s">
        <v>1787</v>
      </c>
      <c r="J27" s="359"/>
      <c r="K27" s="359"/>
      <c r="L27" s="359"/>
      <c r="M27" s="359"/>
      <c r="N27" s="359"/>
      <c r="O27" s="359"/>
      <c r="P27" s="359"/>
      <c r="Q27" s="359"/>
      <c r="R27" s="359"/>
      <c r="S27" s="359"/>
      <c r="T27" s="359" t="s">
        <v>1788</v>
      </c>
      <c r="U27" s="359" t="s">
        <v>1789</v>
      </c>
      <c r="V27" s="359" t="s">
        <v>1790</v>
      </c>
      <c r="W27" s="359" t="s">
        <v>1791</v>
      </c>
      <c r="X27" s="359"/>
      <c r="Y27" s="359"/>
      <c r="Z27" s="359"/>
      <c r="AA27" s="359"/>
      <c r="AB27" s="359" t="s">
        <v>1792</v>
      </c>
      <c r="AC27" s="359" t="s">
        <v>1731</v>
      </c>
    </row>
    <row r="28" ht="115.5" customHeight="1" spans="1:29">
      <c r="A28" s="359" t="s">
        <v>1632</v>
      </c>
      <c r="B28" s="359" t="s">
        <v>1793</v>
      </c>
      <c r="C28" s="353">
        <v>15.51</v>
      </c>
      <c r="D28" s="354"/>
      <c r="E28" s="354" t="s">
        <v>1794</v>
      </c>
      <c r="F28" s="359" t="s">
        <v>1795</v>
      </c>
      <c r="G28" s="359" t="s">
        <v>1796</v>
      </c>
      <c r="H28" s="359" t="s">
        <v>1797</v>
      </c>
      <c r="I28" s="359" t="s">
        <v>1642</v>
      </c>
      <c r="J28" s="359" t="s">
        <v>1798</v>
      </c>
      <c r="K28" s="359" t="s">
        <v>1799</v>
      </c>
      <c r="L28" s="359"/>
      <c r="M28" s="359"/>
      <c r="N28" s="359"/>
      <c r="O28" s="359"/>
      <c r="P28" s="359"/>
      <c r="Q28" s="359"/>
      <c r="R28" s="359"/>
      <c r="S28" s="359"/>
      <c r="T28" s="359" t="s">
        <v>1800</v>
      </c>
      <c r="U28" s="359"/>
      <c r="V28" s="359"/>
      <c r="W28" s="359"/>
      <c r="X28" s="359"/>
      <c r="Y28" s="359"/>
      <c r="Z28" s="359"/>
      <c r="AA28" s="359"/>
      <c r="AB28" s="359" t="s">
        <v>1641</v>
      </c>
      <c r="AC28" s="359" t="s">
        <v>1642</v>
      </c>
    </row>
    <row r="29" ht="270.75" customHeight="1" spans="1:29">
      <c r="A29" s="359" t="s">
        <v>1632</v>
      </c>
      <c r="B29" s="359" t="s">
        <v>1801</v>
      </c>
      <c r="C29" s="353">
        <v>7</v>
      </c>
      <c r="D29" s="354"/>
      <c r="E29" s="354" t="s">
        <v>1802</v>
      </c>
      <c r="F29" s="359" t="s">
        <v>1803</v>
      </c>
      <c r="G29" s="359" t="s">
        <v>1804</v>
      </c>
      <c r="H29" s="359" t="s">
        <v>1805</v>
      </c>
      <c r="I29" s="359" t="s">
        <v>1806</v>
      </c>
      <c r="J29" s="359"/>
      <c r="K29" s="359"/>
      <c r="L29" s="359"/>
      <c r="M29" s="359"/>
      <c r="N29" s="359"/>
      <c r="O29" s="359"/>
      <c r="P29" s="359"/>
      <c r="Q29" s="359"/>
      <c r="R29" s="359"/>
      <c r="S29" s="359"/>
      <c r="T29" s="359" t="s">
        <v>1807</v>
      </c>
      <c r="U29" s="359"/>
      <c r="V29" s="359" t="s">
        <v>1808</v>
      </c>
      <c r="W29" s="359"/>
      <c r="X29" s="359"/>
      <c r="Y29" s="359"/>
      <c r="Z29" s="359"/>
      <c r="AA29" s="359"/>
      <c r="AB29" s="359" t="s">
        <v>1641</v>
      </c>
      <c r="AC29" s="359" t="s">
        <v>1642</v>
      </c>
    </row>
    <row r="30" ht="16.35" customHeight="1" spans="1:29">
      <c r="A30" s="359" t="s">
        <v>1632</v>
      </c>
      <c r="B30" s="359" t="s">
        <v>1809</v>
      </c>
      <c r="C30" s="353">
        <v>29.35</v>
      </c>
      <c r="D30" s="354"/>
      <c r="E30" s="354" t="s">
        <v>1810</v>
      </c>
      <c r="F30" s="359" t="s">
        <v>1753</v>
      </c>
      <c r="G30" s="359" t="s">
        <v>1811</v>
      </c>
      <c r="H30" s="359" t="s">
        <v>1812</v>
      </c>
      <c r="I30" s="359" t="s">
        <v>1743</v>
      </c>
      <c r="J30" s="359"/>
      <c r="K30" s="359"/>
      <c r="L30" s="359"/>
      <c r="M30" s="359"/>
      <c r="N30" s="359"/>
      <c r="O30" s="359"/>
      <c r="P30" s="359"/>
      <c r="Q30" s="359"/>
      <c r="R30" s="359"/>
      <c r="S30" s="359"/>
      <c r="T30" s="359" t="s">
        <v>1813</v>
      </c>
      <c r="U30" s="359" t="s">
        <v>1731</v>
      </c>
      <c r="V30" s="359" t="s">
        <v>1814</v>
      </c>
      <c r="W30" s="359"/>
      <c r="X30" s="359"/>
      <c r="Y30" s="359"/>
      <c r="Z30" s="359"/>
      <c r="AA30" s="359"/>
      <c r="AB30" s="359" t="s">
        <v>1815</v>
      </c>
      <c r="AC30" s="359" t="s">
        <v>1642</v>
      </c>
    </row>
    <row r="31" ht="16.35" customHeight="1" spans="1:29">
      <c r="A31" s="359" t="s">
        <v>1632</v>
      </c>
      <c r="B31" s="359" t="s">
        <v>1816</v>
      </c>
      <c r="C31" s="353">
        <v>10</v>
      </c>
      <c r="D31" s="354"/>
      <c r="E31" s="354" t="s">
        <v>1817</v>
      </c>
      <c r="F31" s="359" t="s">
        <v>1818</v>
      </c>
      <c r="G31" s="359" t="s">
        <v>1819</v>
      </c>
      <c r="H31" s="359" t="s">
        <v>1786</v>
      </c>
      <c r="I31" s="359" t="s">
        <v>1787</v>
      </c>
      <c r="J31" s="359"/>
      <c r="K31" s="359"/>
      <c r="L31" s="359"/>
      <c r="M31" s="359"/>
      <c r="N31" s="359"/>
      <c r="O31" s="359"/>
      <c r="P31" s="359"/>
      <c r="Q31" s="359"/>
      <c r="R31" s="359"/>
      <c r="S31" s="359"/>
      <c r="T31" s="359" t="s">
        <v>1820</v>
      </c>
      <c r="U31" s="359" t="s">
        <v>1642</v>
      </c>
      <c r="V31" s="359" t="s">
        <v>1790</v>
      </c>
      <c r="W31" s="359" t="s">
        <v>1791</v>
      </c>
      <c r="X31" s="359"/>
      <c r="Y31" s="359"/>
      <c r="Z31" s="359"/>
      <c r="AA31" s="359"/>
      <c r="AB31" s="359" t="s">
        <v>1821</v>
      </c>
      <c r="AC31" s="359" t="s">
        <v>1731</v>
      </c>
    </row>
    <row r="32" ht="16.35" customHeight="1" spans="1:29">
      <c r="A32" s="359" t="s">
        <v>1632</v>
      </c>
      <c r="B32" s="359" t="s">
        <v>1822</v>
      </c>
      <c r="C32" s="353">
        <v>1.35</v>
      </c>
      <c r="D32" s="354"/>
      <c r="E32" s="354" t="s">
        <v>1823</v>
      </c>
      <c r="F32" s="359" t="s">
        <v>1824</v>
      </c>
      <c r="G32" s="359" t="s">
        <v>1665</v>
      </c>
      <c r="H32" s="359" t="s">
        <v>1825</v>
      </c>
      <c r="I32" s="359" t="s">
        <v>1642</v>
      </c>
      <c r="J32" s="359" t="s">
        <v>1667</v>
      </c>
      <c r="K32" s="359" t="s">
        <v>1642</v>
      </c>
      <c r="L32" s="359"/>
      <c r="M32" s="359"/>
      <c r="N32" s="359"/>
      <c r="O32" s="359"/>
      <c r="P32" s="359"/>
      <c r="Q32" s="359"/>
      <c r="R32" s="359"/>
      <c r="S32" s="359"/>
      <c r="T32" s="359" t="s">
        <v>1826</v>
      </c>
      <c r="U32" s="359" t="s">
        <v>1642</v>
      </c>
      <c r="V32" s="359"/>
      <c r="W32" s="359"/>
      <c r="X32" s="359"/>
      <c r="Y32" s="359"/>
      <c r="Z32" s="359"/>
      <c r="AA32" s="359"/>
      <c r="AB32" s="359" t="s">
        <v>1641</v>
      </c>
      <c r="AC32" s="359" t="s">
        <v>1827</v>
      </c>
    </row>
    <row r="33" ht="146.25" spans="1:29">
      <c r="A33" s="359" t="s">
        <v>1632</v>
      </c>
      <c r="B33" s="359" t="s">
        <v>1828</v>
      </c>
      <c r="C33" s="353">
        <v>1.14</v>
      </c>
      <c r="D33" s="354"/>
      <c r="E33" s="354" t="s">
        <v>1829</v>
      </c>
      <c r="F33" s="359" t="s">
        <v>1830</v>
      </c>
      <c r="G33" s="359" t="s">
        <v>1831</v>
      </c>
      <c r="H33" s="359" t="s">
        <v>1832</v>
      </c>
      <c r="I33" s="359" t="s">
        <v>1833</v>
      </c>
      <c r="J33" s="359"/>
      <c r="K33" s="359"/>
      <c r="L33" s="359"/>
      <c r="M33" s="359"/>
      <c r="N33" s="359"/>
      <c r="O33" s="359"/>
      <c r="P33" s="359"/>
      <c r="Q33" s="359"/>
      <c r="R33" s="359"/>
      <c r="S33" s="359"/>
      <c r="T33" s="359" t="s">
        <v>1834</v>
      </c>
      <c r="U33" s="359"/>
      <c r="V33" s="359" t="s">
        <v>1835</v>
      </c>
      <c r="W33" s="359"/>
      <c r="X33" s="359"/>
      <c r="Y33" s="359"/>
      <c r="Z33" s="359"/>
      <c r="AA33" s="359"/>
      <c r="AB33" s="359" t="s">
        <v>1836</v>
      </c>
      <c r="AC33" s="359" t="s">
        <v>1642</v>
      </c>
    </row>
    <row r="34" ht="112.5" spans="1:29">
      <c r="A34" s="359" t="s">
        <v>1632</v>
      </c>
      <c r="B34" s="359" t="s">
        <v>1837</v>
      </c>
      <c r="C34" s="353">
        <v>17</v>
      </c>
      <c r="D34" s="354"/>
      <c r="E34" s="354" t="s">
        <v>1838</v>
      </c>
      <c r="F34" s="359" t="s">
        <v>1839</v>
      </c>
      <c r="G34" s="359" t="s">
        <v>1840</v>
      </c>
      <c r="H34" s="359" t="s">
        <v>1841</v>
      </c>
      <c r="I34" s="359" t="s">
        <v>1842</v>
      </c>
      <c r="J34" s="359"/>
      <c r="K34" s="359"/>
      <c r="L34" s="359"/>
      <c r="M34" s="359"/>
      <c r="N34" s="359"/>
      <c r="O34" s="359"/>
      <c r="P34" s="359"/>
      <c r="Q34" s="359"/>
      <c r="R34" s="359"/>
      <c r="S34" s="359"/>
      <c r="T34" s="359" t="s">
        <v>1843</v>
      </c>
      <c r="U34" s="359" t="s">
        <v>1844</v>
      </c>
      <c r="V34" s="359" t="s">
        <v>1845</v>
      </c>
      <c r="W34" s="359" t="s">
        <v>1642</v>
      </c>
      <c r="X34" s="359"/>
      <c r="Y34" s="359"/>
      <c r="Z34" s="359"/>
      <c r="AA34" s="359"/>
      <c r="AB34" s="359" t="s">
        <v>1846</v>
      </c>
      <c r="AC34" s="359" t="s">
        <v>1642</v>
      </c>
    </row>
    <row r="35" ht="326.25" spans="1:29">
      <c r="A35" s="359" t="s">
        <v>1632</v>
      </c>
      <c r="B35" s="359" t="s">
        <v>1847</v>
      </c>
      <c r="C35" s="353">
        <v>2.2</v>
      </c>
      <c r="D35" s="354"/>
      <c r="E35" s="354" t="s">
        <v>1848</v>
      </c>
      <c r="F35" s="359" t="s">
        <v>1849</v>
      </c>
      <c r="G35" s="359" t="s">
        <v>1850</v>
      </c>
      <c r="H35" s="359" t="s">
        <v>1851</v>
      </c>
      <c r="I35" s="359" t="s">
        <v>1852</v>
      </c>
      <c r="J35" s="359"/>
      <c r="K35" s="359"/>
      <c r="L35" s="359"/>
      <c r="M35" s="359"/>
      <c r="N35" s="359"/>
      <c r="O35" s="359"/>
      <c r="P35" s="359"/>
      <c r="Q35" s="359"/>
      <c r="R35" s="359"/>
      <c r="S35" s="359"/>
      <c r="T35" s="359" t="s">
        <v>1853</v>
      </c>
      <c r="U35" s="359"/>
      <c r="V35" s="359" t="s">
        <v>1854</v>
      </c>
      <c r="W35" s="359"/>
      <c r="X35" s="359"/>
      <c r="Y35" s="359"/>
      <c r="Z35" s="359"/>
      <c r="AA35" s="359"/>
      <c r="AB35" s="359" t="s">
        <v>1641</v>
      </c>
      <c r="AC35" s="359" t="s">
        <v>1642</v>
      </c>
    </row>
    <row r="36" ht="202.5" spans="1:29">
      <c r="A36" s="359" t="s">
        <v>1632</v>
      </c>
      <c r="B36" s="359" t="s">
        <v>1855</v>
      </c>
      <c r="C36" s="353">
        <v>0.6</v>
      </c>
      <c r="D36" s="354"/>
      <c r="E36" s="354" t="s">
        <v>1856</v>
      </c>
      <c r="F36" s="359" t="s">
        <v>1857</v>
      </c>
      <c r="G36" s="359" t="s">
        <v>1858</v>
      </c>
      <c r="H36" s="359" t="s">
        <v>1859</v>
      </c>
      <c r="I36" s="359" t="s">
        <v>1860</v>
      </c>
      <c r="J36" s="359"/>
      <c r="K36" s="359"/>
      <c r="L36" s="359"/>
      <c r="M36" s="359"/>
      <c r="N36" s="359"/>
      <c r="O36" s="359"/>
      <c r="P36" s="359"/>
      <c r="Q36" s="359"/>
      <c r="R36" s="359"/>
      <c r="S36" s="359"/>
      <c r="T36" s="359" t="s">
        <v>1861</v>
      </c>
      <c r="U36" s="359" t="s">
        <v>1650</v>
      </c>
      <c r="V36" s="359" t="s">
        <v>1862</v>
      </c>
      <c r="W36" s="359"/>
      <c r="X36" s="359"/>
      <c r="Y36" s="359"/>
      <c r="Z36" s="359"/>
      <c r="AA36" s="359"/>
      <c r="AB36" s="359" t="s">
        <v>1863</v>
      </c>
      <c r="AC36" s="359" t="s">
        <v>1731</v>
      </c>
    </row>
    <row r="37" ht="168.75" spans="1:29">
      <c r="A37" s="359" t="s">
        <v>1632</v>
      </c>
      <c r="B37" s="359" t="s">
        <v>1864</v>
      </c>
      <c r="C37" s="353">
        <v>1.92</v>
      </c>
      <c r="D37" s="354"/>
      <c r="E37" s="354" t="s">
        <v>1865</v>
      </c>
      <c r="F37" s="359" t="s">
        <v>1866</v>
      </c>
      <c r="G37" s="359" t="s">
        <v>1720</v>
      </c>
      <c r="H37" s="359" t="s">
        <v>1867</v>
      </c>
      <c r="I37" s="359" t="s">
        <v>1868</v>
      </c>
      <c r="J37" s="359"/>
      <c r="K37" s="359"/>
      <c r="L37" s="359"/>
      <c r="M37" s="359"/>
      <c r="N37" s="359"/>
      <c r="O37" s="359"/>
      <c r="P37" s="359"/>
      <c r="Q37" s="359"/>
      <c r="R37" s="359"/>
      <c r="S37" s="359"/>
      <c r="T37" s="359" t="s">
        <v>1869</v>
      </c>
      <c r="U37" s="359"/>
      <c r="V37" s="359" t="s">
        <v>1870</v>
      </c>
      <c r="W37" s="359"/>
      <c r="X37" s="359"/>
      <c r="Y37" s="359"/>
      <c r="Z37" s="359"/>
      <c r="AA37" s="359"/>
      <c r="AB37" s="359" t="s">
        <v>1661</v>
      </c>
      <c r="AC37" s="359" t="s">
        <v>1731</v>
      </c>
    </row>
    <row r="38" ht="45" spans="1:29">
      <c r="A38" s="359" t="s">
        <v>1632</v>
      </c>
      <c r="B38" s="359" t="s">
        <v>1871</v>
      </c>
      <c r="C38" s="353">
        <v>50</v>
      </c>
      <c r="D38" s="354"/>
      <c r="E38" s="354" t="s">
        <v>1872</v>
      </c>
      <c r="F38" s="359" t="s">
        <v>1873</v>
      </c>
      <c r="G38" s="359" t="s">
        <v>1874</v>
      </c>
      <c r="H38" s="359" t="s">
        <v>1875</v>
      </c>
      <c r="I38" s="359" t="s">
        <v>1650</v>
      </c>
      <c r="J38" s="359"/>
      <c r="K38" s="359"/>
      <c r="L38" s="359"/>
      <c r="M38" s="359"/>
      <c r="N38" s="359"/>
      <c r="O38" s="359"/>
      <c r="P38" s="359"/>
      <c r="Q38" s="359"/>
      <c r="R38" s="359"/>
      <c r="S38" s="359"/>
      <c r="T38" s="359" t="s">
        <v>1876</v>
      </c>
      <c r="U38" s="359" t="s">
        <v>1642</v>
      </c>
      <c r="V38" s="359" t="s">
        <v>1877</v>
      </c>
      <c r="W38" s="359" t="s">
        <v>1789</v>
      </c>
      <c r="X38" s="359"/>
      <c r="Y38" s="359"/>
      <c r="Z38" s="359"/>
      <c r="AA38" s="359"/>
      <c r="AB38" s="359" t="s">
        <v>1878</v>
      </c>
      <c r="AC38" s="359" t="s">
        <v>1642</v>
      </c>
    </row>
    <row r="39" ht="146.25" spans="1:29">
      <c r="A39" s="359" t="s">
        <v>1632</v>
      </c>
      <c r="B39" s="359" t="s">
        <v>1879</v>
      </c>
      <c r="C39" s="353">
        <v>5.3</v>
      </c>
      <c r="D39" s="354"/>
      <c r="E39" s="354" t="s">
        <v>1880</v>
      </c>
      <c r="F39" s="359" t="s">
        <v>1645</v>
      </c>
      <c r="G39" s="359" t="s">
        <v>1881</v>
      </c>
      <c r="H39" s="359" t="s">
        <v>1882</v>
      </c>
      <c r="I39" s="359" t="s">
        <v>1648</v>
      </c>
      <c r="J39" s="359"/>
      <c r="K39" s="359"/>
      <c r="L39" s="359"/>
      <c r="M39" s="359"/>
      <c r="N39" s="359"/>
      <c r="O39" s="359"/>
      <c r="P39" s="359"/>
      <c r="Q39" s="359"/>
      <c r="R39" s="359"/>
      <c r="S39" s="359"/>
      <c r="T39" s="359" t="s">
        <v>1649</v>
      </c>
      <c r="U39" s="359" t="s">
        <v>1642</v>
      </c>
      <c r="V39" s="359" t="s">
        <v>1762</v>
      </c>
      <c r="W39" s="359" t="s">
        <v>1642</v>
      </c>
      <c r="X39" s="359"/>
      <c r="Y39" s="359"/>
      <c r="Z39" s="359"/>
      <c r="AA39" s="359"/>
      <c r="AB39" s="359" t="s">
        <v>1652</v>
      </c>
      <c r="AC39" s="359" t="s">
        <v>1642</v>
      </c>
    </row>
    <row r="40" ht="101.25" spans="1:29">
      <c r="A40" s="359" t="s">
        <v>1632</v>
      </c>
      <c r="B40" s="359" t="s">
        <v>1883</v>
      </c>
      <c r="C40" s="353">
        <v>20</v>
      </c>
      <c r="D40" s="354"/>
      <c r="E40" s="354" t="s">
        <v>1884</v>
      </c>
      <c r="F40" s="359" t="s">
        <v>1885</v>
      </c>
      <c r="G40" s="359" t="s">
        <v>1886</v>
      </c>
      <c r="H40" s="359" t="s">
        <v>1887</v>
      </c>
      <c r="I40" s="359" t="s">
        <v>1888</v>
      </c>
      <c r="J40" s="359" t="s">
        <v>1889</v>
      </c>
      <c r="K40" s="359" t="s">
        <v>1890</v>
      </c>
      <c r="L40" s="359"/>
      <c r="M40" s="359"/>
      <c r="N40" s="359"/>
      <c r="O40" s="359"/>
      <c r="P40" s="359"/>
      <c r="Q40" s="359"/>
      <c r="R40" s="359"/>
      <c r="S40" s="359"/>
      <c r="T40" s="359" t="s">
        <v>1891</v>
      </c>
      <c r="U40" s="359"/>
      <c r="V40" s="359"/>
      <c r="W40" s="359"/>
      <c r="X40" s="359"/>
      <c r="Y40" s="359"/>
      <c r="Z40" s="359"/>
      <c r="AA40" s="359"/>
      <c r="AB40" s="359" t="s">
        <v>1892</v>
      </c>
      <c r="AC40" s="359" t="s">
        <v>1731</v>
      </c>
    </row>
    <row r="41" ht="236.25" spans="1:29">
      <c r="A41" s="359" t="s">
        <v>1632</v>
      </c>
      <c r="B41" s="359" t="s">
        <v>1893</v>
      </c>
      <c r="C41" s="353">
        <v>3.66</v>
      </c>
      <c r="D41" s="354"/>
      <c r="E41" s="354" t="s">
        <v>1894</v>
      </c>
      <c r="F41" s="359" t="s">
        <v>1895</v>
      </c>
      <c r="G41" s="359" t="s">
        <v>1896</v>
      </c>
      <c r="H41" s="359" t="s">
        <v>1897</v>
      </c>
      <c r="I41" s="359" t="s">
        <v>1898</v>
      </c>
      <c r="J41" s="359" t="s">
        <v>1899</v>
      </c>
      <c r="K41" s="359" t="s">
        <v>1900</v>
      </c>
      <c r="L41" s="359"/>
      <c r="M41" s="359"/>
      <c r="N41" s="359"/>
      <c r="O41" s="359"/>
      <c r="P41" s="359"/>
      <c r="Q41" s="359"/>
      <c r="R41" s="359"/>
      <c r="S41" s="359"/>
      <c r="T41" s="359" t="s">
        <v>1901</v>
      </c>
      <c r="U41" s="359" t="s">
        <v>1902</v>
      </c>
      <c r="V41" s="359"/>
      <c r="W41" s="359"/>
      <c r="X41" s="359"/>
      <c r="Y41" s="359"/>
      <c r="Z41" s="359"/>
      <c r="AA41" s="359"/>
      <c r="AB41" s="359" t="s">
        <v>1903</v>
      </c>
      <c r="AC41" s="359" t="s">
        <v>1650</v>
      </c>
    </row>
    <row r="42" ht="101.25" spans="1:29">
      <c r="A42" s="359" t="s">
        <v>1632</v>
      </c>
      <c r="B42" s="359" t="s">
        <v>1904</v>
      </c>
      <c r="C42" s="353">
        <v>100</v>
      </c>
      <c r="D42" s="354"/>
      <c r="E42" s="354" t="s">
        <v>1905</v>
      </c>
      <c r="F42" s="359" t="s">
        <v>1906</v>
      </c>
      <c r="G42" s="359" t="s">
        <v>1907</v>
      </c>
      <c r="H42" s="359" t="s">
        <v>1908</v>
      </c>
      <c r="I42" s="359" t="s">
        <v>1909</v>
      </c>
      <c r="J42" s="359"/>
      <c r="K42" s="359"/>
      <c r="L42" s="359"/>
      <c r="M42" s="359"/>
      <c r="N42" s="359"/>
      <c r="O42" s="359"/>
      <c r="P42" s="359"/>
      <c r="Q42" s="359"/>
      <c r="R42" s="359"/>
      <c r="S42" s="359"/>
      <c r="T42" s="359" t="s">
        <v>1910</v>
      </c>
      <c r="U42" s="359" t="s">
        <v>1731</v>
      </c>
      <c r="V42" s="359" t="s">
        <v>1911</v>
      </c>
      <c r="W42" s="359" t="s">
        <v>1912</v>
      </c>
      <c r="X42" s="359"/>
      <c r="Y42" s="359"/>
      <c r="Z42" s="359"/>
      <c r="AA42" s="359"/>
      <c r="AB42" s="359" t="s">
        <v>1913</v>
      </c>
      <c r="AC42" s="359" t="s">
        <v>1731</v>
      </c>
    </row>
  </sheetData>
  <mergeCells count="21">
    <mergeCell ref="B2:AC2"/>
    <mergeCell ref="AB3:AC3"/>
    <mergeCell ref="F4:AB4"/>
    <mergeCell ref="F5:S5"/>
    <mergeCell ref="T5:AA5"/>
    <mergeCell ref="F6:G6"/>
    <mergeCell ref="H6:I6"/>
    <mergeCell ref="J6:K6"/>
    <mergeCell ref="L6:M6"/>
    <mergeCell ref="N6:O6"/>
    <mergeCell ref="P6:Q6"/>
    <mergeCell ref="R6:S6"/>
    <mergeCell ref="T6:U6"/>
    <mergeCell ref="V6:W6"/>
    <mergeCell ref="X6:Y6"/>
    <mergeCell ref="Z6:AA6"/>
    <mergeCell ref="A4:A7"/>
    <mergeCell ref="B4:B7"/>
    <mergeCell ref="C4:C7"/>
    <mergeCell ref="D4:E6"/>
    <mergeCell ref="AB5:AC6"/>
  </mergeCells>
  <pageMargins left="0.75" right="0.75" top="0.270000010728836" bottom="0.270000010728836"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A2" workbookViewId="0">
      <selection activeCell="C7" sqref="C7:K7"/>
    </sheetView>
  </sheetViews>
  <sheetFormatPr defaultColWidth="10" defaultRowHeight="13.5"/>
  <cols>
    <col min="1" max="1" width="6" style="348" customWidth="1"/>
    <col min="2" max="2" width="5.875" style="348" customWidth="1"/>
    <col min="3" max="3" width="11.375" style="348" customWidth="1"/>
    <col min="4" max="4" width="12.625" style="348" customWidth="1"/>
    <col min="5" max="5" width="12.125" style="348" customWidth="1"/>
    <col min="6" max="7" width="9.75" style="348" customWidth="1"/>
    <col min="8" max="8" width="11.25" style="348" customWidth="1"/>
    <col min="9" max="9" width="12.75" style="348" customWidth="1"/>
    <col min="10" max="10" width="9.75" style="348" customWidth="1"/>
    <col min="11" max="11" width="13.5" style="348" customWidth="1"/>
    <col min="12" max="12" width="9.75" style="348" customWidth="1"/>
    <col min="13" max="16384" width="10" style="348"/>
  </cols>
  <sheetData>
    <row r="1" ht="16.35" customHeight="1" spans="1:1">
      <c r="A1" s="349"/>
    </row>
    <row r="2" ht="43.15" customHeight="1" spans="1:11">
      <c r="A2" s="350" t="s">
        <v>1914</v>
      </c>
      <c r="B2" s="350"/>
      <c r="C2" s="350"/>
      <c r="D2" s="350"/>
      <c r="E2" s="350"/>
      <c r="F2" s="350"/>
      <c r="G2" s="350"/>
      <c r="H2" s="350"/>
      <c r="I2" s="350"/>
      <c r="J2" s="350"/>
      <c r="K2" s="350"/>
    </row>
    <row r="3" ht="16.35" customHeight="1" spans="1:11">
      <c r="A3" s="351"/>
      <c r="B3" s="351"/>
      <c r="C3" s="351"/>
      <c r="D3" s="351"/>
      <c r="E3" s="351"/>
      <c r="F3" s="351"/>
      <c r="G3" s="351"/>
      <c r="H3" s="351"/>
      <c r="I3" s="351"/>
      <c r="J3" s="351"/>
      <c r="K3" s="356" t="s">
        <v>2</v>
      </c>
    </row>
    <row r="4" ht="16.35" customHeight="1" spans="1:11">
      <c r="A4" s="352" t="s">
        <v>1915</v>
      </c>
      <c r="B4" s="352"/>
      <c r="C4" s="352" t="s">
        <v>1916</v>
      </c>
      <c r="D4" s="352" t="s">
        <v>1917</v>
      </c>
      <c r="E4" s="352"/>
      <c r="F4" s="352"/>
      <c r="G4" s="352"/>
      <c r="H4" s="352" t="s">
        <v>1918</v>
      </c>
      <c r="I4" s="352"/>
      <c r="J4" s="352"/>
      <c r="K4" s="352"/>
    </row>
    <row r="5" ht="16.35" customHeight="1" spans="1:11">
      <c r="A5" s="352"/>
      <c r="B5" s="352"/>
      <c r="C5" s="352"/>
      <c r="D5" s="352" t="s">
        <v>1919</v>
      </c>
      <c r="E5" s="352" t="s">
        <v>1920</v>
      </c>
      <c r="F5" s="352" t="s">
        <v>1921</v>
      </c>
      <c r="G5" s="352" t="s">
        <v>1922</v>
      </c>
      <c r="H5" s="352" t="s">
        <v>1919</v>
      </c>
      <c r="I5" s="352" t="s">
        <v>1920</v>
      </c>
      <c r="J5" s="352" t="s">
        <v>1921</v>
      </c>
      <c r="K5" s="352" t="s">
        <v>1922</v>
      </c>
    </row>
    <row r="6" ht="23.25" customHeight="1" spans="1:11">
      <c r="A6" s="352"/>
      <c r="B6" s="352"/>
      <c r="C6" s="353">
        <v>3131.36</v>
      </c>
      <c r="D6" s="353">
        <v>1630.63</v>
      </c>
      <c r="E6" s="353">
        <v>1630.63</v>
      </c>
      <c r="F6" s="353"/>
      <c r="G6" s="353"/>
      <c r="H6" s="353">
        <v>1500.73</v>
      </c>
      <c r="I6" s="353">
        <v>1500.73</v>
      </c>
      <c r="J6" s="353"/>
      <c r="K6" s="353"/>
    </row>
    <row r="7" ht="80.25" customHeight="1" spans="1:11">
      <c r="A7" s="352" t="s">
        <v>1923</v>
      </c>
      <c r="B7" s="352" t="s">
        <v>1924</v>
      </c>
      <c r="C7" s="354" t="s">
        <v>1925</v>
      </c>
      <c r="D7" s="354"/>
      <c r="E7" s="354"/>
      <c r="F7" s="354"/>
      <c r="G7" s="354"/>
      <c r="H7" s="354"/>
      <c r="I7" s="354"/>
      <c r="J7" s="354"/>
      <c r="K7" s="354"/>
    </row>
    <row r="8" ht="16.35" customHeight="1" spans="1:11">
      <c r="A8" s="352"/>
      <c r="B8" s="352" t="s">
        <v>1926</v>
      </c>
      <c r="C8" s="352"/>
      <c r="D8" s="352"/>
      <c r="E8" s="352"/>
      <c r="F8" s="352"/>
      <c r="G8" s="352"/>
      <c r="H8" s="352"/>
      <c r="I8" s="352"/>
      <c r="J8" s="352"/>
      <c r="K8" s="352"/>
    </row>
    <row r="9" ht="27.6" customHeight="1" spans="1:11">
      <c r="A9" s="352"/>
      <c r="B9" s="352" t="s">
        <v>1927</v>
      </c>
      <c r="C9" s="352"/>
      <c r="D9" s="352"/>
      <c r="E9" s="352"/>
      <c r="F9" s="352" t="s">
        <v>1928</v>
      </c>
      <c r="G9" s="352"/>
      <c r="H9" s="352" t="s">
        <v>1929</v>
      </c>
      <c r="I9" s="352" t="s">
        <v>1930</v>
      </c>
      <c r="J9" s="352" t="s">
        <v>1931</v>
      </c>
      <c r="K9" s="352"/>
    </row>
    <row r="10" ht="16.35" customHeight="1" spans="1:11">
      <c r="A10" s="352"/>
      <c r="B10" s="354" t="s">
        <v>1932</v>
      </c>
      <c r="C10" s="354"/>
      <c r="D10" s="354"/>
      <c r="E10" s="354"/>
      <c r="F10" s="354" t="s">
        <v>1933</v>
      </c>
      <c r="G10" s="354"/>
      <c r="H10" s="354" t="s">
        <v>1934</v>
      </c>
      <c r="I10" s="354" t="s">
        <v>1935</v>
      </c>
      <c r="J10" s="354" t="s">
        <v>1936</v>
      </c>
      <c r="K10" s="354"/>
    </row>
    <row r="11" ht="16.35" customHeight="1" spans="1:11">
      <c r="A11" s="352"/>
      <c r="B11" s="354" t="s">
        <v>1937</v>
      </c>
      <c r="C11" s="354"/>
      <c r="D11" s="354"/>
      <c r="E11" s="354"/>
      <c r="F11" s="354" t="s">
        <v>1933</v>
      </c>
      <c r="G11" s="354"/>
      <c r="H11" s="354" t="s">
        <v>1934</v>
      </c>
      <c r="I11" s="354" t="s">
        <v>1935</v>
      </c>
      <c r="J11" s="354" t="s">
        <v>1936</v>
      </c>
      <c r="K11" s="354"/>
    </row>
    <row r="12" ht="16.35" customHeight="1" spans="1:11">
      <c r="A12" s="352"/>
      <c r="B12" s="354" t="s">
        <v>1938</v>
      </c>
      <c r="C12" s="354"/>
      <c r="D12" s="354"/>
      <c r="E12" s="354"/>
      <c r="F12" s="354" t="s">
        <v>1933</v>
      </c>
      <c r="G12" s="354"/>
      <c r="H12" s="354" t="s">
        <v>1939</v>
      </c>
      <c r="I12" s="354" t="s">
        <v>1935</v>
      </c>
      <c r="J12" s="354" t="s">
        <v>1936</v>
      </c>
      <c r="K12" s="354"/>
    </row>
    <row r="13" ht="16.35" customHeight="1" spans="1:11">
      <c r="A13" s="352"/>
      <c r="B13" s="354" t="s">
        <v>1940</v>
      </c>
      <c r="C13" s="354"/>
      <c r="D13" s="354"/>
      <c r="E13" s="354"/>
      <c r="F13" s="354" t="s">
        <v>1941</v>
      </c>
      <c r="G13" s="354"/>
      <c r="H13" s="354" t="s">
        <v>1942</v>
      </c>
      <c r="I13" s="354" t="s">
        <v>1935</v>
      </c>
      <c r="J13" s="354" t="s">
        <v>1943</v>
      </c>
      <c r="K13" s="354"/>
    </row>
    <row r="14" ht="16.35" customHeight="1" spans="1:11">
      <c r="A14" s="352"/>
      <c r="B14" s="354" t="s">
        <v>1944</v>
      </c>
      <c r="C14" s="354"/>
      <c r="D14" s="354"/>
      <c r="E14" s="354"/>
      <c r="F14" s="354" t="s">
        <v>1933</v>
      </c>
      <c r="G14" s="354"/>
      <c r="H14" s="354" t="s">
        <v>1945</v>
      </c>
      <c r="I14" s="354" t="s">
        <v>1935</v>
      </c>
      <c r="J14" s="354" t="s">
        <v>1946</v>
      </c>
      <c r="K14" s="354"/>
    </row>
    <row r="15" ht="16.35" customHeight="1" spans="1:11">
      <c r="A15" s="352"/>
      <c r="B15" s="354" t="s">
        <v>1947</v>
      </c>
      <c r="C15" s="354"/>
      <c r="D15" s="354"/>
      <c r="E15" s="354"/>
      <c r="F15" s="354" t="s">
        <v>1933</v>
      </c>
      <c r="G15" s="354"/>
      <c r="H15" s="354" t="s">
        <v>1948</v>
      </c>
      <c r="I15" s="354" t="s">
        <v>1949</v>
      </c>
      <c r="J15" s="354" t="s">
        <v>1936</v>
      </c>
      <c r="K15" s="354"/>
    </row>
    <row r="16" ht="16.35" customHeight="1" spans="1:11">
      <c r="A16" s="352"/>
      <c r="B16" s="354" t="s">
        <v>1950</v>
      </c>
      <c r="C16" s="354"/>
      <c r="D16" s="354"/>
      <c r="E16" s="354"/>
      <c r="F16" s="354" t="s">
        <v>1933</v>
      </c>
      <c r="G16" s="354"/>
      <c r="H16" s="354" t="s">
        <v>1951</v>
      </c>
      <c r="I16" s="354" t="s">
        <v>1935</v>
      </c>
      <c r="J16" s="354" t="s">
        <v>1936</v>
      </c>
      <c r="K16" s="354"/>
    </row>
    <row r="17" ht="16.35" customHeight="1" spans="1:11">
      <c r="A17" s="352"/>
      <c r="B17" s="354" t="s">
        <v>1952</v>
      </c>
      <c r="C17" s="354"/>
      <c r="D17" s="354"/>
      <c r="E17" s="354"/>
      <c r="F17" s="354" t="s">
        <v>1933</v>
      </c>
      <c r="G17" s="354"/>
      <c r="H17" s="354" t="s">
        <v>1942</v>
      </c>
      <c r="I17" s="354" t="s">
        <v>1953</v>
      </c>
      <c r="J17" s="354" t="s">
        <v>1936</v>
      </c>
      <c r="K17" s="354"/>
    </row>
    <row r="18" ht="16.35" customHeight="1" spans="1:11">
      <c r="A18" s="352"/>
      <c r="B18" s="354" t="s">
        <v>1954</v>
      </c>
      <c r="C18" s="354"/>
      <c r="D18" s="354"/>
      <c r="E18" s="354"/>
      <c r="F18" s="354" t="s">
        <v>1955</v>
      </c>
      <c r="G18" s="354"/>
      <c r="H18" s="354" t="s">
        <v>1942</v>
      </c>
      <c r="I18" s="354" t="s">
        <v>1956</v>
      </c>
      <c r="J18" s="354" t="s">
        <v>1936</v>
      </c>
      <c r="K18" s="354"/>
    </row>
    <row r="19" ht="16.35" customHeight="1" spans="1:11">
      <c r="A19" s="352"/>
      <c r="B19" s="354" t="s">
        <v>1957</v>
      </c>
      <c r="C19" s="354"/>
      <c r="D19" s="354"/>
      <c r="E19" s="354"/>
      <c r="F19" s="354" t="s">
        <v>1933</v>
      </c>
      <c r="G19" s="354"/>
      <c r="H19" s="354" t="s">
        <v>1951</v>
      </c>
      <c r="I19" s="354" t="s">
        <v>1935</v>
      </c>
      <c r="J19" s="354" t="s">
        <v>1936</v>
      </c>
      <c r="K19" s="354"/>
    </row>
    <row r="20" ht="16.35" customHeight="1" spans="1:11">
      <c r="A20" s="352"/>
      <c r="B20" s="354" t="s">
        <v>1958</v>
      </c>
      <c r="C20" s="354"/>
      <c r="D20" s="354"/>
      <c r="E20" s="354"/>
      <c r="F20" s="354" t="s">
        <v>1955</v>
      </c>
      <c r="G20" s="354"/>
      <c r="H20" s="354" t="s">
        <v>1934</v>
      </c>
      <c r="I20" s="354" t="s">
        <v>1935</v>
      </c>
      <c r="J20" s="354" t="s">
        <v>1936</v>
      </c>
      <c r="K20" s="354"/>
    </row>
    <row r="21" ht="16.35" customHeight="1" spans="1:11">
      <c r="A21" s="352"/>
      <c r="B21" s="354" t="s">
        <v>1959</v>
      </c>
      <c r="C21" s="354"/>
      <c r="D21" s="354"/>
      <c r="E21" s="354"/>
      <c r="F21" s="354" t="s">
        <v>1960</v>
      </c>
      <c r="G21" s="354"/>
      <c r="H21" s="354" t="s">
        <v>1961</v>
      </c>
      <c r="I21" s="354"/>
      <c r="J21" s="354" t="s">
        <v>1962</v>
      </c>
      <c r="K21" s="354"/>
    </row>
    <row r="22" ht="16.35" customHeight="1" spans="1:11">
      <c r="A22" s="352"/>
      <c r="B22" s="354" t="s">
        <v>1963</v>
      </c>
      <c r="C22" s="354"/>
      <c r="D22" s="354"/>
      <c r="E22" s="354"/>
      <c r="F22" s="354" t="s">
        <v>1960</v>
      </c>
      <c r="G22" s="354"/>
      <c r="H22" s="354" t="s">
        <v>1961</v>
      </c>
      <c r="I22" s="354"/>
      <c r="J22" s="354" t="s">
        <v>1962</v>
      </c>
      <c r="K22" s="354"/>
    </row>
    <row r="23" ht="16.35" customHeight="1" spans="1:11">
      <c r="A23" s="352"/>
      <c r="B23" s="354" t="s">
        <v>1964</v>
      </c>
      <c r="C23" s="354"/>
      <c r="D23" s="354"/>
      <c r="E23" s="354"/>
      <c r="F23" s="354" t="s">
        <v>1933</v>
      </c>
      <c r="G23" s="354"/>
      <c r="H23" s="354" t="s">
        <v>1951</v>
      </c>
      <c r="I23" s="354" t="s">
        <v>1935</v>
      </c>
      <c r="J23" s="354" t="s">
        <v>1945</v>
      </c>
      <c r="K23" s="354"/>
    </row>
    <row r="24" ht="16.35" customHeight="1" spans="1:11">
      <c r="A24" s="352"/>
      <c r="B24" s="354" t="s">
        <v>1965</v>
      </c>
      <c r="C24" s="354"/>
      <c r="D24" s="354"/>
      <c r="E24" s="354"/>
      <c r="F24" s="354" t="s">
        <v>1933</v>
      </c>
      <c r="G24" s="354"/>
      <c r="H24" s="354" t="s">
        <v>1966</v>
      </c>
      <c r="I24" s="354" t="s">
        <v>1935</v>
      </c>
      <c r="J24" s="354" t="s">
        <v>1943</v>
      </c>
      <c r="K24" s="354"/>
    </row>
    <row r="25" ht="35.45" customHeight="1" spans="1:11">
      <c r="A25" s="355" t="s">
        <v>1967</v>
      </c>
      <c r="B25" s="355" t="s">
        <v>1968</v>
      </c>
      <c r="C25" s="355"/>
      <c r="D25" s="355"/>
      <c r="E25" s="355"/>
      <c r="F25" s="355"/>
      <c r="G25" s="355"/>
      <c r="H25" s="355"/>
      <c r="I25" s="355"/>
      <c r="J25" s="355"/>
      <c r="K25" s="355"/>
    </row>
  </sheetData>
  <mergeCells count="57">
    <mergeCell ref="A2:K2"/>
    <mergeCell ref="D4:G4"/>
    <mergeCell ref="H4:K4"/>
    <mergeCell ref="C7:K7"/>
    <mergeCell ref="B8:K8"/>
    <mergeCell ref="B9:E9"/>
    <mergeCell ref="F9:G9"/>
    <mergeCell ref="J9:K9"/>
    <mergeCell ref="B10:E10"/>
    <mergeCell ref="F10:G10"/>
    <mergeCell ref="J10:K10"/>
    <mergeCell ref="B11:E11"/>
    <mergeCell ref="F11:G11"/>
    <mergeCell ref="J11:K11"/>
    <mergeCell ref="B12:E12"/>
    <mergeCell ref="F12:G12"/>
    <mergeCell ref="J12:K12"/>
    <mergeCell ref="B13:E13"/>
    <mergeCell ref="F13:G13"/>
    <mergeCell ref="J13:K13"/>
    <mergeCell ref="B14:E14"/>
    <mergeCell ref="F14:G14"/>
    <mergeCell ref="J14:K14"/>
    <mergeCell ref="B15:E15"/>
    <mergeCell ref="F15:G15"/>
    <mergeCell ref="J15:K15"/>
    <mergeCell ref="B16:E16"/>
    <mergeCell ref="F16:G16"/>
    <mergeCell ref="J16:K16"/>
    <mergeCell ref="B17:E17"/>
    <mergeCell ref="F17:G17"/>
    <mergeCell ref="J17:K17"/>
    <mergeCell ref="B18:E18"/>
    <mergeCell ref="F18:G18"/>
    <mergeCell ref="J18:K18"/>
    <mergeCell ref="B19:E19"/>
    <mergeCell ref="F19:G19"/>
    <mergeCell ref="J19:K19"/>
    <mergeCell ref="B20:E20"/>
    <mergeCell ref="F20:G20"/>
    <mergeCell ref="J20:K20"/>
    <mergeCell ref="B21:E21"/>
    <mergeCell ref="F21:G21"/>
    <mergeCell ref="J21:K21"/>
    <mergeCell ref="B22:E22"/>
    <mergeCell ref="F22:G22"/>
    <mergeCell ref="J22:K22"/>
    <mergeCell ref="B23:E23"/>
    <mergeCell ref="F23:G23"/>
    <mergeCell ref="J23:K23"/>
    <mergeCell ref="B24:E24"/>
    <mergeCell ref="F24:G24"/>
    <mergeCell ref="J24:K24"/>
    <mergeCell ref="B25:K25"/>
    <mergeCell ref="A7:A24"/>
    <mergeCell ref="C4:C5"/>
    <mergeCell ref="A4:B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Q38"/>
  <sheetViews>
    <sheetView showZeros="0" workbookViewId="0">
      <selection activeCell="D7" sqref="D7"/>
    </sheetView>
  </sheetViews>
  <sheetFormatPr defaultColWidth="9" defaultRowHeight="20.45" customHeight="1"/>
  <cols>
    <col min="1" max="1" width="35.875" style="626" customWidth="1"/>
    <col min="2" max="2" width="19.5" style="626" hidden="1" customWidth="1"/>
    <col min="3" max="3" width="12.75" style="627" customWidth="1"/>
    <col min="4" max="4" width="24.125" style="628" customWidth="1"/>
    <col min="5" max="5" width="28.125" style="626" customWidth="1"/>
    <col min="6" max="6" width="13.75" style="626" customWidth="1"/>
    <col min="7" max="7" width="9" style="626"/>
    <col min="8" max="8" width="15.625" style="626" customWidth="1"/>
    <col min="9" max="16384" width="9" style="626"/>
  </cols>
  <sheetData>
    <row r="1" s="298" customFormat="1" ht="27.75" customHeight="1" spans="1:17">
      <c r="A1" s="629" t="s">
        <v>29</v>
      </c>
      <c r="B1" s="629"/>
      <c r="C1" s="630"/>
      <c r="D1" s="631"/>
      <c r="E1" s="551"/>
      <c r="F1" s="551"/>
      <c r="G1" s="551"/>
      <c r="H1" s="551"/>
      <c r="I1" s="551"/>
      <c r="J1" s="551"/>
      <c r="K1" s="551"/>
      <c r="L1" s="551"/>
      <c r="M1" s="551"/>
      <c r="N1" s="551"/>
      <c r="O1" s="551"/>
      <c r="P1" s="551"/>
      <c r="Q1" s="551"/>
    </row>
    <row r="2" s="623" customFormat="1" ht="24" spans="1:4">
      <c r="A2" s="665" t="s">
        <v>30</v>
      </c>
      <c r="B2" s="632"/>
      <c r="C2" s="633"/>
      <c r="D2" s="634"/>
    </row>
    <row r="3" s="623" customFormat="1" customHeight="1" spans="1:4">
      <c r="A3" s="626"/>
      <c r="B3" s="626"/>
      <c r="C3" s="635"/>
      <c r="D3" s="636" t="s">
        <v>2</v>
      </c>
    </row>
    <row r="4" s="623" customFormat="1" ht="23.25" customHeight="1" spans="1:4">
      <c r="A4" s="637" t="s">
        <v>31</v>
      </c>
      <c r="B4" s="637" t="s">
        <v>32</v>
      </c>
      <c r="C4" s="638" t="s">
        <v>4</v>
      </c>
      <c r="D4" s="639" t="s">
        <v>5</v>
      </c>
    </row>
    <row r="5" s="623" customFormat="1" ht="23.25" customHeight="1" spans="1:4">
      <c r="A5" s="640" t="s">
        <v>33</v>
      </c>
      <c r="B5" s="641">
        <f>SUM(B6:B28)</f>
        <v>4318.12</v>
      </c>
      <c r="C5" s="641">
        <f>SUM(C6:C28)</f>
        <v>3637.84</v>
      </c>
      <c r="D5" s="642">
        <f>ROUND((C5-B5)/B5*100,2)</f>
        <v>-15.75</v>
      </c>
    </row>
    <row r="6" s="623" customFormat="1" ht="23.25" customHeight="1" spans="1:4">
      <c r="A6" s="643" t="s">
        <v>34</v>
      </c>
      <c r="B6" s="644">
        <v>1059.91</v>
      </c>
      <c r="C6" s="644">
        <v>985.97</v>
      </c>
      <c r="D6" s="642">
        <f t="shared" ref="D6:D29" si="0">ROUND((C6-B6)/B6*100,2)</f>
        <v>-6.98</v>
      </c>
    </row>
    <row r="7" s="623" customFormat="1" ht="23.25" customHeight="1" spans="1:4">
      <c r="A7" s="643" t="s">
        <v>35</v>
      </c>
      <c r="B7" s="644"/>
      <c r="C7" s="644"/>
      <c r="D7" s="642"/>
    </row>
    <row r="8" s="623" customFormat="1" ht="23.25" customHeight="1" spans="1:4">
      <c r="A8" s="643" t="s">
        <v>36</v>
      </c>
      <c r="B8" s="644">
        <v>5</v>
      </c>
      <c r="C8" s="644">
        <v>2.24</v>
      </c>
      <c r="D8" s="642">
        <f t="shared" si="0"/>
        <v>-55.2</v>
      </c>
    </row>
    <row r="9" s="623" customFormat="1" ht="23.25" customHeight="1" spans="1:4">
      <c r="A9" s="643" t="s">
        <v>37</v>
      </c>
      <c r="B9" s="644"/>
      <c r="C9" s="644">
        <v>20</v>
      </c>
      <c r="D9" s="642"/>
    </row>
    <row r="10" s="623" customFormat="1" ht="23.25" customHeight="1" spans="1:4">
      <c r="A10" s="643" t="s">
        <v>38</v>
      </c>
      <c r="B10" s="644"/>
      <c r="C10" s="644"/>
      <c r="D10" s="642"/>
    </row>
    <row r="11" s="623" customFormat="1" ht="23.25" customHeight="1" spans="1:4">
      <c r="A11" s="643" t="s">
        <v>39</v>
      </c>
      <c r="B11" s="644"/>
      <c r="C11" s="644"/>
      <c r="D11" s="642"/>
    </row>
    <row r="12" s="623" customFormat="1" ht="23.25" customHeight="1" spans="1:4">
      <c r="A12" s="643" t="s">
        <v>40</v>
      </c>
      <c r="B12" s="644">
        <v>15.57</v>
      </c>
      <c r="C12" s="644">
        <v>82.7</v>
      </c>
      <c r="D12" s="642">
        <f t="shared" si="0"/>
        <v>431.15</v>
      </c>
    </row>
    <row r="13" s="623" customFormat="1" ht="23.25" customHeight="1" spans="1:4">
      <c r="A13" s="643" t="s">
        <v>41</v>
      </c>
      <c r="B13" s="644">
        <v>868.27</v>
      </c>
      <c r="C13" s="644">
        <v>1039.5</v>
      </c>
      <c r="D13" s="642">
        <f t="shared" si="0"/>
        <v>19.72</v>
      </c>
    </row>
    <row r="14" s="623" customFormat="1" ht="23.25" customHeight="1" spans="1:4">
      <c r="A14" s="643" t="s">
        <v>42</v>
      </c>
      <c r="B14" s="644">
        <v>176.19</v>
      </c>
      <c r="C14" s="644">
        <v>154.67</v>
      </c>
      <c r="D14" s="642">
        <f t="shared" si="0"/>
        <v>-12.21</v>
      </c>
    </row>
    <row r="15" s="623" customFormat="1" ht="23.25" customHeight="1" spans="1:4">
      <c r="A15" s="643" t="s">
        <v>43</v>
      </c>
      <c r="B15" s="644">
        <v>3.87</v>
      </c>
      <c r="C15" s="644">
        <v>0.45</v>
      </c>
      <c r="D15" s="642">
        <f t="shared" si="0"/>
        <v>-88.37</v>
      </c>
    </row>
    <row r="16" s="623" customFormat="1" ht="23.25" customHeight="1" spans="1:4">
      <c r="A16" s="643" t="s">
        <v>44</v>
      </c>
      <c r="B16" s="644">
        <v>561.01</v>
      </c>
      <c r="C16" s="644">
        <v>433.74</v>
      </c>
      <c r="D16" s="642">
        <f t="shared" si="0"/>
        <v>-22.69</v>
      </c>
    </row>
    <row r="17" s="623" customFormat="1" ht="23.25" customHeight="1" spans="1:4">
      <c r="A17" s="643" t="s">
        <v>45</v>
      </c>
      <c r="B17" s="644">
        <v>480.68</v>
      </c>
      <c r="C17" s="644">
        <v>229.87</v>
      </c>
      <c r="D17" s="642">
        <f t="shared" si="0"/>
        <v>-52.18</v>
      </c>
    </row>
    <row r="18" s="623" customFormat="1" ht="23.25" customHeight="1" spans="1:4">
      <c r="A18" s="643" t="s">
        <v>46</v>
      </c>
      <c r="B18" s="644">
        <v>553.28</v>
      </c>
      <c r="C18" s="644">
        <v>97.43</v>
      </c>
      <c r="D18" s="642">
        <f t="shared" si="0"/>
        <v>-82.39</v>
      </c>
    </row>
    <row r="19" s="623" customFormat="1" ht="23.25" customHeight="1" spans="1:4">
      <c r="A19" s="643" t="s">
        <v>47</v>
      </c>
      <c r="B19" s="644">
        <v>0</v>
      </c>
      <c r="C19" s="644">
        <v>0</v>
      </c>
      <c r="D19" s="642"/>
    </row>
    <row r="20" s="623" customFormat="1" ht="23.25" customHeight="1" spans="1:4">
      <c r="A20" s="643" t="s">
        <v>48</v>
      </c>
      <c r="B20" s="644"/>
      <c r="C20" s="644">
        <v>0</v>
      </c>
      <c r="D20" s="642"/>
    </row>
    <row r="21" s="623" customFormat="1" ht="23.25" customHeight="1" spans="1:4">
      <c r="A21" s="643" t="s">
        <v>49</v>
      </c>
      <c r="B21" s="644">
        <v>0</v>
      </c>
      <c r="C21" s="644">
        <v>0</v>
      </c>
      <c r="D21" s="642"/>
    </row>
    <row r="22" s="623" customFormat="1" ht="23.25" customHeight="1" spans="1:4">
      <c r="A22" s="643" t="s">
        <v>50</v>
      </c>
      <c r="B22" s="644">
        <v>0</v>
      </c>
      <c r="C22" s="644">
        <v>0</v>
      </c>
      <c r="D22" s="642"/>
    </row>
    <row r="23" s="624" customFormat="1" ht="23.25" customHeight="1" spans="1:4">
      <c r="A23" s="643" t="s">
        <v>51</v>
      </c>
      <c r="B23" s="644">
        <v>0</v>
      </c>
      <c r="C23" s="644">
        <v>0</v>
      </c>
      <c r="D23" s="642"/>
    </row>
    <row r="24" s="624" customFormat="1" ht="23.25" customHeight="1" spans="1:4">
      <c r="A24" s="643" t="s">
        <v>52</v>
      </c>
      <c r="B24" s="644">
        <v>504.42</v>
      </c>
      <c r="C24" s="644">
        <v>330.53</v>
      </c>
      <c r="D24" s="642">
        <f t="shared" si="0"/>
        <v>-34.47</v>
      </c>
    </row>
    <row r="25" s="624" customFormat="1" ht="23.25" customHeight="1" spans="1:4">
      <c r="A25" s="643" t="s">
        <v>53</v>
      </c>
      <c r="B25" s="644">
        <v>89.92</v>
      </c>
      <c r="C25" s="644">
        <v>260.74</v>
      </c>
      <c r="D25" s="642">
        <f t="shared" si="0"/>
        <v>189.97</v>
      </c>
    </row>
    <row r="26" s="624" customFormat="1" ht="23.25" customHeight="1" spans="1:7">
      <c r="A26" s="643" t="s">
        <v>54</v>
      </c>
      <c r="B26" s="644">
        <v>0</v>
      </c>
      <c r="C26" s="644">
        <v>0</v>
      </c>
      <c r="D26" s="642"/>
      <c r="E26" s="645"/>
      <c r="F26" s="625"/>
      <c r="G26" s="625"/>
    </row>
    <row r="27" s="625" customFormat="1" ht="23.25" customHeight="1" spans="1:8">
      <c r="A27" s="643" t="s">
        <v>55</v>
      </c>
      <c r="B27" s="644">
        <v>0</v>
      </c>
      <c r="C27" s="644">
        <v>0</v>
      </c>
      <c r="D27" s="642"/>
      <c r="E27" s="624"/>
      <c r="F27" s="624"/>
      <c r="G27" s="624"/>
      <c r="H27" s="624"/>
    </row>
    <row r="28" s="625" customFormat="1" ht="23.25" customHeight="1" spans="1:4">
      <c r="A28" s="643" t="s">
        <v>56</v>
      </c>
      <c r="B28" s="644"/>
      <c r="C28" s="644">
        <v>0</v>
      </c>
      <c r="D28" s="642"/>
    </row>
    <row r="29" s="625" customFormat="1" ht="23.25" customHeight="1" spans="1:8">
      <c r="A29" s="646" t="s">
        <v>57</v>
      </c>
      <c r="B29" s="644">
        <v>365.49</v>
      </c>
      <c r="C29" s="644">
        <v>174.83</v>
      </c>
      <c r="D29" s="642">
        <f t="shared" si="0"/>
        <v>-52.17</v>
      </c>
      <c r="E29" s="645"/>
      <c r="H29" s="645"/>
    </row>
    <row r="30" s="624" customFormat="1" ht="23.25" customHeight="1" spans="1:8">
      <c r="A30" s="646" t="s">
        <v>58</v>
      </c>
      <c r="B30" s="647"/>
      <c r="C30" s="648"/>
      <c r="D30" s="642"/>
      <c r="E30" s="625"/>
      <c r="F30" s="625"/>
      <c r="G30" s="625"/>
      <c r="H30" s="625"/>
    </row>
    <row r="31" s="624" customFormat="1" ht="23.25" customHeight="1" spans="1:4">
      <c r="A31" s="646" t="s">
        <v>59</v>
      </c>
      <c r="B31" s="647"/>
      <c r="C31" s="649"/>
      <c r="D31" s="642"/>
    </row>
    <row r="32" s="624" customFormat="1" ht="24.6" customHeight="1" spans="1:4">
      <c r="A32" s="626"/>
      <c r="B32" s="626"/>
      <c r="C32" s="627"/>
      <c r="D32" s="628"/>
    </row>
    <row r="33" s="624" customFormat="1" ht="24.6" customHeight="1" spans="1:4">
      <c r="A33" s="626"/>
      <c r="B33" s="626"/>
      <c r="C33" s="627"/>
      <c r="D33" s="650"/>
    </row>
    <row r="34" s="623" customFormat="1" ht="24.6" customHeight="1" spans="1:8">
      <c r="A34" s="626"/>
      <c r="B34" s="626"/>
      <c r="C34" s="627"/>
      <c r="D34" s="628"/>
      <c r="E34" s="624"/>
      <c r="F34" s="624"/>
      <c r="G34" s="624"/>
      <c r="H34" s="624"/>
    </row>
    <row r="35" s="624" customFormat="1" customHeight="1" spans="1:8">
      <c r="A35" s="626"/>
      <c r="B35" s="626"/>
      <c r="C35" s="627"/>
      <c r="D35" s="628"/>
      <c r="E35" s="623"/>
      <c r="F35" s="623"/>
      <c r="G35" s="623"/>
      <c r="H35" s="623"/>
    </row>
    <row r="36" s="624" customFormat="1" customHeight="1" spans="1:4">
      <c r="A36" s="626"/>
      <c r="B36" s="626"/>
      <c r="C36" s="627"/>
      <c r="D36" s="628"/>
    </row>
    <row r="37" s="624" customFormat="1" customHeight="1" spans="1:4">
      <c r="A37" s="626"/>
      <c r="B37" s="626"/>
      <c r="C37" s="627"/>
      <c r="D37" s="628"/>
    </row>
    <row r="38" customHeight="1" spans="5:8">
      <c r="E38" s="624"/>
      <c r="F38" s="624"/>
      <c r="G38" s="624"/>
      <c r="H38" s="624"/>
    </row>
  </sheetData>
  <mergeCells count="1">
    <mergeCell ref="A2:D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E35" sqref="E35"/>
    </sheetView>
  </sheetViews>
  <sheetFormatPr defaultColWidth="9" defaultRowHeight="13.5" outlineLevelCol="3"/>
  <cols>
    <col min="1" max="3" width="20.625" customWidth="1"/>
    <col min="4" max="4" width="24.875" customWidth="1"/>
    <col min="5" max="5" width="28.875" customWidth="1"/>
  </cols>
  <sheetData>
    <row r="1" ht="76.5" customHeight="1" spans="1:4">
      <c r="A1" s="129" t="s">
        <v>1969</v>
      </c>
      <c r="B1" s="129"/>
      <c r="C1" s="129"/>
      <c r="D1" s="129"/>
    </row>
    <row r="2" ht="11.25" customHeight="1" spans="1:4">
      <c r="A2" s="346" t="s">
        <v>1970</v>
      </c>
      <c r="B2" s="347"/>
      <c r="C2" s="347"/>
      <c r="D2" s="347"/>
    </row>
    <row r="3" ht="11.25" customHeight="1" spans="1:4">
      <c r="A3" s="347"/>
      <c r="B3" s="347"/>
      <c r="C3" s="347"/>
      <c r="D3" s="347"/>
    </row>
    <row r="4" ht="11.25" customHeight="1" spans="1:4">
      <c r="A4" s="347"/>
      <c r="B4" s="347"/>
      <c r="C4" s="347"/>
      <c r="D4" s="347"/>
    </row>
    <row r="5" ht="11.25" customHeight="1" spans="1:4">
      <c r="A5" s="347"/>
      <c r="B5" s="347"/>
      <c r="C5" s="347"/>
      <c r="D5" s="347"/>
    </row>
    <row r="6" ht="11.25" customHeight="1" spans="1:4">
      <c r="A6" s="347"/>
      <c r="B6" s="347"/>
      <c r="C6" s="347"/>
      <c r="D6" s="347"/>
    </row>
    <row r="7" ht="11.25" customHeight="1" spans="1:4">
      <c r="A7" s="347"/>
      <c r="B7" s="347"/>
      <c r="C7" s="347"/>
      <c r="D7" s="347"/>
    </row>
    <row r="8" ht="11.25" customHeight="1" spans="1:4">
      <c r="A8" s="347"/>
      <c r="B8" s="347"/>
      <c r="C8" s="347"/>
      <c r="D8" s="347"/>
    </row>
    <row r="9" ht="11.25" customHeight="1" spans="1:4">
      <c r="A9" s="347"/>
      <c r="B9" s="347"/>
      <c r="C9" s="347"/>
      <c r="D9" s="347"/>
    </row>
    <row r="10" ht="11.25" customHeight="1" spans="1:4">
      <c r="A10" s="347"/>
      <c r="B10" s="347"/>
      <c r="C10" s="347"/>
      <c r="D10" s="347"/>
    </row>
    <row r="11" ht="11.25" customHeight="1" spans="1:4">
      <c r="A11" s="347"/>
      <c r="B11" s="347"/>
      <c r="C11" s="347"/>
      <c r="D11" s="347"/>
    </row>
    <row r="12" ht="11.25" customHeight="1" spans="1:4">
      <c r="A12" s="347"/>
      <c r="B12" s="347"/>
      <c r="C12" s="347"/>
      <c r="D12" s="347"/>
    </row>
    <row r="13" ht="11.25" customHeight="1" spans="1:4">
      <c r="A13" s="347"/>
      <c r="B13" s="347"/>
      <c r="C13" s="347"/>
      <c r="D13" s="347"/>
    </row>
    <row r="14" ht="11.25" customHeight="1" spans="1:4">
      <c r="A14" s="347"/>
      <c r="B14" s="347"/>
      <c r="C14" s="347"/>
      <c r="D14" s="347"/>
    </row>
    <row r="15" ht="11.25" customHeight="1" spans="1:4">
      <c r="A15" s="347"/>
      <c r="B15" s="347"/>
      <c r="C15" s="347"/>
      <c r="D15" s="347"/>
    </row>
    <row r="16" ht="11.25" customHeight="1" spans="1:4">
      <c r="A16" s="347"/>
      <c r="B16" s="347"/>
      <c r="C16" s="347"/>
      <c r="D16" s="347"/>
    </row>
    <row r="17" ht="11.25" customHeight="1" spans="1:4">
      <c r="A17" s="347"/>
      <c r="B17" s="347"/>
      <c r="C17" s="347"/>
      <c r="D17" s="347"/>
    </row>
    <row r="18" ht="11.25" customHeight="1" spans="1:4">
      <c r="A18" s="347"/>
      <c r="B18" s="347"/>
      <c r="C18" s="347"/>
      <c r="D18" s="347"/>
    </row>
    <row r="19" ht="11.25" customHeight="1" spans="1:4">
      <c r="A19" s="347"/>
      <c r="B19" s="347"/>
      <c r="C19" s="347"/>
      <c r="D19" s="347"/>
    </row>
    <row r="20" ht="11.25" customHeight="1" spans="1:4">
      <c r="A20" s="347"/>
      <c r="B20" s="347"/>
      <c r="C20" s="347"/>
      <c r="D20" s="347"/>
    </row>
    <row r="21" ht="11.25" customHeight="1" spans="1:4">
      <c r="A21" s="347"/>
      <c r="B21" s="347"/>
      <c r="C21" s="347"/>
      <c r="D21" s="347"/>
    </row>
    <row r="22" ht="11.25" customHeight="1" spans="1:4">
      <c r="A22" s="347"/>
      <c r="B22" s="347"/>
      <c r="C22" s="347"/>
      <c r="D22" s="347"/>
    </row>
    <row r="23" ht="11.25" customHeight="1" spans="1:4">
      <c r="A23" s="347"/>
      <c r="B23" s="347"/>
      <c r="C23" s="347"/>
      <c r="D23" s="347"/>
    </row>
    <row r="24" customHeight="1" spans="1:4">
      <c r="A24" s="347"/>
      <c r="B24" s="347"/>
      <c r="C24" s="347"/>
      <c r="D24" s="347"/>
    </row>
    <row r="25" customHeight="1" spans="1:4">
      <c r="A25" s="347"/>
      <c r="B25" s="347"/>
      <c r="C25" s="347"/>
      <c r="D25" s="347"/>
    </row>
    <row r="26" customHeight="1" spans="1:4">
      <c r="A26" s="347"/>
      <c r="B26" s="347"/>
      <c r="C26" s="347"/>
      <c r="D26" s="347"/>
    </row>
    <row r="27" customHeight="1" spans="1:4">
      <c r="A27" s="347"/>
      <c r="B27" s="347"/>
      <c r="C27" s="347"/>
      <c r="D27" s="347"/>
    </row>
    <row r="28" customHeight="1" spans="1:4">
      <c r="A28" s="347"/>
      <c r="B28" s="347"/>
      <c r="C28" s="347"/>
      <c r="D28" s="347"/>
    </row>
    <row r="29" customHeight="1" spans="1:4">
      <c r="A29" s="347"/>
      <c r="B29" s="347"/>
      <c r="C29" s="347"/>
      <c r="D29" s="347"/>
    </row>
    <row r="30" customHeight="1" spans="1:4">
      <c r="A30" s="347"/>
      <c r="B30" s="347"/>
      <c r="C30" s="347"/>
      <c r="D30" s="347"/>
    </row>
    <row r="31" customHeight="1" spans="1:4">
      <c r="A31" s="347"/>
      <c r="B31" s="347"/>
      <c r="C31" s="347"/>
      <c r="D31" s="347"/>
    </row>
    <row r="32" customHeight="1" spans="1:4">
      <c r="A32" s="347"/>
      <c r="B32" s="347"/>
      <c r="C32" s="347"/>
      <c r="D32" s="347"/>
    </row>
    <row r="33" customHeight="1" spans="1:4">
      <c r="A33" s="347"/>
      <c r="B33" s="347"/>
      <c r="C33" s="347"/>
      <c r="D33" s="347"/>
    </row>
    <row r="34" customHeight="1" spans="1:4">
      <c r="A34" s="347"/>
      <c r="B34" s="347"/>
      <c r="C34" s="347"/>
      <c r="D34" s="347"/>
    </row>
    <row r="35" customHeight="1" spans="1:4">
      <c r="A35" s="347"/>
      <c r="B35" s="347"/>
      <c r="C35" s="347"/>
      <c r="D35" s="347"/>
    </row>
  </sheetData>
  <mergeCells count="2">
    <mergeCell ref="A1:D1"/>
    <mergeCell ref="A2:D35"/>
  </mergeCells>
  <printOptions horizontalCentered="1"/>
  <pageMargins left="0.708661417322835" right="0.708661417322835" top="1.37795275590551" bottom="0.748031496062992" header="0.31496062992126" footer="0.31496062992126"/>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C1421"/>
  <sheetViews>
    <sheetView topLeftCell="A50" workbookViewId="0">
      <selection activeCell="B5" sqref="B5"/>
    </sheetView>
  </sheetViews>
  <sheetFormatPr defaultColWidth="21.5" defaultRowHeight="14.25" outlineLevelCol="2"/>
  <cols>
    <col min="1" max="1" width="55.25" style="330" customWidth="1"/>
    <col min="2" max="2" width="30.625" style="330" customWidth="1"/>
    <col min="3" max="16384" width="21.5" style="330"/>
  </cols>
  <sheetData>
    <row r="1" ht="18.75" spans="1:2">
      <c r="A1" s="87" t="s">
        <v>1971</v>
      </c>
      <c r="B1" s="87"/>
    </row>
    <row r="2" s="329" customFormat="1" ht="22.5" spans="1:3">
      <c r="A2" s="201" t="s">
        <v>1972</v>
      </c>
      <c r="B2" s="201"/>
      <c r="C2" s="331"/>
    </row>
    <row r="3" ht="27" customHeight="1" spans="1:3">
      <c r="A3" s="332" t="s">
        <v>2</v>
      </c>
      <c r="B3" s="332"/>
      <c r="C3" s="333"/>
    </row>
    <row r="4" ht="24" customHeight="1" spans="1:3">
      <c r="A4" s="334" t="s">
        <v>146</v>
      </c>
      <c r="B4" s="335" t="s">
        <v>1973</v>
      </c>
      <c r="C4" s="336"/>
    </row>
    <row r="5" ht="25.5" customHeight="1" spans="1:3">
      <c r="A5" s="337" t="s">
        <v>71</v>
      </c>
      <c r="B5" s="338">
        <v>3100.19</v>
      </c>
      <c r="C5" s="339"/>
    </row>
    <row r="6" ht="21" customHeight="1" spans="1:2">
      <c r="A6" s="340" t="s">
        <v>34</v>
      </c>
      <c r="B6" s="320">
        <v>929.26</v>
      </c>
    </row>
    <row r="7" ht="21" customHeight="1" spans="1:2">
      <c r="A7" s="340" t="s">
        <v>1974</v>
      </c>
      <c r="B7" s="320">
        <v>29.35</v>
      </c>
    </row>
    <row r="8" ht="21" customHeight="1" spans="1:2">
      <c r="A8" s="340" t="s">
        <v>1975</v>
      </c>
      <c r="B8" s="320">
        <v>29.35</v>
      </c>
    </row>
    <row r="9" ht="21" customHeight="1" spans="1:2">
      <c r="A9" s="340" t="s">
        <v>1976</v>
      </c>
      <c r="B9" s="320">
        <v>729.89</v>
      </c>
    </row>
    <row r="10" ht="21" customHeight="1" spans="1:2">
      <c r="A10" s="340" t="s">
        <v>1977</v>
      </c>
      <c r="B10" s="320">
        <v>612.89</v>
      </c>
    </row>
    <row r="11" ht="21" customHeight="1" spans="1:2">
      <c r="A11" s="340" t="s">
        <v>1978</v>
      </c>
      <c r="B11" s="320">
        <v>117</v>
      </c>
    </row>
    <row r="12" ht="21" customHeight="1" spans="1:2">
      <c r="A12" s="340" t="s">
        <v>1979</v>
      </c>
      <c r="B12" s="320">
        <v>129.26</v>
      </c>
    </row>
    <row r="13" ht="21" customHeight="1" spans="1:2">
      <c r="A13" s="340" t="s">
        <v>1977</v>
      </c>
      <c r="B13" s="320">
        <v>109.26</v>
      </c>
    </row>
    <row r="14" ht="21" customHeight="1" spans="1:2">
      <c r="A14" s="340" t="s">
        <v>1978</v>
      </c>
      <c r="B14" s="320">
        <v>20</v>
      </c>
    </row>
    <row r="15" ht="21" customHeight="1" spans="1:2">
      <c r="A15" s="340" t="s">
        <v>1980</v>
      </c>
      <c r="B15" s="320">
        <v>37.1</v>
      </c>
    </row>
    <row r="16" ht="21" customHeight="1" spans="1:2">
      <c r="A16" s="340" t="s">
        <v>1981</v>
      </c>
      <c r="B16" s="320">
        <v>37.1</v>
      </c>
    </row>
    <row r="17" ht="21" customHeight="1" spans="1:2">
      <c r="A17" s="340" t="s">
        <v>1982</v>
      </c>
      <c r="B17" s="320">
        <v>3.66</v>
      </c>
    </row>
    <row r="18" ht="21" customHeight="1" spans="1:2">
      <c r="A18" s="340" t="s">
        <v>1983</v>
      </c>
      <c r="B18" s="320">
        <v>3.66</v>
      </c>
    </row>
    <row r="19" ht="21" customHeight="1" spans="1:2">
      <c r="A19" s="340" t="s">
        <v>40</v>
      </c>
      <c r="B19" s="320">
        <v>110.22</v>
      </c>
    </row>
    <row r="20" ht="21" customHeight="1" spans="1:2">
      <c r="A20" s="340" t="s">
        <v>1984</v>
      </c>
      <c r="B20" s="320">
        <v>110.22</v>
      </c>
    </row>
    <row r="21" ht="21" customHeight="1" spans="1:2">
      <c r="A21" s="340" t="s">
        <v>1985</v>
      </c>
      <c r="B21" s="320">
        <v>110.22</v>
      </c>
    </row>
    <row r="22" ht="21" customHeight="1" spans="1:2">
      <c r="A22" s="340" t="s">
        <v>41</v>
      </c>
      <c r="B22" s="320">
        <v>599.81</v>
      </c>
    </row>
    <row r="23" ht="21" customHeight="1" spans="1:2">
      <c r="A23" s="340" t="s">
        <v>1986</v>
      </c>
      <c r="B23" s="320">
        <v>55.65</v>
      </c>
    </row>
    <row r="24" ht="21" customHeight="1" spans="1:2">
      <c r="A24" s="340" t="s">
        <v>1987</v>
      </c>
      <c r="B24" s="320">
        <v>1.92</v>
      </c>
    </row>
    <row r="25" ht="21" customHeight="1" spans="1:2">
      <c r="A25" s="340" t="s">
        <v>1988</v>
      </c>
      <c r="B25" s="320">
        <v>53.74</v>
      </c>
    </row>
    <row r="26" ht="21" customHeight="1" spans="1:2">
      <c r="A26" s="340" t="s">
        <v>1989</v>
      </c>
      <c r="B26" s="320">
        <v>19</v>
      </c>
    </row>
    <row r="27" ht="21" customHeight="1" spans="1:2">
      <c r="A27" s="340" t="s">
        <v>1990</v>
      </c>
      <c r="B27" s="320">
        <v>19</v>
      </c>
    </row>
    <row r="28" ht="21" customHeight="1" spans="1:2">
      <c r="A28" s="340" t="s">
        <v>1991</v>
      </c>
      <c r="B28" s="320">
        <v>210.08</v>
      </c>
    </row>
    <row r="29" ht="21" customHeight="1" spans="1:2">
      <c r="A29" s="340" t="s">
        <v>1992</v>
      </c>
      <c r="B29" s="320">
        <v>83.31</v>
      </c>
    </row>
    <row r="30" ht="21" customHeight="1" spans="1:2">
      <c r="A30" s="340" t="s">
        <v>1993</v>
      </c>
      <c r="B30" s="320">
        <v>41.65</v>
      </c>
    </row>
    <row r="31" ht="21" customHeight="1" spans="1:2">
      <c r="A31" s="340" t="s">
        <v>1994</v>
      </c>
      <c r="B31" s="320">
        <v>85.12</v>
      </c>
    </row>
    <row r="32" ht="21" customHeight="1" spans="1:2">
      <c r="A32" s="340" t="s">
        <v>1995</v>
      </c>
      <c r="B32" s="320">
        <v>259.54</v>
      </c>
    </row>
    <row r="33" ht="21" customHeight="1" spans="1:2">
      <c r="A33" s="340" t="s">
        <v>1996</v>
      </c>
      <c r="B33" s="320">
        <v>20</v>
      </c>
    </row>
    <row r="34" ht="21" customHeight="1" spans="1:2">
      <c r="A34" s="340" t="s">
        <v>1997</v>
      </c>
      <c r="B34" s="320">
        <v>194.26</v>
      </c>
    </row>
    <row r="35" ht="21" customHeight="1" spans="1:2">
      <c r="A35" s="340" t="s">
        <v>1998</v>
      </c>
      <c r="B35" s="320">
        <v>0.98</v>
      </c>
    </row>
    <row r="36" ht="21" customHeight="1" spans="1:2">
      <c r="A36" s="340" t="s">
        <v>1999</v>
      </c>
      <c r="B36" s="320">
        <v>44.3</v>
      </c>
    </row>
    <row r="37" ht="21" customHeight="1" spans="1:2">
      <c r="A37" s="340" t="s">
        <v>2000</v>
      </c>
      <c r="B37" s="320">
        <v>53.59</v>
      </c>
    </row>
    <row r="38" ht="21" customHeight="1" spans="1:2">
      <c r="A38" s="340" t="s">
        <v>2001</v>
      </c>
      <c r="B38" s="320">
        <v>53.12</v>
      </c>
    </row>
    <row r="39" ht="21" customHeight="1" spans="1:2">
      <c r="A39" s="340" t="s">
        <v>2002</v>
      </c>
      <c r="B39" s="320">
        <v>0.47</v>
      </c>
    </row>
    <row r="40" ht="21" customHeight="1" spans="1:2">
      <c r="A40" s="340" t="s">
        <v>2003</v>
      </c>
      <c r="B40" s="320">
        <v>1.95</v>
      </c>
    </row>
    <row r="41" ht="21" customHeight="1" spans="1:2">
      <c r="A41" s="340" t="s">
        <v>215</v>
      </c>
      <c r="B41" s="320">
        <v>1.95</v>
      </c>
    </row>
    <row r="42" ht="21" customHeight="1" spans="1:2">
      <c r="A42" s="340" t="s">
        <v>42</v>
      </c>
      <c r="B42" s="320">
        <v>104.45</v>
      </c>
    </row>
    <row r="43" ht="21" customHeight="1" spans="1:2">
      <c r="A43" s="340" t="s">
        <v>2004</v>
      </c>
      <c r="B43" s="320">
        <v>73.11</v>
      </c>
    </row>
    <row r="44" ht="21" customHeight="1" spans="1:2">
      <c r="A44" s="340" t="s">
        <v>2005</v>
      </c>
      <c r="B44" s="320">
        <v>20.29</v>
      </c>
    </row>
    <row r="45" ht="21" customHeight="1" spans="1:2">
      <c r="A45" s="340" t="s">
        <v>2006</v>
      </c>
      <c r="B45" s="320">
        <v>17.33</v>
      </c>
    </row>
    <row r="46" ht="21" customHeight="1" spans="1:2">
      <c r="A46" s="340" t="s">
        <v>2007</v>
      </c>
      <c r="B46" s="320">
        <v>23.52</v>
      </c>
    </row>
    <row r="47" ht="21" customHeight="1" spans="1:2">
      <c r="A47" s="340" t="s">
        <v>2008</v>
      </c>
      <c r="B47" s="320">
        <v>11.98</v>
      </c>
    </row>
    <row r="48" ht="21" customHeight="1" spans="1:2">
      <c r="A48" s="340" t="s">
        <v>2009</v>
      </c>
      <c r="B48" s="320">
        <v>21.34</v>
      </c>
    </row>
    <row r="49" ht="21" customHeight="1" spans="1:2">
      <c r="A49" s="340" t="s">
        <v>2010</v>
      </c>
      <c r="B49" s="320">
        <v>21.34</v>
      </c>
    </row>
    <row r="50" ht="21" customHeight="1" spans="1:2">
      <c r="A50" s="340" t="s">
        <v>2011</v>
      </c>
      <c r="B50" s="320">
        <v>10</v>
      </c>
    </row>
    <row r="51" ht="21" customHeight="1" spans="1:2">
      <c r="A51" s="340" t="s">
        <v>2012</v>
      </c>
      <c r="B51" s="320">
        <v>10</v>
      </c>
    </row>
    <row r="52" ht="21" customHeight="1" spans="1:2">
      <c r="A52" s="340" t="s">
        <v>43</v>
      </c>
      <c r="B52" s="320">
        <v>23</v>
      </c>
    </row>
    <row r="53" ht="21" customHeight="1" spans="1:2">
      <c r="A53" s="340" t="s">
        <v>2013</v>
      </c>
      <c r="B53" s="320">
        <v>23</v>
      </c>
    </row>
    <row r="54" ht="21" customHeight="1" spans="1:2">
      <c r="A54" s="340" t="s">
        <v>2014</v>
      </c>
      <c r="B54" s="320">
        <v>16</v>
      </c>
    </row>
    <row r="55" ht="21" customHeight="1" spans="1:2">
      <c r="A55" s="340" t="s">
        <v>2015</v>
      </c>
      <c r="B55" s="320">
        <v>7</v>
      </c>
    </row>
    <row r="56" ht="21" customHeight="1" spans="1:2">
      <c r="A56" s="340" t="s">
        <v>44</v>
      </c>
      <c r="B56" s="320">
        <v>472.09</v>
      </c>
    </row>
    <row r="57" ht="21" customHeight="1" spans="1:2">
      <c r="A57" s="340" t="s">
        <v>2016</v>
      </c>
      <c r="B57" s="320">
        <v>64.02</v>
      </c>
    </row>
    <row r="58" ht="21" customHeight="1" spans="1:2">
      <c r="A58" s="340" t="s">
        <v>2017</v>
      </c>
      <c r="B58" s="320">
        <v>64.02</v>
      </c>
    </row>
    <row r="59" ht="21" customHeight="1" spans="1:2">
      <c r="A59" s="340" t="s">
        <v>2018</v>
      </c>
      <c r="B59" s="320">
        <v>16.99</v>
      </c>
    </row>
    <row r="60" ht="21" customHeight="1" spans="1:2">
      <c r="A60" s="340" t="s">
        <v>234</v>
      </c>
      <c r="B60" s="320">
        <v>16.99</v>
      </c>
    </row>
    <row r="61" ht="21" customHeight="1" spans="1:2">
      <c r="A61" s="340" t="s">
        <v>2019</v>
      </c>
      <c r="B61" s="320">
        <v>10</v>
      </c>
    </row>
    <row r="62" ht="21" customHeight="1" spans="1:2">
      <c r="A62" s="340" t="s">
        <v>2020</v>
      </c>
      <c r="B62" s="320">
        <v>10</v>
      </c>
    </row>
    <row r="63" ht="21" customHeight="1" spans="1:2">
      <c r="A63" s="340" t="s">
        <v>2021</v>
      </c>
      <c r="B63" s="320">
        <v>381.08</v>
      </c>
    </row>
    <row r="64" ht="21" customHeight="1" spans="1:2">
      <c r="A64" s="340" t="s">
        <v>238</v>
      </c>
      <c r="B64" s="320">
        <v>381.08</v>
      </c>
    </row>
    <row r="65" ht="21" customHeight="1" spans="1:2">
      <c r="A65" s="340" t="s">
        <v>45</v>
      </c>
      <c r="B65" s="320">
        <v>675.16</v>
      </c>
    </row>
    <row r="66" ht="21" customHeight="1" spans="1:2">
      <c r="A66" s="340" t="s">
        <v>2022</v>
      </c>
      <c r="B66" s="320">
        <v>197.93</v>
      </c>
    </row>
    <row r="67" ht="21" customHeight="1" spans="1:2">
      <c r="A67" s="340" t="s">
        <v>2001</v>
      </c>
      <c r="B67" s="320">
        <v>197.33</v>
      </c>
    </row>
    <row r="68" ht="21" customHeight="1" spans="1:2">
      <c r="A68" s="340" t="s">
        <v>2023</v>
      </c>
      <c r="B68" s="320">
        <v>0.6</v>
      </c>
    </row>
    <row r="69" ht="21" customHeight="1" spans="1:2">
      <c r="A69" s="340" t="s">
        <v>2024</v>
      </c>
      <c r="B69" s="320">
        <v>15.51</v>
      </c>
    </row>
    <row r="70" ht="21" customHeight="1" spans="1:2">
      <c r="A70" s="340" t="s">
        <v>2025</v>
      </c>
      <c r="B70" s="320">
        <v>15.51</v>
      </c>
    </row>
    <row r="71" ht="21" customHeight="1" spans="1:2">
      <c r="A71" s="340" t="s">
        <v>2026</v>
      </c>
      <c r="B71" s="320">
        <v>21.23</v>
      </c>
    </row>
    <row r="72" ht="21" customHeight="1" spans="1:2">
      <c r="A72" s="340" t="s">
        <v>2027</v>
      </c>
      <c r="B72" s="320">
        <v>1.35</v>
      </c>
    </row>
    <row r="73" ht="21" customHeight="1" spans="1:2">
      <c r="A73" s="340" t="s">
        <v>2028</v>
      </c>
      <c r="B73" s="320">
        <v>10</v>
      </c>
    </row>
    <row r="74" ht="21" customHeight="1" spans="1:2">
      <c r="A74" s="340" t="s">
        <v>2029</v>
      </c>
      <c r="B74" s="320">
        <v>9.88</v>
      </c>
    </row>
    <row r="75" ht="21" customHeight="1" spans="1:2">
      <c r="A75" s="340" t="s">
        <v>2030</v>
      </c>
      <c r="B75" s="320">
        <v>440.49</v>
      </c>
    </row>
    <row r="76" ht="21" customHeight="1" spans="1:2">
      <c r="A76" s="340" t="s">
        <v>2031</v>
      </c>
      <c r="B76" s="320">
        <v>120.35</v>
      </c>
    </row>
    <row r="77" ht="21" customHeight="1" spans="1:2">
      <c r="A77" s="340" t="s">
        <v>2032</v>
      </c>
      <c r="B77" s="320">
        <v>319</v>
      </c>
    </row>
    <row r="78" ht="21" customHeight="1" spans="1:2">
      <c r="A78" s="340" t="s">
        <v>2033</v>
      </c>
      <c r="B78" s="320">
        <v>1.14</v>
      </c>
    </row>
    <row r="79" ht="21" customHeight="1" spans="1:2">
      <c r="A79" s="340" t="s">
        <v>52</v>
      </c>
      <c r="B79" s="320">
        <v>134</v>
      </c>
    </row>
    <row r="80" ht="21" customHeight="1" spans="1:2">
      <c r="A80" s="340" t="s">
        <v>2034</v>
      </c>
      <c r="B80" s="320">
        <v>40.78</v>
      </c>
    </row>
    <row r="81" ht="21" customHeight="1" spans="1:2">
      <c r="A81" s="340" t="s">
        <v>2035</v>
      </c>
      <c r="B81" s="320">
        <v>35.41</v>
      </c>
    </row>
    <row r="82" ht="21" customHeight="1" spans="1:2">
      <c r="A82" s="340" t="s">
        <v>2036</v>
      </c>
      <c r="B82" s="320">
        <v>5.37</v>
      </c>
    </row>
    <row r="83" ht="21" customHeight="1" spans="1:2">
      <c r="A83" s="340" t="s">
        <v>2037</v>
      </c>
      <c r="B83" s="320">
        <v>93.22</v>
      </c>
    </row>
    <row r="84" ht="21" customHeight="1" spans="1:2">
      <c r="A84" s="340" t="s">
        <v>2038</v>
      </c>
      <c r="B84" s="320">
        <v>93.22</v>
      </c>
    </row>
    <row r="85" ht="21" customHeight="1" spans="1:2">
      <c r="A85" s="340" t="s">
        <v>53</v>
      </c>
      <c r="B85" s="320">
        <v>2.2</v>
      </c>
    </row>
    <row r="86" ht="21" customHeight="1" spans="1:2">
      <c r="A86" s="340" t="s">
        <v>2039</v>
      </c>
      <c r="B86" s="320">
        <v>2.2</v>
      </c>
    </row>
    <row r="87" ht="21" customHeight="1" spans="1:2">
      <c r="A87" s="340" t="s">
        <v>2040</v>
      </c>
      <c r="B87" s="320">
        <v>2.2</v>
      </c>
    </row>
    <row r="88" ht="21" customHeight="1" spans="1:2">
      <c r="A88" s="340" t="s">
        <v>1871</v>
      </c>
      <c r="B88" s="320">
        <v>50</v>
      </c>
    </row>
    <row r="89" ht="21" customHeight="1" spans="1:2">
      <c r="A89" s="341" t="s">
        <v>2041</v>
      </c>
      <c r="B89" s="342"/>
    </row>
    <row r="90" ht="21" customHeight="1" spans="1:2">
      <c r="A90" s="341" t="s">
        <v>2042</v>
      </c>
      <c r="B90" s="342"/>
    </row>
    <row r="91" ht="21" customHeight="1" spans="1:2">
      <c r="A91" s="341" t="s">
        <v>324</v>
      </c>
      <c r="B91" s="342"/>
    </row>
    <row r="92" ht="21" customHeight="1" spans="1:2">
      <c r="A92" s="341" t="s">
        <v>283</v>
      </c>
      <c r="B92" s="342"/>
    </row>
    <row r="93" ht="21" customHeight="1" spans="1:2">
      <c r="A93" s="341" t="s">
        <v>2043</v>
      </c>
      <c r="B93" s="342"/>
    </row>
    <row r="94" ht="21" customHeight="1" spans="1:2">
      <c r="A94" s="343" t="s">
        <v>2044</v>
      </c>
      <c r="B94" s="342"/>
    </row>
    <row r="95" ht="21" customHeight="1" spans="1:2">
      <c r="A95" s="341" t="s">
        <v>286</v>
      </c>
      <c r="B95" s="342"/>
    </row>
    <row r="96" ht="21" customHeight="1" spans="1:2">
      <c r="A96" s="341" t="s">
        <v>273</v>
      </c>
      <c r="B96" s="342"/>
    </row>
    <row r="97" ht="21" customHeight="1" spans="1:2">
      <c r="A97" s="341" t="s">
        <v>274</v>
      </c>
      <c r="B97" s="342"/>
    </row>
    <row r="98" ht="21" customHeight="1" spans="1:2">
      <c r="A98" s="341" t="s">
        <v>2045</v>
      </c>
      <c r="B98" s="342"/>
    </row>
    <row r="99" ht="21" customHeight="1" spans="1:2">
      <c r="A99" s="341" t="s">
        <v>2046</v>
      </c>
      <c r="B99" s="342"/>
    </row>
    <row r="100" ht="21" customHeight="1" spans="1:2">
      <c r="A100" s="341" t="s">
        <v>324</v>
      </c>
      <c r="B100" s="342"/>
    </row>
    <row r="101" ht="21" customHeight="1" spans="1:2">
      <c r="A101" s="341" t="s">
        <v>2047</v>
      </c>
      <c r="B101" s="342"/>
    </row>
    <row r="102" ht="21" customHeight="1" spans="1:2">
      <c r="A102" s="341" t="s">
        <v>2048</v>
      </c>
      <c r="B102" s="342"/>
    </row>
    <row r="103" ht="21" customHeight="1" spans="1:2">
      <c r="A103" s="341" t="s">
        <v>2049</v>
      </c>
      <c r="B103" s="342"/>
    </row>
    <row r="104" ht="21" customHeight="1" spans="1:2">
      <c r="A104" s="341" t="s">
        <v>2050</v>
      </c>
      <c r="B104" s="342"/>
    </row>
    <row r="105" ht="21" customHeight="1" spans="1:2">
      <c r="A105" s="341" t="s">
        <v>283</v>
      </c>
      <c r="B105" s="342"/>
    </row>
    <row r="106" ht="21" customHeight="1" spans="1:2">
      <c r="A106" s="341" t="s">
        <v>2051</v>
      </c>
      <c r="B106" s="342"/>
    </row>
    <row r="107" ht="21" customHeight="1" spans="1:2">
      <c r="A107" s="343" t="s">
        <v>2052</v>
      </c>
      <c r="B107" s="342"/>
    </row>
    <row r="108" ht="21" customHeight="1" spans="1:2">
      <c r="A108" s="341" t="s">
        <v>286</v>
      </c>
      <c r="B108" s="342"/>
    </row>
    <row r="109" ht="21" customHeight="1" spans="1:2">
      <c r="A109" s="341" t="s">
        <v>273</v>
      </c>
      <c r="B109" s="342"/>
    </row>
    <row r="110" ht="21" customHeight="1" spans="1:2">
      <c r="A110" s="341" t="s">
        <v>274</v>
      </c>
      <c r="B110" s="342"/>
    </row>
    <row r="111" ht="21" customHeight="1" spans="1:2">
      <c r="A111" s="341" t="s">
        <v>2053</v>
      </c>
      <c r="B111" s="342"/>
    </row>
    <row r="112" ht="21" customHeight="1" spans="1:2">
      <c r="A112" s="341" t="s">
        <v>2054</v>
      </c>
      <c r="B112" s="342"/>
    </row>
    <row r="113" ht="21" customHeight="1" spans="1:2">
      <c r="A113" s="341" t="s">
        <v>2055</v>
      </c>
      <c r="B113" s="342"/>
    </row>
    <row r="114" ht="21" customHeight="1" spans="1:2">
      <c r="A114" s="341" t="s">
        <v>2056</v>
      </c>
      <c r="B114" s="342"/>
    </row>
    <row r="115" ht="21" customHeight="1" spans="1:2">
      <c r="A115" s="341" t="s">
        <v>283</v>
      </c>
      <c r="B115" s="342"/>
    </row>
    <row r="116" ht="21" customHeight="1" spans="1:2">
      <c r="A116" s="341" t="s">
        <v>2057</v>
      </c>
      <c r="B116" s="342"/>
    </row>
    <row r="117" ht="21" customHeight="1" spans="1:2">
      <c r="A117" s="343" t="s">
        <v>2058</v>
      </c>
      <c r="B117" s="342"/>
    </row>
    <row r="118" ht="21" customHeight="1" spans="1:2">
      <c r="A118" s="341" t="s">
        <v>286</v>
      </c>
      <c r="B118" s="342"/>
    </row>
    <row r="119" ht="21" customHeight="1" spans="1:2">
      <c r="A119" s="341" t="s">
        <v>273</v>
      </c>
      <c r="B119" s="342"/>
    </row>
    <row r="120" ht="21" customHeight="1" spans="1:2">
      <c r="A120" s="341" t="s">
        <v>274</v>
      </c>
      <c r="B120" s="342"/>
    </row>
    <row r="121" ht="21" customHeight="1" spans="1:2">
      <c r="A121" s="341" t="s">
        <v>2059</v>
      </c>
      <c r="B121" s="342"/>
    </row>
    <row r="122" ht="21" customHeight="1" spans="1:2">
      <c r="A122" s="341" t="s">
        <v>2060</v>
      </c>
      <c r="B122" s="342"/>
    </row>
    <row r="123" ht="21" customHeight="1" spans="1:2">
      <c r="A123" s="341" t="s">
        <v>2061</v>
      </c>
      <c r="B123" s="342"/>
    </row>
    <row r="124" ht="21" customHeight="1" spans="1:2">
      <c r="A124" s="341" t="s">
        <v>283</v>
      </c>
      <c r="B124" s="342"/>
    </row>
    <row r="125" ht="21" customHeight="1" spans="1:2">
      <c r="A125" s="341" t="s">
        <v>2062</v>
      </c>
      <c r="B125" s="342"/>
    </row>
    <row r="126" ht="21" customHeight="1" spans="1:2">
      <c r="A126" s="343" t="s">
        <v>2063</v>
      </c>
      <c r="B126" s="342"/>
    </row>
    <row r="127" ht="21" customHeight="1" spans="1:2">
      <c r="A127" s="341" t="s">
        <v>286</v>
      </c>
      <c r="B127" s="342"/>
    </row>
    <row r="128" ht="21" customHeight="1" spans="1:2">
      <c r="A128" s="341" t="s">
        <v>273</v>
      </c>
      <c r="B128" s="342"/>
    </row>
    <row r="129" ht="21" customHeight="1" spans="1:2">
      <c r="A129" s="341" t="s">
        <v>274</v>
      </c>
      <c r="B129" s="342"/>
    </row>
    <row r="130" ht="21" customHeight="1" spans="1:2">
      <c r="A130" s="341" t="s">
        <v>2064</v>
      </c>
      <c r="B130" s="342"/>
    </row>
    <row r="131" ht="21" customHeight="1" spans="1:2">
      <c r="A131" s="341" t="s">
        <v>2065</v>
      </c>
      <c r="B131" s="342"/>
    </row>
    <row r="132" ht="21" customHeight="1" spans="1:2">
      <c r="A132" s="341" t="s">
        <v>2066</v>
      </c>
      <c r="B132" s="342"/>
    </row>
    <row r="133" ht="21" customHeight="1" spans="1:2">
      <c r="A133" s="341" t="s">
        <v>2067</v>
      </c>
      <c r="B133" s="342"/>
    </row>
    <row r="134" ht="21" customHeight="1" spans="1:2">
      <c r="A134" s="341" t="s">
        <v>2068</v>
      </c>
      <c r="B134" s="342"/>
    </row>
    <row r="135" ht="21" customHeight="1" spans="1:2">
      <c r="A135" s="341" t="s">
        <v>283</v>
      </c>
      <c r="B135" s="342"/>
    </row>
    <row r="136" ht="21" customHeight="1" spans="1:2">
      <c r="A136" s="341" t="s">
        <v>2069</v>
      </c>
      <c r="B136" s="342"/>
    </row>
    <row r="137" ht="21" customHeight="1" spans="1:2">
      <c r="A137" s="343" t="s">
        <v>2070</v>
      </c>
      <c r="B137" s="342"/>
    </row>
    <row r="138" ht="21" customHeight="1" spans="1:2">
      <c r="A138" s="341" t="s">
        <v>286</v>
      </c>
      <c r="B138" s="342"/>
    </row>
    <row r="139" ht="21" customHeight="1" spans="1:2">
      <c r="A139" s="341" t="s">
        <v>273</v>
      </c>
      <c r="B139" s="342"/>
    </row>
    <row r="140" ht="21" customHeight="1" spans="1:2">
      <c r="A140" s="341" t="s">
        <v>274</v>
      </c>
      <c r="B140" s="342"/>
    </row>
    <row r="141" ht="21" customHeight="1" spans="1:2">
      <c r="A141" s="341" t="s">
        <v>275</v>
      </c>
      <c r="B141" s="342"/>
    </row>
    <row r="142" ht="21" customHeight="1" spans="1:2">
      <c r="A142" s="341" t="s">
        <v>276</v>
      </c>
      <c r="B142" s="342"/>
    </row>
    <row r="143" ht="21" customHeight="1" spans="1:2">
      <c r="A143" s="341" t="s">
        <v>277</v>
      </c>
      <c r="B143" s="342"/>
    </row>
    <row r="144" ht="21" customHeight="1" spans="1:2">
      <c r="A144" s="341" t="s">
        <v>279</v>
      </c>
      <c r="B144" s="342"/>
    </row>
    <row r="145" ht="21" customHeight="1" spans="1:2">
      <c r="A145" s="341" t="s">
        <v>280</v>
      </c>
      <c r="B145" s="342"/>
    </row>
    <row r="146" ht="21" customHeight="1" spans="1:2">
      <c r="A146" s="341" t="s">
        <v>281</v>
      </c>
      <c r="B146" s="342"/>
    </row>
    <row r="147" ht="21" customHeight="1" spans="1:2">
      <c r="A147" s="341" t="s">
        <v>282</v>
      </c>
      <c r="B147" s="342"/>
    </row>
    <row r="148" ht="21" customHeight="1" spans="1:2">
      <c r="A148" s="341" t="s">
        <v>283</v>
      </c>
      <c r="B148" s="342"/>
    </row>
    <row r="149" ht="21" customHeight="1" spans="1:2">
      <c r="A149" s="341" t="s">
        <v>284</v>
      </c>
      <c r="B149" s="342"/>
    </row>
    <row r="150" ht="21" customHeight="1" spans="1:2">
      <c r="A150" s="343" t="s">
        <v>285</v>
      </c>
      <c r="B150" s="342"/>
    </row>
    <row r="151" ht="21" customHeight="1" spans="1:2">
      <c r="A151" s="341" t="s">
        <v>286</v>
      </c>
      <c r="B151" s="342"/>
    </row>
    <row r="152" ht="21" customHeight="1" spans="1:2">
      <c r="A152" s="341" t="s">
        <v>273</v>
      </c>
      <c r="B152" s="342"/>
    </row>
    <row r="153" ht="21" customHeight="1" spans="1:2">
      <c r="A153" s="341" t="s">
        <v>274</v>
      </c>
      <c r="B153" s="342"/>
    </row>
    <row r="154" ht="21" customHeight="1" spans="1:2">
      <c r="A154" s="341" t="s">
        <v>287</v>
      </c>
      <c r="B154" s="342"/>
    </row>
    <row r="155" ht="21" customHeight="1" spans="1:2">
      <c r="A155" s="341" t="s">
        <v>283</v>
      </c>
      <c r="B155" s="342"/>
    </row>
    <row r="156" ht="21" customHeight="1" spans="1:2">
      <c r="A156" s="341" t="s">
        <v>288</v>
      </c>
      <c r="B156" s="342"/>
    </row>
    <row r="157" ht="21" customHeight="1" spans="1:2">
      <c r="A157" s="343" t="s">
        <v>289</v>
      </c>
      <c r="B157" s="342"/>
    </row>
    <row r="158" ht="21" customHeight="1" spans="1:2">
      <c r="A158" s="341" t="s">
        <v>286</v>
      </c>
      <c r="B158" s="342"/>
    </row>
    <row r="159" ht="21" customHeight="1" spans="1:2">
      <c r="A159" s="341" t="s">
        <v>273</v>
      </c>
      <c r="B159" s="342"/>
    </row>
    <row r="160" ht="21" customHeight="1" spans="1:2">
      <c r="A160" s="341" t="s">
        <v>274</v>
      </c>
      <c r="B160" s="342"/>
    </row>
    <row r="161" ht="21" customHeight="1" spans="1:2">
      <c r="A161" s="341" t="s">
        <v>290</v>
      </c>
      <c r="B161" s="342"/>
    </row>
    <row r="162" ht="21" customHeight="1" spans="1:2">
      <c r="A162" s="341" t="s">
        <v>291</v>
      </c>
      <c r="B162" s="342"/>
    </row>
    <row r="163" ht="21" customHeight="1" spans="1:2">
      <c r="A163" s="341" t="s">
        <v>283</v>
      </c>
      <c r="B163" s="342"/>
    </row>
    <row r="164" ht="21" customHeight="1" spans="1:2">
      <c r="A164" s="341" t="s">
        <v>292</v>
      </c>
      <c r="B164" s="342"/>
    </row>
    <row r="165" ht="21" customHeight="1" spans="1:2">
      <c r="A165" s="343" t="s">
        <v>293</v>
      </c>
      <c r="B165" s="342"/>
    </row>
    <row r="166" ht="21" customHeight="1" spans="1:2">
      <c r="A166" s="341" t="s">
        <v>286</v>
      </c>
      <c r="B166" s="342"/>
    </row>
    <row r="167" ht="21" customHeight="1" spans="1:2">
      <c r="A167" s="341" t="s">
        <v>273</v>
      </c>
      <c r="B167" s="342"/>
    </row>
    <row r="168" ht="21" customHeight="1" spans="1:2">
      <c r="A168" s="341" t="s">
        <v>274</v>
      </c>
      <c r="B168" s="342"/>
    </row>
    <row r="169" ht="21" customHeight="1" spans="1:2">
      <c r="A169" s="341" t="s">
        <v>294</v>
      </c>
      <c r="B169" s="342"/>
    </row>
    <row r="170" ht="21" customHeight="1" spans="1:2">
      <c r="A170" s="341" t="s">
        <v>295</v>
      </c>
      <c r="B170" s="342"/>
    </row>
    <row r="171" ht="21" customHeight="1" spans="1:2">
      <c r="A171" s="343" t="s">
        <v>296</v>
      </c>
      <c r="B171" s="342"/>
    </row>
    <row r="172" ht="21" customHeight="1" spans="1:2">
      <c r="A172" s="341" t="s">
        <v>286</v>
      </c>
      <c r="B172" s="342"/>
    </row>
    <row r="173" ht="21" customHeight="1" spans="1:2">
      <c r="A173" s="341" t="s">
        <v>273</v>
      </c>
      <c r="B173" s="342"/>
    </row>
    <row r="174" ht="21" customHeight="1" spans="1:2">
      <c r="A174" s="341" t="s">
        <v>274</v>
      </c>
      <c r="B174" s="342"/>
    </row>
    <row r="175" ht="21" customHeight="1" spans="1:2">
      <c r="A175" s="341" t="s">
        <v>297</v>
      </c>
      <c r="B175" s="342"/>
    </row>
    <row r="176" ht="21" customHeight="1" spans="1:2">
      <c r="A176" s="341" t="s">
        <v>283</v>
      </c>
      <c r="B176" s="342"/>
    </row>
    <row r="177" ht="21" customHeight="1" spans="1:2">
      <c r="A177" s="341" t="s">
        <v>298</v>
      </c>
      <c r="B177" s="342"/>
    </row>
    <row r="178" ht="21" customHeight="1" spans="1:2">
      <c r="A178" s="343" t="s">
        <v>299</v>
      </c>
      <c r="B178" s="342"/>
    </row>
    <row r="179" ht="21" customHeight="1" spans="1:2">
      <c r="A179" s="341" t="s">
        <v>286</v>
      </c>
      <c r="B179" s="342"/>
    </row>
    <row r="180" ht="21" customHeight="1" spans="1:2">
      <c r="A180" s="341" t="s">
        <v>273</v>
      </c>
      <c r="B180" s="342"/>
    </row>
    <row r="181" ht="21" customHeight="1" spans="1:2">
      <c r="A181" s="341" t="s">
        <v>274</v>
      </c>
      <c r="B181" s="342"/>
    </row>
    <row r="182" ht="21" customHeight="1" spans="1:2">
      <c r="A182" s="341" t="s">
        <v>300</v>
      </c>
      <c r="B182" s="342"/>
    </row>
    <row r="183" ht="21" customHeight="1" spans="1:2">
      <c r="A183" s="341" t="s">
        <v>283</v>
      </c>
      <c r="B183" s="342"/>
    </row>
    <row r="184" ht="21" customHeight="1" spans="1:2">
      <c r="A184" s="341" t="s">
        <v>301</v>
      </c>
      <c r="B184" s="342"/>
    </row>
    <row r="185" ht="21" customHeight="1" spans="1:2">
      <c r="A185" s="343" t="s">
        <v>302</v>
      </c>
      <c r="B185" s="342"/>
    </row>
    <row r="186" ht="21" customHeight="1" spans="1:2">
      <c r="A186" s="341" t="s">
        <v>286</v>
      </c>
      <c r="B186" s="342"/>
    </row>
    <row r="187" ht="21" customHeight="1" spans="1:2">
      <c r="A187" s="341" t="s">
        <v>273</v>
      </c>
      <c r="B187" s="342"/>
    </row>
    <row r="188" ht="21" customHeight="1" spans="1:2">
      <c r="A188" s="341" t="s">
        <v>274</v>
      </c>
      <c r="B188" s="342"/>
    </row>
    <row r="189" ht="21" customHeight="1" spans="1:2">
      <c r="A189" s="341" t="s">
        <v>303</v>
      </c>
      <c r="B189" s="342"/>
    </row>
    <row r="190" ht="21" customHeight="1" spans="1:2">
      <c r="A190" s="341" t="s">
        <v>283</v>
      </c>
      <c r="B190" s="342"/>
    </row>
    <row r="191" ht="21" customHeight="1" spans="1:2">
      <c r="A191" s="341" t="s">
        <v>304</v>
      </c>
      <c r="B191" s="342"/>
    </row>
    <row r="192" ht="21" customHeight="1" spans="1:2">
      <c r="A192" s="343" t="s">
        <v>305</v>
      </c>
      <c r="B192" s="342">
        <v>4.1</v>
      </c>
    </row>
    <row r="193" ht="21" customHeight="1" spans="1:2">
      <c r="A193" s="341" t="s">
        <v>286</v>
      </c>
      <c r="B193" s="342"/>
    </row>
    <row r="194" ht="21" customHeight="1" spans="1:2">
      <c r="A194" s="341" t="s">
        <v>273</v>
      </c>
      <c r="B194" s="342"/>
    </row>
    <row r="195" ht="21" customHeight="1" spans="1:2">
      <c r="A195" s="341" t="s">
        <v>274</v>
      </c>
      <c r="B195" s="342"/>
    </row>
    <row r="196" ht="21" customHeight="1" spans="1:2">
      <c r="A196" s="341" t="s">
        <v>306</v>
      </c>
      <c r="B196" s="342"/>
    </row>
    <row r="197" ht="21" customHeight="1" spans="1:2">
      <c r="A197" s="341" t="s">
        <v>283</v>
      </c>
      <c r="B197" s="342"/>
    </row>
    <row r="198" ht="21" customHeight="1" spans="1:2">
      <c r="A198" s="341" t="s">
        <v>307</v>
      </c>
      <c r="B198" s="342">
        <v>4.1</v>
      </c>
    </row>
    <row r="199" ht="21" customHeight="1" spans="1:2">
      <c r="A199" s="343" t="s">
        <v>308</v>
      </c>
      <c r="B199" s="342"/>
    </row>
    <row r="200" ht="21" customHeight="1" spans="1:2">
      <c r="A200" s="341" t="s">
        <v>286</v>
      </c>
      <c r="B200" s="342"/>
    </row>
    <row r="201" ht="21" customHeight="1" spans="1:2">
      <c r="A201" s="341" t="s">
        <v>273</v>
      </c>
      <c r="B201" s="342"/>
    </row>
    <row r="202" ht="21" customHeight="1" spans="1:2">
      <c r="A202" s="341" t="s">
        <v>274</v>
      </c>
      <c r="B202" s="342"/>
    </row>
    <row r="203" ht="21" customHeight="1" spans="1:2">
      <c r="A203" s="341" t="s">
        <v>283</v>
      </c>
      <c r="B203" s="342"/>
    </row>
    <row r="204" ht="21" customHeight="1" spans="1:2">
      <c r="A204" s="341" t="s">
        <v>309</v>
      </c>
      <c r="B204" s="342"/>
    </row>
    <row r="205" ht="21" customHeight="1" spans="1:2">
      <c r="A205" s="343" t="s">
        <v>310</v>
      </c>
      <c r="B205" s="342"/>
    </row>
    <row r="206" ht="21" customHeight="1" spans="1:2">
      <c r="A206" s="341" t="s">
        <v>286</v>
      </c>
      <c r="B206" s="342"/>
    </row>
    <row r="207" ht="21" customHeight="1" spans="1:2">
      <c r="A207" s="341" t="s">
        <v>273</v>
      </c>
      <c r="B207" s="342"/>
    </row>
    <row r="208" ht="21" customHeight="1" spans="1:2">
      <c r="A208" s="341" t="s">
        <v>274</v>
      </c>
      <c r="B208" s="342"/>
    </row>
    <row r="209" ht="21" customHeight="1" spans="1:2">
      <c r="A209" s="341" t="s">
        <v>311</v>
      </c>
      <c r="B209" s="342"/>
    </row>
    <row r="210" ht="21" customHeight="1" spans="1:2">
      <c r="A210" s="341" t="s">
        <v>312</v>
      </c>
      <c r="B210" s="342"/>
    </row>
    <row r="211" ht="21" customHeight="1" spans="1:2">
      <c r="A211" s="341" t="s">
        <v>283</v>
      </c>
      <c r="B211" s="342"/>
    </row>
    <row r="212" ht="21" customHeight="1" spans="1:2">
      <c r="A212" s="341" t="s">
        <v>313</v>
      </c>
      <c r="B212" s="342"/>
    </row>
    <row r="213" ht="21" customHeight="1" spans="1:2">
      <c r="A213" s="343" t="s">
        <v>314</v>
      </c>
      <c r="B213" s="342"/>
    </row>
    <row r="214" ht="21" customHeight="1" spans="1:2">
      <c r="A214" s="341" t="s">
        <v>286</v>
      </c>
      <c r="B214" s="342"/>
    </row>
    <row r="215" ht="21" customHeight="1" spans="1:2">
      <c r="A215" s="341" t="s">
        <v>273</v>
      </c>
      <c r="B215" s="342"/>
    </row>
    <row r="216" ht="21" customHeight="1" spans="1:2">
      <c r="A216" s="341" t="s">
        <v>274</v>
      </c>
      <c r="B216" s="342"/>
    </row>
    <row r="217" ht="21" customHeight="1" spans="1:2">
      <c r="A217" s="341" t="s">
        <v>283</v>
      </c>
      <c r="B217" s="342"/>
    </row>
    <row r="218" ht="21" customHeight="1" spans="1:2">
      <c r="A218" s="341" t="s">
        <v>315</v>
      </c>
      <c r="B218" s="342"/>
    </row>
    <row r="219" ht="21" customHeight="1" spans="1:2">
      <c r="A219" s="343" t="s">
        <v>316</v>
      </c>
      <c r="B219" s="342"/>
    </row>
    <row r="220" ht="21" customHeight="1" spans="1:2">
      <c r="A220" s="341" t="s">
        <v>286</v>
      </c>
      <c r="B220" s="342"/>
    </row>
    <row r="221" ht="21" customHeight="1" spans="1:2">
      <c r="A221" s="341" t="s">
        <v>273</v>
      </c>
      <c r="B221" s="342"/>
    </row>
    <row r="222" ht="21" customHeight="1" spans="1:2">
      <c r="A222" s="341" t="s">
        <v>274</v>
      </c>
      <c r="B222" s="342"/>
    </row>
    <row r="223" ht="21" customHeight="1" spans="1:2">
      <c r="A223" s="341" t="s">
        <v>283</v>
      </c>
      <c r="B223" s="342"/>
    </row>
    <row r="224" ht="21" customHeight="1" spans="1:2">
      <c r="A224" s="341" t="s">
        <v>316</v>
      </c>
      <c r="B224" s="342"/>
    </row>
    <row r="225" ht="21" customHeight="1" spans="1:2">
      <c r="A225" s="343" t="s">
        <v>317</v>
      </c>
      <c r="B225" s="342"/>
    </row>
    <row r="226" ht="21" customHeight="1" spans="1:2">
      <c r="A226" s="341" t="s">
        <v>286</v>
      </c>
      <c r="B226" s="342"/>
    </row>
    <row r="227" ht="21" customHeight="1" spans="1:2">
      <c r="A227" s="341" t="s">
        <v>273</v>
      </c>
      <c r="B227" s="342"/>
    </row>
    <row r="228" ht="21" customHeight="1" spans="1:2">
      <c r="A228" s="341" t="s">
        <v>274</v>
      </c>
      <c r="B228" s="342"/>
    </row>
    <row r="229" ht="21" customHeight="1" spans="1:2">
      <c r="A229" s="341" t="s">
        <v>283</v>
      </c>
      <c r="B229" s="342"/>
    </row>
    <row r="230" ht="21" customHeight="1" spans="1:2">
      <c r="A230" s="341" t="s">
        <v>318</v>
      </c>
      <c r="B230" s="342"/>
    </row>
    <row r="231" ht="21" customHeight="1" spans="1:2">
      <c r="A231" s="343" t="s">
        <v>319</v>
      </c>
      <c r="B231" s="342"/>
    </row>
    <row r="232" ht="21" customHeight="1" spans="1:2">
      <c r="A232" s="341" t="s">
        <v>286</v>
      </c>
      <c r="B232" s="342"/>
    </row>
    <row r="233" ht="21" customHeight="1" spans="1:2">
      <c r="A233" s="341" t="s">
        <v>273</v>
      </c>
      <c r="B233" s="342"/>
    </row>
    <row r="234" ht="21" customHeight="1" spans="1:2">
      <c r="A234" s="341" t="s">
        <v>274</v>
      </c>
      <c r="B234" s="342"/>
    </row>
    <row r="235" ht="21" customHeight="1" spans="1:2">
      <c r="A235" s="341" t="s">
        <v>2071</v>
      </c>
      <c r="B235" s="342"/>
    </row>
    <row r="236" ht="21" customHeight="1" spans="1:2">
      <c r="A236" s="341" t="s">
        <v>2072</v>
      </c>
      <c r="B236" s="342"/>
    </row>
    <row r="237" ht="21" customHeight="1" spans="1:2">
      <c r="A237" s="341" t="s">
        <v>324</v>
      </c>
      <c r="B237" s="342"/>
    </row>
    <row r="238" ht="21" customHeight="1" spans="1:2">
      <c r="A238" s="341" t="s">
        <v>2073</v>
      </c>
      <c r="B238" s="342"/>
    </row>
    <row r="239" ht="21" customHeight="1" spans="1:2">
      <c r="A239" s="341" t="s">
        <v>328</v>
      </c>
      <c r="B239" s="342"/>
    </row>
    <row r="240" ht="21" customHeight="1" spans="1:2">
      <c r="A240" s="341" t="s">
        <v>329</v>
      </c>
      <c r="B240" s="342"/>
    </row>
    <row r="241" ht="21" customHeight="1" spans="1:2">
      <c r="A241" s="341" t="s">
        <v>330</v>
      </c>
      <c r="B241" s="342"/>
    </row>
    <row r="242" ht="21" customHeight="1" spans="1:2">
      <c r="A242" s="341" t="s">
        <v>283</v>
      </c>
      <c r="B242" s="342"/>
    </row>
    <row r="243" ht="21" customHeight="1" spans="1:2">
      <c r="A243" s="341" t="s">
        <v>331</v>
      </c>
      <c r="B243" s="342"/>
    </row>
    <row r="244" ht="21" customHeight="1" spans="1:2">
      <c r="A244" s="343" t="s">
        <v>332</v>
      </c>
      <c r="B244" s="342">
        <v>3.58</v>
      </c>
    </row>
    <row r="245" ht="21" customHeight="1" spans="1:2">
      <c r="A245" s="341" t="s">
        <v>333</v>
      </c>
      <c r="B245" s="342"/>
    </row>
    <row r="246" ht="21" customHeight="1" spans="1:2">
      <c r="A246" s="341" t="s">
        <v>332</v>
      </c>
      <c r="B246" s="342">
        <v>3.58</v>
      </c>
    </row>
    <row r="247" ht="21" customHeight="1" spans="1:2">
      <c r="A247" s="344" t="s">
        <v>75</v>
      </c>
      <c r="B247" s="342"/>
    </row>
    <row r="248" ht="21" customHeight="1" spans="1:2">
      <c r="A248" s="343" t="s">
        <v>334</v>
      </c>
      <c r="B248" s="342"/>
    </row>
    <row r="249" ht="21" customHeight="1" spans="1:2">
      <c r="A249" s="341" t="s">
        <v>286</v>
      </c>
      <c r="B249" s="342"/>
    </row>
    <row r="250" ht="21" customHeight="1" spans="1:2">
      <c r="A250" s="341" t="s">
        <v>273</v>
      </c>
      <c r="B250" s="342"/>
    </row>
    <row r="251" ht="21" customHeight="1" spans="1:2">
      <c r="A251" s="341" t="s">
        <v>274</v>
      </c>
      <c r="B251" s="342"/>
    </row>
    <row r="252" ht="21" customHeight="1" spans="1:2">
      <c r="A252" s="341" t="s">
        <v>303</v>
      </c>
      <c r="B252" s="342"/>
    </row>
    <row r="253" ht="21" customHeight="1" spans="1:2">
      <c r="A253" s="341" t="s">
        <v>283</v>
      </c>
      <c r="B253" s="342"/>
    </row>
    <row r="254" ht="21" customHeight="1" spans="1:2">
      <c r="A254" s="341" t="s">
        <v>335</v>
      </c>
      <c r="B254" s="342"/>
    </row>
    <row r="255" ht="21" customHeight="1" spans="1:2">
      <c r="A255" s="343" t="s">
        <v>336</v>
      </c>
      <c r="B255" s="342"/>
    </row>
    <row r="256" ht="21" customHeight="1" spans="1:2">
      <c r="A256" s="341" t="s">
        <v>337</v>
      </c>
      <c r="B256" s="342"/>
    </row>
    <row r="257" ht="21" customHeight="1" spans="1:2">
      <c r="A257" s="341" t="s">
        <v>338</v>
      </c>
      <c r="B257" s="342"/>
    </row>
    <row r="258" ht="21" customHeight="1" spans="1:2">
      <c r="A258" s="343" t="s">
        <v>339</v>
      </c>
      <c r="B258" s="342"/>
    </row>
    <row r="259" ht="21" customHeight="1" spans="1:2">
      <c r="A259" s="341" t="s">
        <v>340</v>
      </c>
      <c r="B259" s="342"/>
    </row>
    <row r="260" ht="21" customHeight="1" spans="1:2">
      <c r="A260" s="341" t="s">
        <v>339</v>
      </c>
      <c r="B260" s="342"/>
    </row>
    <row r="261" ht="21" customHeight="1" spans="1:2">
      <c r="A261" s="343" t="s">
        <v>341</v>
      </c>
      <c r="B261" s="342"/>
    </row>
    <row r="262" ht="21" customHeight="1" spans="1:2">
      <c r="A262" s="341" t="s">
        <v>342</v>
      </c>
      <c r="B262" s="342"/>
    </row>
    <row r="263" ht="21" customHeight="1" spans="1:2">
      <c r="A263" s="341" t="s">
        <v>343</v>
      </c>
      <c r="B263" s="342"/>
    </row>
    <row r="264" ht="21" customHeight="1" spans="1:2">
      <c r="A264" s="341" t="s">
        <v>344</v>
      </c>
      <c r="B264" s="342"/>
    </row>
    <row r="265" ht="21" customHeight="1" spans="1:2">
      <c r="A265" s="341" t="s">
        <v>345</v>
      </c>
      <c r="B265" s="342"/>
    </row>
    <row r="266" ht="21" customHeight="1" spans="1:2">
      <c r="A266" s="341" t="s">
        <v>346</v>
      </c>
      <c r="B266" s="342"/>
    </row>
    <row r="267" ht="21" customHeight="1" spans="1:2">
      <c r="A267" s="343" t="s">
        <v>347</v>
      </c>
      <c r="B267" s="342"/>
    </row>
    <row r="268" ht="21" customHeight="1" spans="1:2">
      <c r="A268" s="341" t="s">
        <v>348</v>
      </c>
      <c r="B268" s="342"/>
    </row>
    <row r="269" ht="21" customHeight="1" spans="1:2">
      <c r="A269" s="341" t="s">
        <v>349</v>
      </c>
      <c r="B269" s="342"/>
    </row>
    <row r="270" ht="21" customHeight="1" spans="1:2">
      <c r="A270" s="341" t="s">
        <v>350</v>
      </c>
      <c r="B270" s="342"/>
    </row>
    <row r="271" ht="21" customHeight="1" spans="1:2">
      <c r="A271" s="343" t="s">
        <v>351</v>
      </c>
      <c r="B271" s="342"/>
    </row>
    <row r="272" ht="21" customHeight="1" spans="1:2">
      <c r="A272" s="341" t="s">
        <v>351</v>
      </c>
      <c r="B272" s="342"/>
    </row>
    <row r="273" ht="21" customHeight="1" spans="1:2">
      <c r="A273" s="343" t="s">
        <v>352</v>
      </c>
      <c r="B273" s="342"/>
    </row>
    <row r="274" ht="21" customHeight="1" spans="1:2">
      <c r="A274" s="341" t="s">
        <v>353</v>
      </c>
      <c r="B274" s="342"/>
    </row>
    <row r="275" ht="21" customHeight="1" spans="1:2">
      <c r="A275" s="341" t="s">
        <v>354</v>
      </c>
      <c r="B275" s="342"/>
    </row>
    <row r="276" ht="21" customHeight="1" spans="1:2">
      <c r="A276" s="341" t="s">
        <v>355</v>
      </c>
      <c r="B276" s="342"/>
    </row>
    <row r="277" ht="21" customHeight="1" spans="1:2">
      <c r="A277" s="341" t="s">
        <v>54</v>
      </c>
      <c r="B277" s="342"/>
    </row>
    <row r="278" ht="21" customHeight="1" spans="1:2">
      <c r="A278" s="343" t="s">
        <v>356</v>
      </c>
      <c r="B278" s="342"/>
    </row>
    <row r="279" ht="21" customHeight="1" spans="1:2">
      <c r="A279" s="341" t="s">
        <v>286</v>
      </c>
      <c r="B279" s="342"/>
    </row>
    <row r="280" ht="21" customHeight="1" spans="1:2">
      <c r="A280" s="341" t="s">
        <v>273</v>
      </c>
      <c r="B280" s="342"/>
    </row>
    <row r="281" ht="21" customHeight="1" spans="1:2">
      <c r="A281" s="341" t="s">
        <v>274</v>
      </c>
      <c r="B281" s="342"/>
    </row>
    <row r="282" ht="21" customHeight="1" spans="1:2">
      <c r="A282" s="341" t="s">
        <v>283</v>
      </c>
      <c r="B282" s="342"/>
    </row>
    <row r="283" ht="21" customHeight="1" spans="1:2">
      <c r="A283" s="341" t="s">
        <v>357</v>
      </c>
      <c r="B283" s="342"/>
    </row>
    <row r="284" ht="21" customHeight="1" spans="1:2">
      <c r="A284" s="343" t="s">
        <v>358</v>
      </c>
      <c r="B284" s="342"/>
    </row>
    <row r="285" ht="21" customHeight="1" spans="1:2">
      <c r="A285" s="341" t="s">
        <v>358</v>
      </c>
      <c r="B285" s="342"/>
    </row>
    <row r="286" ht="21" customHeight="1" spans="1:2">
      <c r="A286" s="344" t="s">
        <v>77</v>
      </c>
      <c r="B286" s="342">
        <v>4</v>
      </c>
    </row>
    <row r="287" ht="21" customHeight="1" spans="1:2">
      <c r="A287" s="344" t="s">
        <v>79</v>
      </c>
      <c r="B287" s="342"/>
    </row>
    <row r="288" ht="21" customHeight="1" spans="1:2">
      <c r="A288" s="343" t="s">
        <v>359</v>
      </c>
      <c r="B288" s="342"/>
    </row>
    <row r="289" ht="21" customHeight="1" spans="1:2">
      <c r="A289" s="341" t="s">
        <v>286</v>
      </c>
      <c r="B289" s="342"/>
    </row>
    <row r="290" ht="21" customHeight="1" spans="1:2">
      <c r="A290" s="341" t="s">
        <v>273</v>
      </c>
      <c r="B290" s="342"/>
    </row>
    <row r="291" ht="21" customHeight="1" spans="1:2">
      <c r="A291" s="341" t="s">
        <v>274</v>
      </c>
      <c r="B291" s="342"/>
    </row>
    <row r="292" ht="21" customHeight="1" spans="1:2">
      <c r="A292" s="341" t="s">
        <v>324</v>
      </c>
      <c r="B292" s="342"/>
    </row>
    <row r="293" ht="21" customHeight="1" spans="1:2">
      <c r="A293" s="341" t="s">
        <v>360</v>
      </c>
      <c r="B293" s="342"/>
    </row>
    <row r="294" ht="21" customHeight="1" spans="1:2">
      <c r="A294" s="341" t="s">
        <v>361</v>
      </c>
      <c r="B294" s="342"/>
    </row>
    <row r="295" ht="21" customHeight="1" spans="1:2">
      <c r="A295" s="341" t="s">
        <v>283</v>
      </c>
      <c r="B295" s="342"/>
    </row>
    <row r="296" ht="21" customHeight="1" spans="1:2">
      <c r="A296" s="341" t="s">
        <v>362</v>
      </c>
      <c r="B296" s="342"/>
    </row>
    <row r="297" ht="21" customHeight="1" spans="1:2">
      <c r="A297" s="343" t="s">
        <v>363</v>
      </c>
      <c r="B297" s="342"/>
    </row>
    <row r="298" ht="21" customHeight="1" spans="1:2">
      <c r="A298" s="341" t="s">
        <v>286</v>
      </c>
      <c r="B298" s="342"/>
    </row>
    <row r="299" ht="21" customHeight="1" spans="1:2">
      <c r="A299" s="341" t="s">
        <v>273</v>
      </c>
      <c r="B299" s="342"/>
    </row>
    <row r="300" ht="21" customHeight="1" spans="1:2">
      <c r="A300" s="341" t="s">
        <v>274</v>
      </c>
      <c r="B300" s="342"/>
    </row>
    <row r="301" ht="21" customHeight="1" spans="1:2">
      <c r="A301" s="341" t="s">
        <v>364</v>
      </c>
      <c r="B301" s="342"/>
    </row>
    <row r="302" ht="21" customHeight="1" spans="1:2">
      <c r="A302" s="341" t="s">
        <v>365</v>
      </c>
      <c r="B302" s="342"/>
    </row>
    <row r="303" ht="21" customHeight="1" spans="1:2">
      <c r="A303" s="341" t="s">
        <v>283</v>
      </c>
      <c r="B303" s="342"/>
    </row>
    <row r="304" ht="21" customHeight="1" spans="1:2">
      <c r="A304" s="341" t="s">
        <v>366</v>
      </c>
      <c r="B304" s="342"/>
    </row>
    <row r="305" ht="21" customHeight="1" spans="1:2">
      <c r="A305" s="343" t="s">
        <v>367</v>
      </c>
      <c r="B305" s="342"/>
    </row>
    <row r="306" ht="21" customHeight="1" spans="1:2">
      <c r="A306" s="341" t="s">
        <v>286</v>
      </c>
      <c r="B306" s="342"/>
    </row>
    <row r="307" ht="21" customHeight="1" spans="1:2">
      <c r="A307" s="341" t="s">
        <v>273</v>
      </c>
      <c r="B307" s="342"/>
    </row>
    <row r="308" ht="21" customHeight="1" spans="1:2">
      <c r="A308" s="341" t="s">
        <v>274</v>
      </c>
      <c r="B308" s="342"/>
    </row>
    <row r="309" ht="21" customHeight="1" spans="1:2">
      <c r="A309" s="341" t="s">
        <v>368</v>
      </c>
      <c r="B309" s="342"/>
    </row>
    <row r="310" ht="21" customHeight="1" spans="1:2">
      <c r="A310" s="341" t="s">
        <v>369</v>
      </c>
      <c r="B310" s="342"/>
    </row>
    <row r="311" ht="21" customHeight="1" spans="1:2">
      <c r="A311" s="341" t="s">
        <v>370</v>
      </c>
      <c r="B311" s="342"/>
    </row>
    <row r="312" ht="21" customHeight="1" spans="1:2">
      <c r="A312" s="341" t="s">
        <v>283</v>
      </c>
      <c r="B312" s="342"/>
    </row>
    <row r="313" ht="21" customHeight="1" spans="1:2">
      <c r="A313" s="341" t="s">
        <v>371</v>
      </c>
      <c r="B313" s="342"/>
    </row>
    <row r="314" ht="21" customHeight="1" spans="1:2">
      <c r="A314" s="343" t="s">
        <v>372</v>
      </c>
      <c r="B314" s="342"/>
    </row>
    <row r="315" ht="21" customHeight="1" spans="1:2">
      <c r="A315" s="341" t="s">
        <v>286</v>
      </c>
      <c r="B315" s="342"/>
    </row>
    <row r="316" ht="21" customHeight="1" spans="1:2">
      <c r="A316" s="341" t="s">
        <v>273</v>
      </c>
      <c r="B316" s="342"/>
    </row>
    <row r="317" ht="21" customHeight="1" spans="1:2">
      <c r="A317" s="341" t="s">
        <v>274</v>
      </c>
      <c r="B317" s="342"/>
    </row>
    <row r="318" ht="21" customHeight="1" spans="1:2">
      <c r="A318" s="341" t="s">
        <v>373</v>
      </c>
      <c r="B318" s="342"/>
    </row>
    <row r="319" ht="21" customHeight="1" spans="1:2">
      <c r="A319" s="341" t="s">
        <v>374</v>
      </c>
      <c r="B319" s="342"/>
    </row>
    <row r="320" ht="21" customHeight="1" spans="1:2">
      <c r="A320" s="341" t="s">
        <v>375</v>
      </c>
      <c r="B320" s="342"/>
    </row>
    <row r="321" ht="21" customHeight="1" spans="1:2">
      <c r="A321" s="341" t="s">
        <v>376</v>
      </c>
      <c r="B321" s="342"/>
    </row>
    <row r="322" ht="21" customHeight="1" spans="1:2">
      <c r="A322" s="341" t="s">
        <v>377</v>
      </c>
      <c r="B322" s="342"/>
    </row>
    <row r="323" ht="21" customHeight="1" spans="1:2">
      <c r="A323" s="341" t="s">
        <v>378</v>
      </c>
      <c r="B323" s="342"/>
    </row>
    <row r="324" ht="21" customHeight="1" spans="1:2">
      <c r="A324" s="341" t="s">
        <v>379</v>
      </c>
      <c r="B324" s="342"/>
    </row>
    <row r="325" ht="21" customHeight="1" spans="1:2">
      <c r="A325" s="341" t="s">
        <v>380</v>
      </c>
      <c r="B325" s="342"/>
    </row>
    <row r="326" ht="21" customHeight="1" spans="1:2">
      <c r="A326" s="341" t="s">
        <v>381</v>
      </c>
      <c r="B326" s="342"/>
    </row>
    <row r="327" ht="21" customHeight="1" spans="1:2">
      <c r="A327" s="341" t="s">
        <v>324</v>
      </c>
      <c r="B327" s="342"/>
    </row>
    <row r="328" ht="21" customHeight="1" spans="1:2">
      <c r="A328" s="341" t="s">
        <v>283</v>
      </c>
      <c r="B328" s="342"/>
    </row>
    <row r="329" ht="21" customHeight="1" spans="1:2">
      <c r="A329" s="341" t="s">
        <v>382</v>
      </c>
      <c r="B329" s="342"/>
    </row>
    <row r="330" ht="21" customHeight="1" spans="1:2">
      <c r="A330" s="343" t="s">
        <v>383</v>
      </c>
      <c r="B330" s="342"/>
    </row>
    <row r="331" ht="21" customHeight="1" spans="1:2">
      <c r="A331" s="343" t="s">
        <v>384</v>
      </c>
      <c r="B331" s="342"/>
    </row>
    <row r="332" ht="21" customHeight="1" spans="1:2">
      <c r="A332" s="343" t="s">
        <v>385</v>
      </c>
      <c r="B332" s="342"/>
    </row>
    <row r="333" ht="21" customHeight="1" spans="1:2">
      <c r="A333" s="341" t="s">
        <v>385</v>
      </c>
      <c r="B333" s="342"/>
    </row>
    <row r="334" ht="21" customHeight="1" spans="1:2">
      <c r="A334" s="344" t="s">
        <v>81</v>
      </c>
      <c r="B334" s="342"/>
    </row>
    <row r="335" ht="21" customHeight="1" spans="1:2">
      <c r="A335" s="343" t="s">
        <v>386</v>
      </c>
      <c r="B335" s="342"/>
    </row>
    <row r="336" ht="21" customHeight="1" spans="1:2">
      <c r="A336" s="341" t="s">
        <v>286</v>
      </c>
      <c r="B336" s="342"/>
    </row>
    <row r="337" ht="21" customHeight="1" spans="1:2">
      <c r="A337" s="341" t="s">
        <v>273</v>
      </c>
      <c r="B337" s="342"/>
    </row>
    <row r="338" ht="21" customHeight="1" spans="1:2">
      <c r="A338" s="341" t="s">
        <v>274</v>
      </c>
      <c r="B338" s="342"/>
    </row>
    <row r="339" ht="21" customHeight="1" spans="1:2">
      <c r="A339" s="341" t="s">
        <v>387</v>
      </c>
      <c r="B339" s="342"/>
    </row>
    <row r="340" ht="21" customHeight="1" spans="1:2">
      <c r="A340" s="343" t="s">
        <v>388</v>
      </c>
      <c r="B340" s="342"/>
    </row>
    <row r="341" ht="21" customHeight="1" spans="1:2">
      <c r="A341" s="341" t="s">
        <v>389</v>
      </c>
      <c r="B341" s="342"/>
    </row>
    <row r="342" ht="21" customHeight="1" spans="1:2">
      <c r="A342" s="341" t="s">
        <v>390</v>
      </c>
      <c r="B342" s="342"/>
    </row>
    <row r="343" ht="21" customHeight="1" spans="1:2">
      <c r="A343" s="341" t="s">
        <v>391</v>
      </c>
      <c r="B343" s="342"/>
    </row>
    <row r="344" ht="21" customHeight="1" spans="1:2">
      <c r="A344" s="341" t="s">
        <v>392</v>
      </c>
      <c r="B344" s="342"/>
    </row>
    <row r="345" ht="21" customHeight="1" spans="1:2">
      <c r="A345" s="341" t="s">
        <v>393</v>
      </c>
      <c r="B345" s="342"/>
    </row>
    <row r="346" ht="21" customHeight="1" spans="1:2">
      <c r="A346" s="341" t="s">
        <v>394</v>
      </c>
      <c r="B346" s="342"/>
    </row>
    <row r="347" ht="21" customHeight="1" spans="1:2">
      <c r="A347" s="341" t="s">
        <v>395</v>
      </c>
      <c r="B347" s="342"/>
    </row>
    <row r="348" ht="21" customHeight="1" spans="1:2">
      <c r="A348" s="341" t="s">
        <v>396</v>
      </c>
      <c r="B348" s="342"/>
    </row>
    <row r="349" ht="21" customHeight="1" spans="1:2">
      <c r="A349" s="343" t="s">
        <v>397</v>
      </c>
      <c r="B349" s="342"/>
    </row>
    <row r="350" ht="21" customHeight="1" spans="1:2">
      <c r="A350" s="341" t="s">
        <v>398</v>
      </c>
      <c r="B350" s="342"/>
    </row>
    <row r="351" ht="21" customHeight="1" spans="1:2">
      <c r="A351" s="341" t="s">
        <v>2074</v>
      </c>
      <c r="B351" s="342"/>
    </row>
    <row r="352" ht="21" customHeight="1" spans="1:2">
      <c r="A352" s="341" t="s">
        <v>400</v>
      </c>
      <c r="B352" s="342"/>
    </row>
    <row r="353" ht="21" customHeight="1" spans="1:2">
      <c r="A353" s="341" t="s">
        <v>402</v>
      </c>
      <c r="B353" s="342"/>
    </row>
    <row r="354" ht="21" customHeight="1" spans="1:2">
      <c r="A354" s="341" t="s">
        <v>403</v>
      </c>
      <c r="B354" s="342"/>
    </row>
    <row r="355" ht="21" customHeight="1" spans="1:2">
      <c r="A355" s="343" t="s">
        <v>404</v>
      </c>
      <c r="B355" s="342"/>
    </row>
    <row r="356" ht="21" customHeight="1" spans="1:2">
      <c r="A356" s="341" t="s">
        <v>405</v>
      </c>
      <c r="B356" s="342"/>
    </row>
    <row r="357" ht="21" customHeight="1" spans="1:2">
      <c r="A357" s="341" t="s">
        <v>406</v>
      </c>
      <c r="B357" s="342"/>
    </row>
    <row r="358" ht="21" customHeight="1" spans="1:2">
      <c r="A358" s="341" t="s">
        <v>407</v>
      </c>
      <c r="B358" s="342"/>
    </row>
    <row r="359" ht="21" customHeight="1" spans="1:2">
      <c r="A359" s="341" t="s">
        <v>408</v>
      </c>
      <c r="B359" s="342"/>
    </row>
    <row r="360" ht="21" customHeight="1" spans="1:2">
      <c r="A360" s="341" t="s">
        <v>409</v>
      </c>
      <c r="B360" s="342"/>
    </row>
    <row r="361" ht="21" customHeight="1" spans="1:2">
      <c r="A361" s="343" t="s">
        <v>410</v>
      </c>
      <c r="B361" s="342"/>
    </row>
    <row r="362" ht="21" customHeight="1" spans="1:2">
      <c r="A362" s="341" t="s">
        <v>411</v>
      </c>
      <c r="B362" s="342"/>
    </row>
    <row r="363" ht="21" customHeight="1" spans="1:2">
      <c r="A363" s="341" t="s">
        <v>412</v>
      </c>
      <c r="B363" s="342"/>
    </row>
    <row r="364" ht="21" customHeight="1" spans="1:2">
      <c r="A364" s="341" t="s">
        <v>413</v>
      </c>
      <c r="B364" s="342"/>
    </row>
    <row r="365" ht="21" customHeight="1" spans="1:2">
      <c r="A365" s="343" t="s">
        <v>414</v>
      </c>
      <c r="B365" s="342"/>
    </row>
    <row r="366" ht="21" customHeight="1" spans="1:2">
      <c r="A366" s="341" t="s">
        <v>415</v>
      </c>
      <c r="B366" s="342"/>
    </row>
    <row r="367" ht="21" customHeight="1" spans="1:2">
      <c r="A367" s="341" t="s">
        <v>416</v>
      </c>
      <c r="B367" s="342"/>
    </row>
    <row r="368" ht="21" customHeight="1" spans="1:2">
      <c r="A368" s="341" t="s">
        <v>417</v>
      </c>
      <c r="B368" s="342"/>
    </row>
    <row r="369" ht="21" customHeight="1" spans="1:2">
      <c r="A369" s="343" t="s">
        <v>418</v>
      </c>
      <c r="B369" s="342"/>
    </row>
    <row r="370" ht="21" customHeight="1" spans="1:2">
      <c r="A370" s="341" t="s">
        <v>419</v>
      </c>
      <c r="B370" s="342"/>
    </row>
    <row r="371" ht="21" customHeight="1" spans="1:2">
      <c r="A371" s="341" t="s">
        <v>420</v>
      </c>
      <c r="B371" s="342"/>
    </row>
    <row r="372" ht="21" customHeight="1" spans="1:2">
      <c r="A372" s="341" t="s">
        <v>421</v>
      </c>
      <c r="B372" s="342"/>
    </row>
    <row r="373" ht="21" customHeight="1" spans="1:2">
      <c r="A373" s="343" t="s">
        <v>422</v>
      </c>
      <c r="B373" s="342"/>
    </row>
    <row r="374" ht="21" customHeight="1" spans="1:2">
      <c r="A374" s="341" t="s">
        <v>423</v>
      </c>
      <c r="B374" s="342"/>
    </row>
    <row r="375" ht="21" customHeight="1" spans="1:2">
      <c r="A375" s="341" t="s">
        <v>424</v>
      </c>
      <c r="B375" s="342"/>
    </row>
    <row r="376" ht="21" customHeight="1" spans="1:2">
      <c r="A376" s="341" t="s">
        <v>425</v>
      </c>
      <c r="B376" s="342"/>
    </row>
    <row r="377" ht="21" customHeight="1" spans="1:2">
      <c r="A377" s="341" t="s">
        <v>426</v>
      </c>
      <c r="B377" s="342"/>
    </row>
    <row r="378" ht="21" customHeight="1" spans="1:2">
      <c r="A378" s="341" t="s">
        <v>427</v>
      </c>
      <c r="B378" s="342"/>
    </row>
    <row r="379" ht="21" customHeight="1" spans="1:2">
      <c r="A379" s="343" t="s">
        <v>428</v>
      </c>
      <c r="B379" s="342"/>
    </row>
    <row r="380" ht="21" customHeight="1" spans="1:2">
      <c r="A380" s="341" t="s">
        <v>429</v>
      </c>
      <c r="B380" s="342"/>
    </row>
    <row r="381" ht="21" customHeight="1" spans="1:2">
      <c r="A381" s="341" t="s">
        <v>430</v>
      </c>
      <c r="B381" s="342"/>
    </row>
    <row r="382" ht="21" customHeight="1" spans="1:2">
      <c r="A382" s="341" t="s">
        <v>431</v>
      </c>
      <c r="B382" s="342"/>
    </row>
    <row r="383" ht="21" customHeight="1" spans="1:2">
      <c r="A383" s="341" t="s">
        <v>432</v>
      </c>
      <c r="B383" s="342"/>
    </row>
    <row r="384" ht="21" customHeight="1" spans="1:2">
      <c r="A384" s="341" t="s">
        <v>433</v>
      </c>
      <c r="B384" s="342"/>
    </row>
    <row r="385" ht="21" customHeight="1" spans="1:2">
      <c r="A385" s="341" t="s">
        <v>434</v>
      </c>
      <c r="B385" s="342"/>
    </row>
    <row r="386" ht="21" customHeight="1" spans="1:2">
      <c r="A386" s="343" t="s">
        <v>435</v>
      </c>
      <c r="B386" s="342"/>
    </row>
    <row r="387" ht="21" customHeight="1" spans="1:2">
      <c r="A387" s="341" t="s">
        <v>435</v>
      </c>
      <c r="B387" s="342"/>
    </row>
    <row r="388" ht="21" customHeight="1" spans="1:2">
      <c r="A388" s="344" t="s">
        <v>83</v>
      </c>
      <c r="B388" s="342"/>
    </row>
    <row r="389" ht="21" customHeight="1" spans="1:2">
      <c r="A389" s="343" t="s">
        <v>436</v>
      </c>
      <c r="B389" s="342"/>
    </row>
    <row r="390" ht="21" customHeight="1" spans="1:2">
      <c r="A390" s="341" t="s">
        <v>286</v>
      </c>
      <c r="B390" s="342"/>
    </row>
    <row r="391" ht="21" customHeight="1" spans="1:2">
      <c r="A391" s="341" t="s">
        <v>273</v>
      </c>
      <c r="B391" s="342"/>
    </row>
    <row r="392" ht="21" customHeight="1" spans="1:2">
      <c r="A392" s="341" t="s">
        <v>274</v>
      </c>
      <c r="B392" s="342"/>
    </row>
    <row r="393" ht="21" customHeight="1" spans="1:2">
      <c r="A393" s="341" t="s">
        <v>437</v>
      </c>
      <c r="B393" s="342"/>
    </row>
    <row r="394" ht="21" customHeight="1" spans="1:2">
      <c r="A394" s="343" t="s">
        <v>438</v>
      </c>
      <c r="B394" s="342"/>
    </row>
    <row r="395" ht="21" customHeight="1" spans="1:2">
      <c r="A395" s="341" t="s">
        <v>439</v>
      </c>
      <c r="B395" s="342"/>
    </row>
    <row r="396" ht="21" customHeight="1" spans="1:2">
      <c r="A396" s="341" t="s">
        <v>441</v>
      </c>
      <c r="B396" s="342"/>
    </row>
    <row r="397" ht="21" customHeight="1" spans="1:2">
      <c r="A397" s="341" t="s">
        <v>442</v>
      </c>
      <c r="B397" s="342"/>
    </row>
    <row r="398" ht="21" customHeight="1" spans="1:2">
      <c r="A398" s="341" t="s">
        <v>443</v>
      </c>
      <c r="B398" s="342"/>
    </row>
    <row r="399" ht="21" customHeight="1" spans="1:2">
      <c r="A399" s="341" t="s">
        <v>444</v>
      </c>
      <c r="B399" s="342"/>
    </row>
    <row r="400" ht="21" customHeight="1" spans="1:2">
      <c r="A400" s="341" t="s">
        <v>445</v>
      </c>
      <c r="B400" s="342"/>
    </row>
    <row r="401" ht="21" customHeight="1" spans="1:2">
      <c r="A401" s="341" t="s">
        <v>446</v>
      </c>
      <c r="B401" s="342"/>
    </row>
    <row r="402" ht="21" customHeight="1" spans="1:2">
      <c r="A402" s="343" t="s">
        <v>447</v>
      </c>
      <c r="B402" s="342"/>
    </row>
    <row r="403" ht="21" customHeight="1" spans="1:2">
      <c r="A403" s="341" t="s">
        <v>439</v>
      </c>
      <c r="B403" s="342"/>
    </row>
    <row r="404" ht="21" customHeight="1" spans="1:2">
      <c r="A404" s="341" t="s">
        <v>448</v>
      </c>
      <c r="B404" s="342"/>
    </row>
    <row r="405" ht="21" customHeight="1" spans="1:2">
      <c r="A405" s="341" t="s">
        <v>449</v>
      </c>
      <c r="B405" s="342"/>
    </row>
    <row r="406" ht="21" customHeight="1" spans="1:2">
      <c r="A406" s="341" t="s">
        <v>450</v>
      </c>
      <c r="B406" s="342"/>
    </row>
    <row r="407" ht="21" customHeight="1" spans="1:2">
      <c r="A407" s="341" t="s">
        <v>451</v>
      </c>
      <c r="B407" s="342"/>
    </row>
    <row r="408" ht="21" customHeight="1" spans="1:2">
      <c r="A408" s="343" t="s">
        <v>452</v>
      </c>
      <c r="B408" s="342"/>
    </row>
    <row r="409" ht="21" customHeight="1" spans="1:2">
      <c r="A409" s="341" t="s">
        <v>439</v>
      </c>
      <c r="B409" s="342"/>
    </row>
    <row r="410" ht="21" customHeight="1" spans="1:2">
      <c r="A410" s="341" t="s">
        <v>455</v>
      </c>
      <c r="B410" s="342"/>
    </row>
    <row r="411" ht="21" customHeight="1" spans="1:2">
      <c r="A411" s="341" t="s">
        <v>456</v>
      </c>
      <c r="B411" s="342"/>
    </row>
    <row r="412" ht="21" customHeight="1" spans="1:2">
      <c r="A412" s="343" t="s">
        <v>457</v>
      </c>
      <c r="B412" s="342"/>
    </row>
    <row r="413" ht="21" customHeight="1" spans="1:2">
      <c r="A413" s="341" t="s">
        <v>439</v>
      </c>
      <c r="B413" s="342"/>
    </row>
    <row r="414" ht="21" customHeight="1" spans="1:2">
      <c r="A414" s="341" t="s">
        <v>458</v>
      </c>
      <c r="B414" s="342"/>
    </row>
    <row r="415" ht="21" customHeight="1" spans="1:2">
      <c r="A415" s="341" t="s">
        <v>459</v>
      </c>
      <c r="B415" s="342"/>
    </row>
    <row r="416" ht="21" customHeight="1" spans="1:2">
      <c r="A416" s="341" t="s">
        <v>460</v>
      </c>
      <c r="B416" s="342"/>
    </row>
    <row r="417" ht="21" customHeight="1" spans="1:2">
      <c r="A417" s="343" t="s">
        <v>461</v>
      </c>
      <c r="B417" s="342"/>
    </row>
    <row r="418" ht="21" customHeight="1" spans="1:2">
      <c r="A418" s="341" t="s">
        <v>462</v>
      </c>
      <c r="B418" s="342"/>
    </row>
    <row r="419" ht="21" customHeight="1" spans="1:2">
      <c r="A419" s="341" t="s">
        <v>463</v>
      </c>
      <c r="B419" s="342"/>
    </row>
    <row r="420" ht="21" customHeight="1" spans="1:2">
      <c r="A420" s="341" t="s">
        <v>464</v>
      </c>
      <c r="B420" s="342"/>
    </row>
    <row r="421" ht="21" customHeight="1" spans="1:2">
      <c r="A421" s="341" t="s">
        <v>465</v>
      </c>
      <c r="B421" s="342"/>
    </row>
    <row r="422" ht="21" customHeight="1" spans="1:2">
      <c r="A422" s="343" t="s">
        <v>466</v>
      </c>
      <c r="B422" s="342"/>
    </row>
    <row r="423" ht="21" customHeight="1" spans="1:2">
      <c r="A423" s="341" t="s">
        <v>439</v>
      </c>
      <c r="B423" s="342"/>
    </row>
    <row r="424" ht="21" customHeight="1" spans="1:2">
      <c r="A424" s="341" t="s">
        <v>467</v>
      </c>
      <c r="B424" s="342"/>
    </row>
    <row r="425" ht="21" customHeight="1" spans="1:2">
      <c r="A425" s="341" t="s">
        <v>468</v>
      </c>
      <c r="B425" s="342"/>
    </row>
    <row r="426" ht="21" customHeight="1" spans="1:2">
      <c r="A426" s="341" t="s">
        <v>469</v>
      </c>
      <c r="B426" s="342"/>
    </row>
    <row r="427" ht="21" customHeight="1" spans="1:2">
      <c r="A427" s="341" t="s">
        <v>470</v>
      </c>
      <c r="B427" s="342"/>
    </row>
    <row r="428" ht="21" customHeight="1" spans="1:2">
      <c r="A428" s="341" t="s">
        <v>471</v>
      </c>
      <c r="B428" s="342"/>
    </row>
    <row r="429" ht="21" customHeight="1" spans="1:2">
      <c r="A429" s="343" t="s">
        <v>472</v>
      </c>
      <c r="B429" s="342"/>
    </row>
    <row r="430" ht="21" customHeight="1" spans="1:2">
      <c r="A430" s="341" t="s">
        <v>473</v>
      </c>
      <c r="B430" s="342"/>
    </row>
    <row r="431" ht="21" customHeight="1" spans="1:2">
      <c r="A431" s="341" t="s">
        <v>474</v>
      </c>
      <c r="B431" s="342"/>
    </row>
    <row r="432" ht="21" customHeight="1" spans="1:2">
      <c r="A432" s="341" t="s">
        <v>475</v>
      </c>
      <c r="B432" s="342"/>
    </row>
    <row r="433" ht="21" customHeight="1" spans="1:2">
      <c r="A433" s="343" t="s">
        <v>476</v>
      </c>
      <c r="B433" s="342"/>
    </row>
    <row r="434" ht="21" customHeight="1" spans="1:2">
      <c r="A434" s="341" t="s">
        <v>477</v>
      </c>
      <c r="B434" s="342"/>
    </row>
    <row r="435" ht="21" customHeight="1" spans="1:2">
      <c r="A435" s="341" t="s">
        <v>478</v>
      </c>
      <c r="B435" s="342"/>
    </row>
    <row r="436" ht="21" customHeight="1" spans="1:2">
      <c r="A436" s="343" t="s">
        <v>479</v>
      </c>
      <c r="B436" s="342"/>
    </row>
    <row r="437" ht="21" customHeight="1" spans="1:2">
      <c r="A437" s="341" t="s">
        <v>480</v>
      </c>
      <c r="B437" s="342"/>
    </row>
    <row r="438" ht="21" customHeight="1" spans="1:2">
      <c r="A438" s="341" t="s">
        <v>481</v>
      </c>
      <c r="B438" s="342"/>
    </row>
    <row r="439" ht="21" customHeight="1" spans="1:2">
      <c r="A439" s="341" t="s">
        <v>482</v>
      </c>
      <c r="B439" s="342"/>
    </row>
    <row r="440" ht="21" customHeight="1" spans="1:2">
      <c r="A440" s="341" t="s">
        <v>483</v>
      </c>
      <c r="B440" s="342"/>
    </row>
    <row r="441" ht="21" customHeight="1" spans="1:2">
      <c r="A441" s="341" t="s">
        <v>484</v>
      </c>
      <c r="B441" s="342"/>
    </row>
    <row r="442" ht="21" customHeight="1" spans="1:2">
      <c r="A442" s="341" t="s">
        <v>485</v>
      </c>
      <c r="B442" s="342"/>
    </row>
    <row r="443" ht="21" customHeight="1" spans="1:2">
      <c r="A443" s="343" t="s">
        <v>486</v>
      </c>
      <c r="B443" s="342"/>
    </row>
    <row r="444" ht="21" customHeight="1" spans="1:2">
      <c r="A444" s="341" t="s">
        <v>487</v>
      </c>
      <c r="B444" s="342"/>
    </row>
    <row r="445" ht="21" customHeight="1" spans="1:2">
      <c r="A445" s="341" t="s">
        <v>488</v>
      </c>
      <c r="B445" s="342"/>
    </row>
    <row r="446" ht="21" customHeight="1" spans="1:2">
      <c r="A446" s="341" t="s">
        <v>489</v>
      </c>
      <c r="B446" s="342"/>
    </row>
    <row r="447" ht="21" customHeight="1" spans="1:2">
      <c r="A447" s="341" t="s">
        <v>486</v>
      </c>
      <c r="B447" s="342"/>
    </row>
    <row r="448" ht="21" customHeight="1" spans="1:2">
      <c r="A448" s="344" t="s">
        <v>85</v>
      </c>
      <c r="B448" s="342">
        <v>201.44</v>
      </c>
    </row>
    <row r="449" ht="21" customHeight="1" spans="1:2">
      <c r="A449" s="343" t="s">
        <v>490</v>
      </c>
      <c r="B449" s="342">
        <v>201.44</v>
      </c>
    </row>
    <row r="450" ht="21" customHeight="1" spans="1:2">
      <c r="A450" s="341" t="s">
        <v>286</v>
      </c>
      <c r="B450" s="342"/>
    </row>
    <row r="451" ht="21" customHeight="1" spans="1:2">
      <c r="A451" s="341" t="s">
        <v>273</v>
      </c>
      <c r="B451" s="342"/>
    </row>
    <row r="452" ht="21" customHeight="1" spans="1:2">
      <c r="A452" s="341" t="s">
        <v>274</v>
      </c>
      <c r="B452" s="342"/>
    </row>
    <row r="453" ht="21" customHeight="1" spans="1:2">
      <c r="A453" s="341" t="s">
        <v>491</v>
      </c>
      <c r="B453" s="342"/>
    </row>
    <row r="454" ht="21" customHeight="1" spans="1:2">
      <c r="A454" s="341" t="s">
        <v>492</v>
      </c>
      <c r="B454" s="342"/>
    </row>
    <row r="455" ht="21" customHeight="1" spans="1:2">
      <c r="A455" s="341" t="s">
        <v>493</v>
      </c>
      <c r="B455" s="342"/>
    </row>
    <row r="456" ht="21" customHeight="1" spans="1:2">
      <c r="A456" s="341" t="s">
        <v>494</v>
      </c>
      <c r="B456" s="342"/>
    </row>
    <row r="457" ht="21" customHeight="1" spans="1:2">
      <c r="A457" s="341" t="s">
        <v>495</v>
      </c>
      <c r="B457" s="342"/>
    </row>
    <row r="458" ht="21" customHeight="1" spans="1:2">
      <c r="A458" s="341" t="s">
        <v>496</v>
      </c>
      <c r="B458" s="342">
        <v>148.21</v>
      </c>
    </row>
    <row r="459" ht="21" customHeight="1" spans="1:2">
      <c r="A459" s="341" t="s">
        <v>497</v>
      </c>
      <c r="B459" s="342"/>
    </row>
    <row r="460" ht="21" customHeight="1" spans="1:2">
      <c r="A460" s="341" t="s">
        <v>498</v>
      </c>
      <c r="B460" s="342"/>
    </row>
    <row r="461" ht="21" customHeight="1" spans="1:2">
      <c r="A461" s="341" t="s">
        <v>499</v>
      </c>
      <c r="B461" s="342">
        <v>53.23</v>
      </c>
    </row>
    <row r="462" ht="21" customHeight="1" spans="1:2">
      <c r="A462" s="341" t="s">
        <v>500</v>
      </c>
      <c r="B462" s="342"/>
    </row>
    <row r="463" ht="21" customHeight="1" spans="1:2">
      <c r="A463" s="341" t="s">
        <v>2075</v>
      </c>
      <c r="B463" s="342"/>
    </row>
    <row r="464" ht="21" customHeight="1" spans="1:2">
      <c r="A464" s="341" t="s">
        <v>502</v>
      </c>
      <c r="B464" s="342"/>
    </row>
    <row r="465" ht="21" customHeight="1" spans="1:2">
      <c r="A465" s="343" t="s">
        <v>503</v>
      </c>
      <c r="B465" s="342"/>
    </row>
    <row r="466" ht="21" customHeight="1" spans="1:2">
      <c r="A466" s="341" t="s">
        <v>286</v>
      </c>
      <c r="B466" s="342"/>
    </row>
    <row r="467" ht="21" customHeight="1" spans="1:2">
      <c r="A467" s="341" t="s">
        <v>273</v>
      </c>
      <c r="B467" s="342"/>
    </row>
    <row r="468" ht="21" customHeight="1" spans="1:2">
      <c r="A468" s="341" t="s">
        <v>274</v>
      </c>
      <c r="B468" s="342"/>
    </row>
    <row r="469" ht="21" customHeight="1" spans="1:2">
      <c r="A469" s="341" t="s">
        <v>504</v>
      </c>
      <c r="B469" s="342"/>
    </row>
    <row r="470" ht="21" customHeight="1" spans="1:2">
      <c r="A470" s="341" t="s">
        <v>505</v>
      </c>
      <c r="B470" s="342"/>
    </row>
    <row r="471" ht="21" customHeight="1" spans="1:2">
      <c r="A471" s="341" t="s">
        <v>506</v>
      </c>
      <c r="B471" s="342"/>
    </row>
    <row r="472" ht="21" customHeight="1" spans="1:2">
      <c r="A472" s="341" t="s">
        <v>507</v>
      </c>
      <c r="B472" s="342"/>
    </row>
    <row r="473" ht="21" customHeight="1" spans="1:2">
      <c r="A473" s="343" t="s">
        <v>508</v>
      </c>
      <c r="B473" s="342"/>
    </row>
    <row r="474" ht="21" customHeight="1" spans="1:2">
      <c r="A474" s="341" t="s">
        <v>286</v>
      </c>
      <c r="B474" s="342"/>
    </row>
    <row r="475" ht="21" customHeight="1" spans="1:2">
      <c r="A475" s="341" t="s">
        <v>273</v>
      </c>
      <c r="B475" s="342"/>
    </row>
    <row r="476" ht="21" customHeight="1" spans="1:2">
      <c r="A476" s="341" t="s">
        <v>274</v>
      </c>
      <c r="B476" s="342"/>
    </row>
    <row r="477" ht="21" customHeight="1" spans="1:2">
      <c r="A477" s="341" t="s">
        <v>509</v>
      </c>
      <c r="B477" s="342"/>
    </row>
    <row r="478" ht="21" customHeight="1" spans="1:2">
      <c r="A478" s="341" t="s">
        <v>510</v>
      </c>
      <c r="B478" s="342"/>
    </row>
    <row r="479" ht="21" customHeight="1" spans="1:2">
      <c r="A479" s="341" t="s">
        <v>511</v>
      </c>
      <c r="B479" s="342"/>
    </row>
    <row r="480" ht="21" customHeight="1" spans="1:2">
      <c r="A480" s="341" t="s">
        <v>512</v>
      </c>
      <c r="B480" s="342"/>
    </row>
    <row r="481" ht="21" customHeight="1" spans="1:2">
      <c r="A481" s="341" t="s">
        <v>513</v>
      </c>
      <c r="B481" s="342"/>
    </row>
    <row r="482" ht="21" customHeight="1" spans="1:2">
      <c r="A482" s="341" t="s">
        <v>514</v>
      </c>
      <c r="B482" s="342"/>
    </row>
    <row r="483" ht="21" customHeight="1" spans="1:2">
      <c r="A483" s="341" t="s">
        <v>515</v>
      </c>
      <c r="B483" s="342"/>
    </row>
    <row r="484" ht="21" customHeight="1" spans="1:2">
      <c r="A484" s="343" t="s">
        <v>516</v>
      </c>
      <c r="B484" s="342"/>
    </row>
    <row r="485" ht="21" customHeight="1" spans="1:2">
      <c r="A485" s="341" t="s">
        <v>286</v>
      </c>
      <c r="B485" s="342"/>
    </row>
    <row r="486" ht="21" customHeight="1" spans="1:2">
      <c r="A486" s="341" t="s">
        <v>273</v>
      </c>
      <c r="B486" s="342"/>
    </row>
    <row r="487" ht="21" customHeight="1" spans="1:2">
      <c r="A487" s="341" t="s">
        <v>274</v>
      </c>
      <c r="B487" s="342"/>
    </row>
    <row r="488" ht="21" customHeight="1" spans="1:2">
      <c r="A488" s="341" t="s">
        <v>517</v>
      </c>
      <c r="B488" s="342"/>
    </row>
    <row r="489" ht="21" customHeight="1" spans="1:2">
      <c r="A489" s="341" t="s">
        <v>518</v>
      </c>
      <c r="B489" s="342"/>
    </row>
    <row r="490" ht="21" customHeight="1" spans="1:2">
      <c r="A490" s="341" t="s">
        <v>519</v>
      </c>
      <c r="B490" s="342"/>
    </row>
    <row r="491" ht="21" customHeight="1" spans="1:2">
      <c r="A491" s="341" t="s">
        <v>520</v>
      </c>
      <c r="B491" s="342"/>
    </row>
    <row r="492" ht="21" customHeight="1" spans="1:2">
      <c r="A492" s="341" t="s">
        <v>521</v>
      </c>
      <c r="B492" s="342"/>
    </row>
    <row r="493" ht="21" customHeight="1" spans="1:2">
      <c r="A493" s="343" t="s">
        <v>522</v>
      </c>
      <c r="B493" s="342"/>
    </row>
    <row r="494" ht="21" customHeight="1" spans="1:2">
      <c r="A494" s="341" t="s">
        <v>523</v>
      </c>
      <c r="B494" s="342"/>
    </row>
    <row r="495" ht="21" customHeight="1" spans="1:2">
      <c r="A495" s="341" t="s">
        <v>524</v>
      </c>
      <c r="B495" s="342"/>
    </row>
    <row r="496" ht="21" customHeight="1" spans="1:2">
      <c r="A496" s="341" t="s">
        <v>525</v>
      </c>
      <c r="B496" s="342"/>
    </row>
    <row r="497" ht="21" customHeight="1" spans="1:2">
      <c r="A497" s="341" t="s">
        <v>526</v>
      </c>
      <c r="B497" s="342"/>
    </row>
    <row r="498" ht="21" customHeight="1" spans="1:2">
      <c r="A498" s="343" t="s">
        <v>527</v>
      </c>
      <c r="B498" s="342"/>
    </row>
    <row r="499" ht="21" customHeight="1" spans="1:2">
      <c r="A499" s="341" t="s">
        <v>286</v>
      </c>
      <c r="B499" s="342"/>
    </row>
    <row r="500" ht="21" customHeight="1" spans="1:2">
      <c r="A500" s="341" t="s">
        <v>273</v>
      </c>
      <c r="B500" s="342"/>
    </row>
    <row r="501" ht="21" customHeight="1" spans="1:2">
      <c r="A501" s="341" t="s">
        <v>274</v>
      </c>
      <c r="B501" s="342"/>
    </row>
    <row r="502" ht="21" customHeight="1" spans="1:2">
      <c r="A502" s="341" t="s">
        <v>528</v>
      </c>
      <c r="B502" s="342"/>
    </row>
    <row r="503" ht="21" customHeight="1" spans="1:2">
      <c r="A503" s="341" t="s">
        <v>529</v>
      </c>
      <c r="B503" s="342"/>
    </row>
    <row r="504" ht="21" customHeight="1" spans="1:2">
      <c r="A504" s="341" t="s">
        <v>530</v>
      </c>
      <c r="B504" s="342"/>
    </row>
    <row r="505" ht="21" customHeight="1" spans="1:2">
      <c r="A505" s="343" t="s">
        <v>531</v>
      </c>
      <c r="B505" s="342"/>
    </row>
    <row r="506" ht="21" customHeight="1" spans="1:2">
      <c r="A506" s="341" t="s">
        <v>532</v>
      </c>
      <c r="B506" s="342"/>
    </row>
    <row r="507" ht="21" customHeight="1" spans="1:2">
      <c r="A507" s="341" t="s">
        <v>533</v>
      </c>
      <c r="B507" s="342"/>
    </row>
    <row r="508" ht="21" customHeight="1" spans="1:2">
      <c r="A508" s="341" t="s">
        <v>534</v>
      </c>
      <c r="B508" s="342"/>
    </row>
    <row r="509" ht="21" customHeight="1" spans="1:2">
      <c r="A509" s="341" t="s">
        <v>535</v>
      </c>
      <c r="B509" s="342"/>
    </row>
    <row r="510" ht="21" customHeight="1" spans="1:2">
      <c r="A510" s="341" t="s">
        <v>536</v>
      </c>
      <c r="B510" s="342"/>
    </row>
    <row r="511" ht="21" customHeight="1" spans="1:2">
      <c r="A511" s="343" t="s">
        <v>537</v>
      </c>
      <c r="B511" s="342"/>
    </row>
    <row r="512" ht="21" customHeight="1" spans="1:2">
      <c r="A512" s="341" t="s">
        <v>538</v>
      </c>
      <c r="B512" s="342"/>
    </row>
    <row r="513" ht="21" customHeight="1" spans="1:2">
      <c r="A513" s="341" t="s">
        <v>539</v>
      </c>
      <c r="B513" s="342"/>
    </row>
    <row r="514" ht="21" customHeight="1" spans="1:2">
      <c r="A514" s="343" t="s">
        <v>2076</v>
      </c>
      <c r="B514" s="342"/>
    </row>
    <row r="515" ht="21" customHeight="1" spans="1:2">
      <c r="A515" s="341" t="s">
        <v>541</v>
      </c>
      <c r="B515" s="342"/>
    </row>
    <row r="516" ht="21" customHeight="1" spans="1:2">
      <c r="A516" s="341" t="s">
        <v>542</v>
      </c>
      <c r="B516" s="342"/>
    </row>
    <row r="517" ht="21" customHeight="1" spans="1:2">
      <c r="A517" s="341" t="s">
        <v>2076</v>
      </c>
      <c r="B517" s="342"/>
    </row>
    <row r="518" ht="21" customHeight="1" spans="1:2">
      <c r="A518" s="344" t="s">
        <v>87</v>
      </c>
      <c r="B518" s="342">
        <f>171+493.57</f>
        <v>664.57</v>
      </c>
    </row>
    <row r="519" ht="21" customHeight="1" spans="1:2">
      <c r="A519" s="343" t="s">
        <v>543</v>
      </c>
      <c r="B519" s="342">
        <v>50.48</v>
      </c>
    </row>
    <row r="520" ht="21" customHeight="1" spans="1:2">
      <c r="A520" s="341" t="s">
        <v>286</v>
      </c>
      <c r="B520" s="342"/>
    </row>
    <row r="521" ht="21" customHeight="1" spans="1:2">
      <c r="A521" s="341" t="s">
        <v>273</v>
      </c>
      <c r="B521" s="342"/>
    </row>
    <row r="522" ht="21" customHeight="1" spans="1:2">
      <c r="A522" s="341" t="s">
        <v>274</v>
      </c>
      <c r="B522" s="342"/>
    </row>
    <row r="523" ht="21" customHeight="1" spans="1:2">
      <c r="A523" s="341" t="s">
        <v>544</v>
      </c>
      <c r="B523" s="342"/>
    </row>
    <row r="524" ht="21" customHeight="1" spans="1:2">
      <c r="A524" s="341" t="s">
        <v>545</v>
      </c>
      <c r="B524" s="342"/>
    </row>
    <row r="525" ht="21" customHeight="1" spans="1:2">
      <c r="A525" s="341" t="s">
        <v>546</v>
      </c>
      <c r="B525" s="342"/>
    </row>
    <row r="526" ht="21" customHeight="1" spans="1:2">
      <c r="A526" s="341" t="s">
        <v>547</v>
      </c>
      <c r="B526" s="342"/>
    </row>
    <row r="527" ht="21" customHeight="1" spans="1:2">
      <c r="A527" s="341" t="s">
        <v>324</v>
      </c>
      <c r="B527" s="342"/>
    </row>
    <row r="528" ht="21" customHeight="1" spans="1:2">
      <c r="A528" s="341" t="s">
        <v>548</v>
      </c>
      <c r="B528" s="342">
        <v>50.48</v>
      </c>
    </row>
    <row r="529" ht="21" customHeight="1" spans="1:2">
      <c r="A529" s="341" t="s">
        <v>549</v>
      </c>
      <c r="B529" s="342"/>
    </row>
    <row r="530" ht="21" customHeight="1" spans="1:2">
      <c r="A530" s="341" t="s">
        <v>550</v>
      </c>
      <c r="B530" s="342"/>
    </row>
    <row r="531" ht="21" customHeight="1" spans="1:2">
      <c r="A531" s="341" t="s">
        <v>551</v>
      </c>
      <c r="B531" s="342"/>
    </row>
    <row r="532" ht="21" customHeight="1" spans="1:2">
      <c r="A532" s="341" t="s">
        <v>552</v>
      </c>
      <c r="B532" s="342"/>
    </row>
    <row r="533" ht="21" customHeight="1" spans="1:2">
      <c r="A533" s="343" t="s">
        <v>553</v>
      </c>
      <c r="B533" s="342">
        <v>49.5</v>
      </c>
    </row>
    <row r="534" ht="21" customHeight="1" spans="1:2">
      <c r="A534" s="341" t="s">
        <v>286</v>
      </c>
      <c r="B534" s="342"/>
    </row>
    <row r="535" ht="21" customHeight="1" spans="1:2">
      <c r="A535" s="341" t="s">
        <v>273</v>
      </c>
      <c r="B535" s="342"/>
    </row>
    <row r="536" ht="21" customHeight="1" spans="1:2">
      <c r="A536" s="341" t="s">
        <v>274</v>
      </c>
      <c r="B536" s="342"/>
    </row>
    <row r="537" ht="21" customHeight="1" spans="1:2">
      <c r="A537" s="341" t="s">
        <v>2077</v>
      </c>
      <c r="B537" s="342"/>
    </row>
    <row r="538" ht="21" customHeight="1" spans="1:2">
      <c r="A538" s="341" t="s">
        <v>555</v>
      </c>
      <c r="B538" s="342"/>
    </row>
    <row r="539" ht="21" customHeight="1" spans="1:2">
      <c r="A539" s="341" t="s">
        <v>2078</v>
      </c>
      <c r="B539" s="342">
        <v>49.5</v>
      </c>
    </row>
    <row r="540" ht="21" customHeight="1" spans="1:2">
      <c r="A540" s="341" t="s">
        <v>557</v>
      </c>
      <c r="B540" s="342"/>
    </row>
    <row r="541" ht="21" customHeight="1" spans="1:2">
      <c r="A541" s="343" t="s">
        <v>558</v>
      </c>
      <c r="B541" s="342"/>
    </row>
    <row r="542" ht="21" customHeight="1" spans="1:2">
      <c r="A542" s="341" t="s">
        <v>559</v>
      </c>
      <c r="B542" s="342"/>
    </row>
    <row r="543" ht="21" customHeight="1" spans="1:2">
      <c r="A543" s="341" t="s">
        <v>560</v>
      </c>
      <c r="B543" s="342"/>
    </row>
    <row r="544" ht="21" customHeight="1" spans="1:2">
      <c r="A544" s="343" t="s">
        <v>2079</v>
      </c>
      <c r="B544" s="342">
        <v>271.5</v>
      </c>
    </row>
    <row r="545" ht="21" customHeight="1" spans="1:2">
      <c r="A545" s="341" t="s">
        <v>2080</v>
      </c>
      <c r="B545" s="342"/>
    </row>
    <row r="546" ht="21" customHeight="1" spans="1:2">
      <c r="A546" s="341" t="s">
        <v>563</v>
      </c>
      <c r="B546" s="342"/>
    </row>
    <row r="547" ht="21" customHeight="1" spans="1:2">
      <c r="A547" s="341" t="s">
        <v>564</v>
      </c>
      <c r="B547" s="342"/>
    </row>
    <row r="548" ht="21" customHeight="1" spans="1:2">
      <c r="A548" s="341" t="s">
        <v>566</v>
      </c>
      <c r="B548" s="342">
        <v>97.65</v>
      </c>
    </row>
    <row r="549" ht="21" customHeight="1" spans="1:2">
      <c r="A549" s="341" t="s">
        <v>567</v>
      </c>
      <c r="B549" s="342">
        <v>48.83</v>
      </c>
    </row>
    <row r="550" ht="21" customHeight="1" spans="1:2">
      <c r="A550" s="341" t="s">
        <v>568</v>
      </c>
      <c r="B550" s="342"/>
    </row>
    <row r="551" ht="21" customHeight="1" spans="1:2">
      <c r="A551" s="341" t="s">
        <v>569</v>
      </c>
      <c r="B551" s="342">
        <v>125.02</v>
      </c>
    </row>
    <row r="552" ht="21" customHeight="1" spans="1:2">
      <c r="A552" s="343" t="s">
        <v>570</v>
      </c>
      <c r="B552" s="342"/>
    </row>
    <row r="553" ht="21" customHeight="1" spans="1:2">
      <c r="A553" s="341" t="s">
        <v>571</v>
      </c>
      <c r="B553" s="342"/>
    </row>
    <row r="554" ht="21" customHeight="1" spans="1:2">
      <c r="A554" s="341" t="s">
        <v>572</v>
      </c>
      <c r="B554" s="342"/>
    </row>
    <row r="555" ht="21" customHeight="1" spans="1:2">
      <c r="A555" s="341" t="s">
        <v>573</v>
      </c>
      <c r="B555" s="342"/>
    </row>
    <row r="556" ht="21" customHeight="1" spans="1:2">
      <c r="A556" s="343" t="s">
        <v>574</v>
      </c>
      <c r="B556" s="342"/>
    </row>
    <row r="557" ht="21" customHeight="1" spans="1:2">
      <c r="A557" s="341" t="s">
        <v>575</v>
      </c>
      <c r="B557" s="342"/>
    </row>
    <row r="558" ht="21" customHeight="1" spans="1:2">
      <c r="A558" s="341" t="s">
        <v>576</v>
      </c>
      <c r="B558" s="342"/>
    </row>
    <row r="559" ht="21" customHeight="1" spans="1:2">
      <c r="A559" s="341" t="s">
        <v>577</v>
      </c>
      <c r="B559" s="342"/>
    </row>
    <row r="560" ht="21" customHeight="1" spans="1:2">
      <c r="A560" s="341" t="s">
        <v>578</v>
      </c>
      <c r="B560" s="342"/>
    </row>
    <row r="561" ht="21" customHeight="1" spans="1:2">
      <c r="A561" s="341" t="s">
        <v>579</v>
      </c>
      <c r="B561" s="342"/>
    </row>
    <row r="562" ht="21" customHeight="1" spans="1:2">
      <c r="A562" s="341" t="s">
        <v>580</v>
      </c>
      <c r="B562" s="342"/>
    </row>
    <row r="563" ht="21" customHeight="1" spans="1:2">
      <c r="A563" s="341" t="s">
        <v>581</v>
      </c>
      <c r="B563" s="342"/>
    </row>
    <row r="564" ht="21" customHeight="1" spans="1:2">
      <c r="A564" s="341" t="s">
        <v>582</v>
      </c>
      <c r="B564" s="342"/>
    </row>
    <row r="565" ht="21" customHeight="1" spans="1:2">
      <c r="A565" s="341" t="s">
        <v>583</v>
      </c>
      <c r="B565" s="342"/>
    </row>
    <row r="566" ht="21" customHeight="1" spans="1:2">
      <c r="A566" s="343" t="s">
        <v>584</v>
      </c>
      <c r="B566" s="342">
        <v>213.26</v>
      </c>
    </row>
    <row r="567" ht="21" customHeight="1" spans="1:2">
      <c r="A567" s="341" t="s">
        <v>585</v>
      </c>
      <c r="B567" s="342"/>
    </row>
    <row r="568" ht="21" customHeight="1" spans="1:2">
      <c r="A568" s="341" t="s">
        <v>586</v>
      </c>
      <c r="B568" s="342">
        <v>120</v>
      </c>
    </row>
    <row r="569" ht="21" customHeight="1" spans="1:2">
      <c r="A569" s="341" t="s">
        <v>587</v>
      </c>
      <c r="B569" s="342">
        <v>46</v>
      </c>
    </row>
    <row r="570" ht="21" customHeight="1" spans="1:2">
      <c r="A570" s="341" t="s">
        <v>588</v>
      </c>
      <c r="B570" s="342"/>
    </row>
    <row r="571" ht="21" customHeight="1" spans="1:2">
      <c r="A571" s="341" t="s">
        <v>589</v>
      </c>
      <c r="B571" s="342"/>
    </row>
    <row r="572" ht="21" customHeight="1" spans="1:2">
      <c r="A572" s="341" t="s">
        <v>590</v>
      </c>
      <c r="B572" s="342">
        <v>17.26</v>
      </c>
    </row>
    <row r="573" ht="21" customHeight="1" spans="1:2">
      <c r="A573" s="341" t="s">
        <v>591</v>
      </c>
      <c r="B573" s="342">
        <v>30</v>
      </c>
    </row>
    <row r="574" ht="21" customHeight="1" spans="1:2">
      <c r="A574" s="343" t="s">
        <v>592</v>
      </c>
      <c r="B574" s="342"/>
    </row>
    <row r="575" ht="21" customHeight="1" spans="1:2">
      <c r="A575" s="341" t="s">
        <v>593</v>
      </c>
      <c r="B575" s="342"/>
    </row>
    <row r="576" ht="21" customHeight="1" spans="1:2">
      <c r="A576" s="341" t="s">
        <v>594</v>
      </c>
      <c r="B576" s="342"/>
    </row>
    <row r="577" ht="21" customHeight="1" spans="1:2">
      <c r="A577" s="341" t="s">
        <v>595</v>
      </c>
      <c r="B577" s="342"/>
    </row>
    <row r="578" ht="21" customHeight="1" spans="1:2">
      <c r="A578" s="341" t="s">
        <v>596</v>
      </c>
      <c r="B578" s="342"/>
    </row>
    <row r="579" ht="21" customHeight="1" spans="1:2">
      <c r="A579" s="341" t="s">
        <v>597</v>
      </c>
      <c r="B579" s="342"/>
    </row>
    <row r="580" ht="21" customHeight="1" spans="1:2">
      <c r="A580" s="341" t="s">
        <v>598</v>
      </c>
      <c r="B580" s="342"/>
    </row>
    <row r="581" ht="21" customHeight="1" spans="1:2">
      <c r="A581" s="343" t="s">
        <v>599</v>
      </c>
      <c r="B581" s="342">
        <v>0.73</v>
      </c>
    </row>
    <row r="582" ht="21" customHeight="1" spans="1:2">
      <c r="A582" s="341" t="s">
        <v>600</v>
      </c>
      <c r="B582" s="342"/>
    </row>
    <row r="583" ht="21" customHeight="1" spans="1:2">
      <c r="A583" s="341" t="s">
        <v>601</v>
      </c>
      <c r="B583" s="342">
        <v>0.73</v>
      </c>
    </row>
    <row r="584" ht="21" customHeight="1" spans="1:2">
      <c r="A584" s="341" t="s">
        <v>2081</v>
      </c>
      <c r="B584" s="342"/>
    </row>
    <row r="585" ht="21" customHeight="1" spans="1:2">
      <c r="A585" s="341" t="s">
        <v>603</v>
      </c>
      <c r="B585" s="342"/>
    </row>
    <row r="586" ht="21" customHeight="1" spans="1:2">
      <c r="A586" s="341" t="s">
        <v>604</v>
      </c>
      <c r="B586" s="342"/>
    </row>
    <row r="587" ht="21" customHeight="1" spans="1:2">
      <c r="A587" s="341" t="s">
        <v>605</v>
      </c>
      <c r="B587" s="342"/>
    </row>
    <row r="588" ht="21" customHeight="1" spans="1:2">
      <c r="A588" s="343" t="s">
        <v>606</v>
      </c>
      <c r="B588" s="342">
        <v>2</v>
      </c>
    </row>
    <row r="589" ht="21" customHeight="1" spans="1:2">
      <c r="A589" s="341" t="s">
        <v>286</v>
      </c>
      <c r="B589" s="342"/>
    </row>
    <row r="590" ht="21" customHeight="1" spans="1:2">
      <c r="A590" s="341" t="s">
        <v>273</v>
      </c>
      <c r="B590" s="342"/>
    </row>
    <row r="591" ht="21" customHeight="1" spans="1:2">
      <c r="A591" s="341" t="s">
        <v>274</v>
      </c>
      <c r="B591" s="342"/>
    </row>
    <row r="592" ht="21" customHeight="1" spans="1:2">
      <c r="A592" s="341" t="s">
        <v>607</v>
      </c>
      <c r="B592" s="342"/>
    </row>
    <row r="593" ht="21" customHeight="1" spans="1:2">
      <c r="A593" s="341" t="s">
        <v>608</v>
      </c>
      <c r="B593" s="342"/>
    </row>
    <row r="594" ht="21" customHeight="1" spans="1:2">
      <c r="A594" s="341" t="s">
        <v>609</v>
      </c>
      <c r="B594" s="342"/>
    </row>
    <row r="595" ht="21" customHeight="1" spans="1:2">
      <c r="A595" s="341" t="s">
        <v>610</v>
      </c>
      <c r="B595" s="342"/>
    </row>
    <row r="596" ht="21" customHeight="1" spans="1:2">
      <c r="A596" s="341" t="s">
        <v>611</v>
      </c>
      <c r="B596" s="342">
        <v>2</v>
      </c>
    </row>
    <row r="597" ht="21" customHeight="1" spans="1:2">
      <c r="A597" s="343" t="s">
        <v>612</v>
      </c>
      <c r="B597" s="342"/>
    </row>
    <row r="598" ht="21" customHeight="1" spans="1:2">
      <c r="A598" s="341" t="s">
        <v>286</v>
      </c>
      <c r="B598" s="342"/>
    </row>
    <row r="599" ht="21" customHeight="1" spans="1:2">
      <c r="A599" s="341" t="s">
        <v>273</v>
      </c>
      <c r="B599" s="342"/>
    </row>
    <row r="600" ht="21" customHeight="1" spans="1:2">
      <c r="A600" s="341" t="s">
        <v>274</v>
      </c>
      <c r="B600" s="342"/>
    </row>
    <row r="601" ht="21" customHeight="1" spans="1:2">
      <c r="A601" s="341" t="s">
        <v>613</v>
      </c>
      <c r="B601" s="342"/>
    </row>
    <row r="602" ht="21" customHeight="1" spans="1:2">
      <c r="A602" s="343" t="s">
        <v>614</v>
      </c>
      <c r="B602" s="342"/>
    </row>
    <row r="603" ht="21" customHeight="1" spans="1:2">
      <c r="A603" s="341" t="s">
        <v>615</v>
      </c>
      <c r="B603" s="342"/>
    </row>
    <row r="604" ht="21" customHeight="1" spans="1:2">
      <c r="A604" s="341" t="s">
        <v>616</v>
      </c>
      <c r="B604" s="342"/>
    </row>
    <row r="605" ht="21" customHeight="1" spans="1:2">
      <c r="A605" s="343" t="s">
        <v>617</v>
      </c>
      <c r="B605" s="342">
        <v>19.21</v>
      </c>
    </row>
    <row r="606" ht="21" customHeight="1" spans="1:2">
      <c r="A606" s="341" t="s">
        <v>618</v>
      </c>
      <c r="B606" s="342">
        <v>19.21</v>
      </c>
    </row>
    <row r="607" ht="21" customHeight="1" spans="1:2">
      <c r="A607" s="341" t="s">
        <v>619</v>
      </c>
      <c r="B607" s="342"/>
    </row>
    <row r="608" ht="21" customHeight="1" spans="1:2">
      <c r="A608" s="343" t="s">
        <v>620</v>
      </c>
      <c r="B608" s="342">
        <v>5.27</v>
      </c>
    </row>
    <row r="609" ht="21" customHeight="1" spans="1:2">
      <c r="A609" s="341" t="s">
        <v>621</v>
      </c>
      <c r="B609" s="342">
        <v>5.27</v>
      </c>
    </row>
    <row r="610" ht="21" customHeight="1" spans="1:2">
      <c r="A610" s="341" t="s">
        <v>622</v>
      </c>
      <c r="B610" s="342"/>
    </row>
    <row r="611" ht="21" customHeight="1" spans="1:2">
      <c r="A611" s="343" t="s">
        <v>623</v>
      </c>
      <c r="B611" s="342"/>
    </row>
    <row r="612" ht="21" customHeight="1" spans="1:2">
      <c r="A612" s="341" t="s">
        <v>624</v>
      </c>
      <c r="B612" s="342"/>
    </row>
    <row r="613" ht="21" customHeight="1" spans="1:2">
      <c r="A613" s="341" t="s">
        <v>625</v>
      </c>
      <c r="B613" s="342"/>
    </row>
    <row r="614" ht="21" customHeight="1" spans="1:2">
      <c r="A614" s="341" t="s">
        <v>626</v>
      </c>
      <c r="B614" s="342"/>
    </row>
    <row r="615" ht="21" customHeight="1" spans="1:2">
      <c r="A615" s="343" t="s">
        <v>627</v>
      </c>
      <c r="B615" s="342"/>
    </row>
    <row r="616" ht="21" customHeight="1" spans="1:2">
      <c r="A616" s="341" t="s">
        <v>624</v>
      </c>
      <c r="B616" s="342"/>
    </row>
    <row r="617" ht="21" customHeight="1" spans="1:2">
      <c r="A617" s="341" t="s">
        <v>625</v>
      </c>
      <c r="B617" s="342"/>
    </row>
    <row r="618" ht="21" customHeight="1" spans="1:2">
      <c r="A618" s="341" t="s">
        <v>628</v>
      </c>
      <c r="B618" s="342"/>
    </row>
    <row r="619" ht="21" customHeight="1" spans="1:2">
      <c r="A619" s="343" t="s">
        <v>629</v>
      </c>
      <c r="B619" s="342"/>
    </row>
    <row r="620" ht="21" customHeight="1" spans="1:2">
      <c r="A620" s="341" t="s">
        <v>630</v>
      </c>
      <c r="B620" s="342"/>
    </row>
    <row r="621" ht="21" customHeight="1" spans="1:2">
      <c r="A621" s="341" t="s">
        <v>631</v>
      </c>
      <c r="B621" s="342"/>
    </row>
    <row r="622" ht="21" customHeight="1" spans="1:2">
      <c r="A622" s="343" t="s">
        <v>632</v>
      </c>
      <c r="B622" s="342"/>
    </row>
    <row r="623" ht="21" customHeight="1" spans="1:2">
      <c r="A623" s="341" t="s">
        <v>633</v>
      </c>
      <c r="B623" s="342"/>
    </row>
    <row r="624" ht="21" customHeight="1" spans="1:2">
      <c r="A624" s="341" t="s">
        <v>634</v>
      </c>
      <c r="B624" s="342"/>
    </row>
    <row r="625" ht="21" customHeight="1" spans="1:2">
      <c r="A625" s="343" t="s">
        <v>635</v>
      </c>
      <c r="B625" s="342"/>
    </row>
    <row r="626" ht="21" customHeight="1" spans="1:2">
      <c r="A626" s="341" t="s">
        <v>636</v>
      </c>
      <c r="B626" s="342"/>
    </row>
    <row r="627" ht="21" customHeight="1" spans="1:2">
      <c r="A627" s="341" t="s">
        <v>637</v>
      </c>
      <c r="B627" s="342"/>
    </row>
    <row r="628" ht="21" customHeight="1" spans="1:2">
      <c r="A628" s="341" t="s">
        <v>638</v>
      </c>
      <c r="B628" s="342"/>
    </row>
    <row r="629" ht="21" customHeight="1" spans="1:2">
      <c r="A629" s="343" t="s">
        <v>639</v>
      </c>
      <c r="B629" s="342"/>
    </row>
    <row r="630" ht="21" customHeight="1" spans="1:2">
      <c r="A630" s="341" t="s">
        <v>640</v>
      </c>
      <c r="B630" s="342"/>
    </row>
    <row r="631" ht="21" customHeight="1" spans="1:2">
      <c r="A631" s="341" t="s">
        <v>641</v>
      </c>
      <c r="B631" s="342"/>
    </row>
    <row r="632" ht="21" customHeight="1" spans="1:2">
      <c r="A632" s="341" t="s">
        <v>642</v>
      </c>
      <c r="B632" s="342"/>
    </row>
    <row r="633" ht="21" customHeight="1" spans="1:2">
      <c r="A633" s="341" t="s">
        <v>643</v>
      </c>
      <c r="B633" s="342"/>
    </row>
    <row r="634" ht="21" customHeight="1" spans="1:2">
      <c r="A634" s="343" t="s">
        <v>644</v>
      </c>
      <c r="B634" s="342">
        <v>52.62</v>
      </c>
    </row>
    <row r="635" ht="21" customHeight="1" spans="1:2">
      <c r="A635" s="341" t="s">
        <v>286</v>
      </c>
      <c r="B635" s="342"/>
    </row>
    <row r="636" ht="21" customHeight="1" spans="1:2">
      <c r="A636" s="341" t="s">
        <v>273</v>
      </c>
      <c r="B636" s="342"/>
    </row>
    <row r="637" ht="21" customHeight="1" spans="1:2">
      <c r="A637" s="341" t="s">
        <v>274</v>
      </c>
      <c r="B637" s="342"/>
    </row>
    <row r="638" ht="21" customHeight="1" spans="1:2">
      <c r="A638" s="341" t="s">
        <v>645</v>
      </c>
      <c r="B638" s="342"/>
    </row>
    <row r="639" ht="21" customHeight="1" spans="1:2">
      <c r="A639" s="341" t="s">
        <v>646</v>
      </c>
      <c r="B639" s="342"/>
    </row>
    <row r="640" ht="21" customHeight="1" spans="1:2">
      <c r="A640" s="341" t="s">
        <v>283</v>
      </c>
      <c r="B640" s="342">
        <v>50.62</v>
      </c>
    </row>
    <row r="641" ht="21" customHeight="1" spans="1:2">
      <c r="A641" s="341" t="s">
        <v>647</v>
      </c>
      <c r="B641" s="342">
        <v>2</v>
      </c>
    </row>
    <row r="642" ht="21" customHeight="1" spans="1:2">
      <c r="A642" s="343" t="s">
        <v>648</v>
      </c>
      <c r="B642" s="342"/>
    </row>
    <row r="643" ht="21" customHeight="1" spans="1:2">
      <c r="A643" s="341" t="s">
        <v>625</v>
      </c>
      <c r="B643" s="342"/>
    </row>
    <row r="644" ht="21" customHeight="1" spans="1:2">
      <c r="A644" s="341" t="s">
        <v>649</v>
      </c>
      <c r="B644" s="342"/>
    </row>
    <row r="645" ht="21" customHeight="1" spans="1:2">
      <c r="A645" s="343" t="s">
        <v>650</v>
      </c>
      <c r="B645" s="342"/>
    </row>
    <row r="646" ht="21" customHeight="1" spans="1:2">
      <c r="A646" s="341" t="s">
        <v>650</v>
      </c>
      <c r="B646" s="342"/>
    </row>
    <row r="647" ht="21" customHeight="1" spans="1:2">
      <c r="A647" s="344" t="s">
        <v>89</v>
      </c>
      <c r="B647" s="342">
        <f>15+92.43</f>
        <v>107.43</v>
      </c>
    </row>
    <row r="648" ht="21" customHeight="1" spans="1:2">
      <c r="A648" s="343" t="s">
        <v>651</v>
      </c>
      <c r="B648" s="342"/>
    </row>
    <row r="649" ht="21" customHeight="1" spans="1:2">
      <c r="A649" s="341" t="s">
        <v>286</v>
      </c>
      <c r="B649" s="342"/>
    </row>
    <row r="650" ht="21" customHeight="1" spans="1:2">
      <c r="A650" s="341" t="s">
        <v>273</v>
      </c>
      <c r="B650" s="342"/>
    </row>
    <row r="651" ht="21" customHeight="1" spans="1:2">
      <c r="A651" s="341" t="s">
        <v>274</v>
      </c>
      <c r="B651" s="342"/>
    </row>
    <row r="652" ht="21" customHeight="1" spans="1:2">
      <c r="A652" s="341" t="s">
        <v>652</v>
      </c>
      <c r="B652" s="342"/>
    </row>
    <row r="653" ht="21" customHeight="1" spans="1:2">
      <c r="A653" s="343" t="s">
        <v>653</v>
      </c>
      <c r="B653" s="342"/>
    </row>
    <row r="654" ht="21" customHeight="1" spans="1:2">
      <c r="A654" s="341" t="s">
        <v>654</v>
      </c>
      <c r="B654" s="342"/>
    </row>
    <row r="655" ht="21" customHeight="1" spans="1:2">
      <c r="A655" s="341" t="s">
        <v>655</v>
      </c>
      <c r="B655" s="342"/>
    </row>
    <row r="656" ht="21" customHeight="1" spans="1:2">
      <c r="A656" s="341" t="s">
        <v>656</v>
      </c>
      <c r="B656" s="342"/>
    </row>
    <row r="657" ht="21" customHeight="1" spans="1:2">
      <c r="A657" s="341" t="s">
        <v>657</v>
      </c>
      <c r="B657" s="342"/>
    </row>
    <row r="658" ht="21" customHeight="1" spans="1:2">
      <c r="A658" s="341" t="s">
        <v>658</v>
      </c>
      <c r="B658" s="342"/>
    </row>
    <row r="659" ht="21" customHeight="1" spans="1:2">
      <c r="A659" s="341" t="s">
        <v>2082</v>
      </c>
      <c r="B659" s="342"/>
    </row>
    <row r="660" ht="21" customHeight="1" spans="1:2">
      <c r="A660" s="341" t="s">
        <v>660</v>
      </c>
      <c r="B660" s="342"/>
    </row>
    <row r="661" ht="21" customHeight="1" spans="1:2">
      <c r="A661" s="341" t="s">
        <v>661</v>
      </c>
      <c r="B661" s="342"/>
    </row>
    <row r="662" ht="21" customHeight="1" spans="1:2">
      <c r="A662" s="341" t="s">
        <v>662</v>
      </c>
      <c r="B662" s="342"/>
    </row>
    <row r="663" ht="21" customHeight="1" spans="1:2">
      <c r="A663" s="341" t="s">
        <v>663</v>
      </c>
      <c r="B663" s="342"/>
    </row>
    <row r="664" ht="21" customHeight="1" spans="1:2">
      <c r="A664" s="341" t="s">
        <v>664</v>
      </c>
      <c r="B664" s="342"/>
    </row>
    <row r="665" ht="21" customHeight="1" spans="1:2">
      <c r="A665" s="341" t="s">
        <v>665</v>
      </c>
      <c r="B665" s="342"/>
    </row>
    <row r="666" ht="21" customHeight="1" spans="1:2">
      <c r="A666" s="343" t="s">
        <v>666</v>
      </c>
      <c r="B666" s="342"/>
    </row>
    <row r="667" ht="21" customHeight="1" spans="1:2">
      <c r="A667" s="341" t="s">
        <v>667</v>
      </c>
      <c r="B667" s="342"/>
    </row>
    <row r="668" ht="21" customHeight="1" spans="1:2">
      <c r="A668" s="341" t="s">
        <v>668</v>
      </c>
      <c r="B668" s="342"/>
    </row>
    <row r="669" ht="21" customHeight="1" spans="1:2">
      <c r="A669" s="341" t="s">
        <v>669</v>
      </c>
      <c r="B669" s="342"/>
    </row>
    <row r="670" ht="21" customHeight="1" spans="1:2">
      <c r="A670" s="343" t="s">
        <v>670</v>
      </c>
      <c r="B670" s="342"/>
    </row>
    <row r="671" ht="21" customHeight="1" spans="1:2">
      <c r="A671" s="341" t="s">
        <v>671</v>
      </c>
      <c r="B671" s="342"/>
    </row>
    <row r="672" ht="21" customHeight="1" spans="1:2">
      <c r="A672" s="341" t="s">
        <v>672</v>
      </c>
      <c r="B672" s="342"/>
    </row>
    <row r="673" ht="21" customHeight="1" spans="1:2">
      <c r="A673" s="341" t="s">
        <v>673</v>
      </c>
      <c r="B673" s="342"/>
    </row>
    <row r="674" ht="21" customHeight="1" spans="1:2">
      <c r="A674" s="341" t="s">
        <v>674</v>
      </c>
      <c r="B674" s="342"/>
    </row>
    <row r="675" ht="21" customHeight="1" spans="1:2">
      <c r="A675" s="341" t="s">
        <v>675</v>
      </c>
      <c r="B675" s="342"/>
    </row>
    <row r="676" ht="21" customHeight="1" spans="1:2">
      <c r="A676" s="341" t="s">
        <v>676</v>
      </c>
      <c r="B676" s="342"/>
    </row>
    <row r="677" ht="21" customHeight="1" spans="1:2">
      <c r="A677" s="341" t="s">
        <v>677</v>
      </c>
      <c r="B677" s="342"/>
    </row>
    <row r="678" ht="21" customHeight="1" spans="1:2">
      <c r="A678" s="341" t="s">
        <v>678</v>
      </c>
      <c r="B678" s="342"/>
    </row>
    <row r="679" ht="21" customHeight="1" spans="1:2">
      <c r="A679" s="341" t="s">
        <v>2083</v>
      </c>
      <c r="B679" s="342"/>
    </row>
    <row r="680" ht="21" customHeight="1" spans="1:2">
      <c r="A680" s="341" t="s">
        <v>680</v>
      </c>
      <c r="B680" s="342"/>
    </row>
    <row r="681" ht="21" customHeight="1" spans="1:2">
      <c r="A681" s="341" t="s">
        <v>681</v>
      </c>
      <c r="B681" s="342"/>
    </row>
    <row r="682" ht="21" customHeight="1" spans="1:2">
      <c r="A682" s="343" t="s">
        <v>682</v>
      </c>
      <c r="B682" s="342"/>
    </row>
    <row r="683" ht="21" customHeight="1" spans="1:2">
      <c r="A683" s="341" t="s">
        <v>683</v>
      </c>
      <c r="B683" s="342"/>
    </row>
    <row r="684" ht="21" customHeight="1" spans="1:2">
      <c r="A684" s="341" t="s">
        <v>684</v>
      </c>
      <c r="B684" s="342"/>
    </row>
    <row r="685" ht="21" customHeight="1" spans="1:2">
      <c r="A685" s="343" t="s">
        <v>685</v>
      </c>
      <c r="B685" s="342"/>
    </row>
    <row r="686" ht="21" customHeight="1" spans="1:2">
      <c r="A686" s="341" t="s">
        <v>686</v>
      </c>
      <c r="B686" s="342"/>
    </row>
    <row r="687" ht="21" customHeight="1" spans="1:2">
      <c r="A687" s="341" t="s">
        <v>687</v>
      </c>
      <c r="B687" s="342"/>
    </row>
    <row r="688" ht="21" customHeight="1" spans="1:2">
      <c r="A688" s="341" t="s">
        <v>688</v>
      </c>
      <c r="B688" s="342"/>
    </row>
    <row r="689" ht="21" customHeight="1" spans="1:2">
      <c r="A689" s="343" t="s">
        <v>689</v>
      </c>
      <c r="B689" s="319">
        <v>92.43</v>
      </c>
    </row>
    <row r="690" ht="21" customHeight="1" spans="1:2">
      <c r="A690" s="341" t="s">
        <v>690</v>
      </c>
      <c r="B690" s="319">
        <v>25.04</v>
      </c>
    </row>
    <row r="691" ht="21" customHeight="1" spans="1:2">
      <c r="A691" s="341" t="s">
        <v>691</v>
      </c>
      <c r="B691" s="319">
        <v>23.79</v>
      </c>
    </row>
    <row r="692" ht="21" customHeight="1" spans="1:2">
      <c r="A692" s="341" t="s">
        <v>692</v>
      </c>
      <c r="B692" s="319">
        <v>29.56</v>
      </c>
    </row>
    <row r="693" ht="21" customHeight="1" spans="1:2">
      <c r="A693" s="341" t="s">
        <v>693</v>
      </c>
      <c r="B693" s="319">
        <v>14.04</v>
      </c>
    </row>
    <row r="694" ht="21" customHeight="1" spans="1:2">
      <c r="A694" s="343" t="s">
        <v>694</v>
      </c>
      <c r="B694" s="342"/>
    </row>
    <row r="695" ht="21" customHeight="1" spans="1:2">
      <c r="A695" s="341" t="s">
        <v>695</v>
      </c>
      <c r="B695" s="342"/>
    </row>
    <row r="696" ht="21" customHeight="1" spans="1:2">
      <c r="A696" s="341" t="s">
        <v>696</v>
      </c>
      <c r="B696" s="342"/>
    </row>
    <row r="697" ht="21" customHeight="1" spans="1:2">
      <c r="A697" s="341" t="s">
        <v>697</v>
      </c>
      <c r="B697" s="342"/>
    </row>
    <row r="698" ht="21" customHeight="1" spans="1:2">
      <c r="A698" s="343" t="s">
        <v>698</v>
      </c>
      <c r="B698" s="342"/>
    </row>
    <row r="699" ht="21" customHeight="1" spans="1:2">
      <c r="A699" s="341" t="s">
        <v>699</v>
      </c>
      <c r="B699" s="342"/>
    </row>
    <row r="700" ht="21" customHeight="1" spans="1:2">
      <c r="A700" s="341" t="s">
        <v>700</v>
      </c>
      <c r="B700" s="342"/>
    </row>
    <row r="701" ht="21" customHeight="1" spans="1:2">
      <c r="A701" s="341" t="s">
        <v>701</v>
      </c>
      <c r="B701" s="342"/>
    </row>
    <row r="702" ht="21" customHeight="1" spans="1:2">
      <c r="A702" s="343" t="s">
        <v>702</v>
      </c>
      <c r="B702" s="342">
        <v>15</v>
      </c>
    </row>
    <row r="703" ht="21" customHeight="1" spans="1:2">
      <c r="A703" s="341" t="s">
        <v>703</v>
      </c>
      <c r="B703" s="342">
        <v>15</v>
      </c>
    </row>
    <row r="704" ht="21" customHeight="1" spans="1:2">
      <c r="A704" s="341" t="s">
        <v>704</v>
      </c>
      <c r="B704" s="342"/>
    </row>
    <row r="705" ht="21" customHeight="1" spans="1:2">
      <c r="A705" s="343" t="s">
        <v>705</v>
      </c>
      <c r="B705" s="342"/>
    </row>
    <row r="706" ht="21" customHeight="1" spans="1:2">
      <c r="A706" s="341" t="s">
        <v>286</v>
      </c>
      <c r="B706" s="342"/>
    </row>
    <row r="707" ht="21" customHeight="1" spans="1:2">
      <c r="A707" s="341" t="s">
        <v>273</v>
      </c>
      <c r="B707" s="342"/>
    </row>
    <row r="708" ht="21" customHeight="1" spans="1:2">
      <c r="A708" s="341" t="s">
        <v>274</v>
      </c>
      <c r="B708" s="342"/>
    </row>
    <row r="709" ht="21" customHeight="1" spans="1:2">
      <c r="A709" s="341" t="s">
        <v>324</v>
      </c>
      <c r="B709" s="342"/>
    </row>
    <row r="710" ht="21" customHeight="1" spans="1:2">
      <c r="A710" s="341" t="s">
        <v>706</v>
      </c>
      <c r="B710" s="342"/>
    </row>
    <row r="711" ht="21" customHeight="1" spans="1:2">
      <c r="A711" s="341" t="s">
        <v>707</v>
      </c>
      <c r="B711" s="342"/>
    </row>
    <row r="712" ht="21" customHeight="1" spans="1:2">
      <c r="A712" s="341" t="s">
        <v>283</v>
      </c>
      <c r="B712" s="342"/>
    </row>
    <row r="713" ht="21" customHeight="1" spans="1:2">
      <c r="A713" s="341" t="s">
        <v>708</v>
      </c>
      <c r="B713" s="342"/>
    </row>
    <row r="714" ht="21" customHeight="1" spans="1:2">
      <c r="A714" s="343" t="s">
        <v>709</v>
      </c>
      <c r="B714" s="342"/>
    </row>
    <row r="715" ht="21" customHeight="1" spans="1:2">
      <c r="A715" s="341" t="s">
        <v>709</v>
      </c>
      <c r="B715" s="342"/>
    </row>
    <row r="716" ht="21" customHeight="1" spans="1:2">
      <c r="A716" s="343" t="s">
        <v>710</v>
      </c>
      <c r="B716" s="342"/>
    </row>
    <row r="717" ht="21" customHeight="1" spans="1:2">
      <c r="A717" s="341" t="s">
        <v>710</v>
      </c>
      <c r="B717" s="342"/>
    </row>
    <row r="718" ht="21" customHeight="1" spans="1:2">
      <c r="A718" s="344" t="s">
        <v>91</v>
      </c>
      <c r="B718" s="342"/>
    </row>
    <row r="719" ht="21" customHeight="1" spans="1:2">
      <c r="A719" s="343" t="s">
        <v>711</v>
      </c>
      <c r="B719" s="342"/>
    </row>
    <row r="720" ht="21" customHeight="1" spans="1:2">
      <c r="A720" s="341" t="s">
        <v>286</v>
      </c>
      <c r="B720" s="342"/>
    </row>
    <row r="721" ht="21" customHeight="1" spans="1:2">
      <c r="A721" s="341" t="s">
        <v>273</v>
      </c>
      <c r="B721" s="342"/>
    </row>
    <row r="722" ht="21" customHeight="1" spans="1:2">
      <c r="A722" s="341" t="s">
        <v>274</v>
      </c>
      <c r="B722" s="342"/>
    </row>
    <row r="723" ht="21" customHeight="1" spans="1:2">
      <c r="A723" s="341" t="s">
        <v>712</v>
      </c>
      <c r="B723" s="342"/>
    </row>
    <row r="724" ht="21" customHeight="1" spans="1:2">
      <c r="A724" s="341" t="s">
        <v>713</v>
      </c>
      <c r="B724" s="342"/>
    </row>
    <row r="725" ht="21" customHeight="1" spans="1:2">
      <c r="A725" s="341" t="s">
        <v>714</v>
      </c>
      <c r="B725" s="342"/>
    </row>
    <row r="726" ht="21" customHeight="1" spans="1:2">
      <c r="A726" s="341" t="s">
        <v>715</v>
      </c>
      <c r="B726" s="342"/>
    </row>
    <row r="727" ht="21" customHeight="1" spans="1:2">
      <c r="A727" s="341" t="s">
        <v>716</v>
      </c>
      <c r="B727" s="342"/>
    </row>
    <row r="728" ht="21" customHeight="1" spans="1:2">
      <c r="A728" s="343" t="s">
        <v>717</v>
      </c>
      <c r="B728" s="342"/>
    </row>
    <row r="729" ht="21" customHeight="1" spans="1:2">
      <c r="A729" s="341" t="s">
        <v>718</v>
      </c>
      <c r="B729" s="342"/>
    </row>
    <row r="730" ht="21" customHeight="1" spans="1:2">
      <c r="A730" s="341" t="s">
        <v>719</v>
      </c>
      <c r="B730" s="342"/>
    </row>
    <row r="731" ht="21" customHeight="1" spans="1:2">
      <c r="A731" s="341" t="s">
        <v>720</v>
      </c>
      <c r="B731" s="342"/>
    </row>
    <row r="732" ht="21" customHeight="1" spans="1:2">
      <c r="A732" s="343" t="s">
        <v>721</v>
      </c>
      <c r="B732" s="342"/>
    </row>
    <row r="733" ht="21" customHeight="1" spans="1:2">
      <c r="A733" s="341" t="s">
        <v>722</v>
      </c>
      <c r="B733" s="342"/>
    </row>
    <row r="734" ht="21" customHeight="1" spans="1:2">
      <c r="A734" s="341" t="s">
        <v>723</v>
      </c>
      <c r="B734" s="342"/>
    </row>
    <row r="735" ht="21" customHeight="1" spans="1:2">
      <c r="A735" s="341" t="s">
        <v>724</v>
      </c>
      <c r="B735" s="342"/>
    </row>
    <row r="736" ht="21" customHeight="1" spans="1:2">
      <c r="A736" s="341" t="s">
        <v>725</v>
      </c>
      <c r="B736" s="342"/>
    </row>
    <row r="737" ht="21" customHeight="1" spans="1:2">
      <c r="A737" s="341" t="s">
        <v>726</v>
      </c>
      <c r="B737" s="342"/>
    </row>
    <row r="738" ht="21" customHeight="1" spans="1:2">
      <c r="A738" s="341" t="s">
        <v>727</v>
      </c>
      <c r="B738" s="342"/>
    </row>
    <row r="739" ht="21" customHeight="1" spans="1:2">
      <c r="A739" s="341" t="s">
        <v>728</v>
      </c>
      <c r="B739" s="342"/>
    </row>
    <row r="740" ht="21" customHeight="1" spans="1:2">
      <c r="A740" s="343" t="s">
        <v>729</v>
      </c>
      <c r="B740" s="342"/>
    </row>
    <row r="741" ht="21" customHeight="1" spans="1:2">
      <c r="A741" s="341" t="s">
        <v>730</v>
      </c>
      <c r="B741" s="342"/>
    </row>
    <row r="742" ht="21" customHeight="1" spans="1:2">
      <c r="A742" s="341" t="s">
        <v>731</v>
      </c>
      <c r="B742" s="342"/>
    </row>
    <row r="743" ht="21" customHeight="1" spans="1:2">
      <c r="A743" s="341" t="s">
        <v>733</v>
      </c>
      <c r="B743" s="342"/>
    </row>
    <row r="744" ht="21" customHeight="1" spans="1:2">
      <c r="A744" s="341" t="s">
        <v>734</v>
      </c>
      <c r="B744" s="342"/>
    </row>
    <row r="745" ht="21" customHeight="1" spans="1:2">
      <c r="A745" s="343" t="s">
        <v>735</v>
      </c>
      <c r="B745" s="342"/>
    </row>
    <row r="746" ht="21" customHeight="1" spans="1:2">
      <c r="A746" s="341" t="s">
        <v>736</v>
      </c>
      <c r="B746" s="342"/>
    </row>
    <row r="747" ht="21" customHeight="1" spans="1:2">
      <c r="A747" s="341" t="s">
        <v>737</v>
      </c>
      <c r="B747" s="342"/>
    </row>
    <row r="748" ht="21" customHeight="1" spans="1:2">
      <c r="A748" s="341" t="s">
        <v>738</v>
      </c>
      <c r="B748" s="342"/>
    </row>
    <row r="749" ht="21" customHeight="1" spans="1:2">
      <c r="A749" s="341" t="s">
        <v>739</v>
      </c>
      <c r="B749" s="342"/>
    </row>
    <row r="750" ht="21" customHeight="1" spans="1:2">
      <c r="A750" s="341" t="s">
        <v>740</v>
      </c>
      <c r="B750" s="342"/>
    </row>
    <row r="751" ht="21" customHeight="1" spans="1:2">
      <c r="A751" s="341" t="s">
        <v>741</v>
      </c>
      <c r="B751" s="342"/>
    </row>
    <row r="752" ht="21" customHeight="1" spans="1:2">
      <c r="A752" s="343" t="s">
        <v>2084</v>
      </c>
      <c r="B752" s="342"/>
    </row>
    <row r="753" ht="21" customHeight="1" spans="1:2">
      <c r="A753" s="341" t="s">
        <v>743</v>
      </c>
      <c r="B753" s="342"/>
    </row>
    <row r="754" ht="21" customHeight="1" spans="1:2">
      <c r="A754" s="341" t="s">
        <v>744</v>
      </c>
      <c r="B754" s="342"/>
    </row>
    <row r="755" ht="21" customHeight="1" spans="1:2">
      <c r="A755" s="341" t="s">
        <v>745</v>
      </c>
      <c r="B755" s="342"/>
    </row>
    <row r="756" ht="21" customHeight="1" spans="1:2">
      <c r="A756" s="341" t="s">
        <v>746</v>
      </c>
      <c r="B756" s="342"/>
    </row>
    <row r="757" ht="21" customHeight="1" spans="1:2">
      <c r="A757" s="341" t="s">
        <v>2085</v>
      </c>
      <c r="B757" s="342"/>
    </row>
    <row r="758" ht="21" customHeight="1" spans="1:2">
      <c r="A758" s="343" t="s">
        <v>748</v>
      </c>
      <c r="B758" s="342"/>
    </row>
    <row r="759" ht="21" customHeight="1" spans="1:2">
      <c r="A759" s="341" t="s">
        <v>749</v>
      </c>
      <c r="B759" s="342"/>
    </row>
    <row r="760" ht="21" customHeight="1" spans="1:2">
      <c r="A760" s="341" t="s">
        <v>750</v>
      </c>
      <c r="B760" s="342"/>
    </row>
    <row r="761" ht="21" customHeight="1" spans="1:2">
      <c r="A761" s="343" t="s">
        <v>751</v>
      </c>
      <c r="B761" s="342"/>
    </row>
    <row r="762" ht="21" customHeight="1" spans="1:2">
      <c r="A762" s="341" t="s">
        <v>752</v>
      </c>
      <c r="B762" s="342"/>
    </row>
    <row r="763" ht="21" customHeight="1" spans="1:2">
      <c r="A763" s="341" t="s">
        <v>753</v>
      </c>
      <c r="B763" s="342"/>
    </row>
    <row r="764" ht="21" customHeight="1" spans="1:2">
      <c r="A764" s="343" t="s">
        <v>754</v>
      </c>
      <c r="B764" s="342"/>
    </row>
    <row r="765" ht="21" customHeight="1" spans="1:2">
      <c r="A765" s="341" t="s">
        <v>754</v>
      </c>
      <c r="B765" s="342"/>
    </row>
    <row r="766" ht="21" customHeight="1" spans="1:2">
      <c r="A766" s="343" t="s">
        <v>755</v>
      </c>
      <c r="B766" s="342"/>
    </row>
    <row r="767" ht="21" customHeight="1" spans="1:2">
      <c r="A767" s="341" t="s">
        <v>755</v>
      </c>
      <c r="B767" s="342"/>
    </row>
    <row r="768" ht="21" customHeight="1" spans="1:2">
      <c r="A768" s="343" t="s">
        <v>756</v>
      </c>
      <c r="B768" s="342"/>
    </row>
    <row r="769" ht="21" customHeight="1" spans="1:2">
      <c r="A769" s="341" t="s">
        <v>757</v>
      </c>
      <c r="B769" s="342"/>
    </row>
    <row r="770" ht="21" customHeight="1" spans="1:2">
      <c r="A770" s="341" t="s">
        <v>758</v>
      </c>
      <c r="B770" s="342"/>
    </row>
    <row r="771" ht="21" customHeight="1" spans="1:2">
      <c r="A771" s="341" t="s">
        <v>759</v>
      </c>
      <c r="B771" s="342"/>
    </row>
    <row r="772" ht="21" customHeight="1" spans="1:2">
      <c r="A772" s="341" t="s">
        <v>760</v>
      </c>
      <c r="B772" s="342"/>
    </row>
    <row r="773" ht="21" customHeight="1" spans="1:2">
      <c r="A773" s="341" t="s">
        <v>761</v>
      </c>
      <c r="B773" s="342"/>
    </row>
    <row r="774" ht="21" customHeight="1" spans="1:2">
      <c r="A774" s="343" t="s">
        <v>762</v>
      </c>
      <c r="B774" s="342"/>
    </row>
    <row r="775" ht="21" customHeight="1" spans="1:2">
      <c r="A775" s="341" t="s">
        <v>762</v>
      </c>
      <c r="B775" s="342"/>
    </row>
    <row r="776" ht="21" customHeight="1" spans="1:2">
      <c r="A776" s="343" t="s">
        <v>763</v>
      </c>
      <c r="B776" s="342"/>
    </row>
    <row r="777" ht="21" customHeight="1" spans="1:2">
      <c r="A777" s="341" t="s">
        <v>763</v>
      </c>
      <c r="B777" s="342"/>
    </row>
    <row r="778" ht="21" customHeight="1" spans="1:2">
      <c r="A778" s="343" t="s">
        <v>764</v>
      </c>
      <c r="B778" s="342"/>
    </row>
    <row r="779" ht="21" customHeight="1" spans="1:2">
      <c r="A779" s="341" t="s">
        <v>286</v>
      </c>
      <c r="B779" s="342"/>
    </row>
    <row r="780" ht="21" customHeight="1" spans="1:2">
      <c r="A780" s="341" t="s">
        <v>273</v>
      </c>
      <c r="B780" s="342"/>
    </row>
    <row r="781" ht="21" customHeight="1" spans="1:2">
      <c r="A781" s="341" t="s">
        <v>274</v>
      </c>
      <c r="B781" s="342"/>
    </row>
    <row r="782" ht="21" customHeight="1" spans="1:2">
      <c r="A782" s="341" t="s">
        <v>765</v>
      </c>
      <c r="B782" s="342"/>
    </row>
    <row r="783" ht="21" customHeight="1" spans="1:2">
      <c r="A783" s="341" t="s">
        <v>766</v>
      </c>
      <c r="B783" s="342"/>
    </row>
    <row r="784" ht="21" customHeight="1" spans="1:2">
      <c r="A784" s="341" t="s">
        <v>767</v>
      </c>
      <c r="B784" s="342"/>
    </row>
    <row r="785" ht="21" customHeight="1" spans="1:2">
      <c r="A785" s="341" t="s">
        <v>768</v>
      </c>
      <c r="B785" s="342"/>
    </row>
    <row r="786" ht="21" customHeight="1" spans="1:2">
      <c r="A786" s="341" t="s">
        <v>769</v>
      </c>
      <c r="B786" s="342"/>
    </row>
    <row r="787" ht="21" customHeight="1" spans="1:2">
      <c r="A787" s="341" t="s">
        <v>770</v>
      </c>
      <c r="B787" s="342"/>
    </row>
    <row r="788" ht="21" customHeight="1" spans="1:2">
      <c r="A788" s="341" t="s">
        <v>771</v>
      </c>
      <c r="B788" s="342"/>
    </row>
    <row r="789" ht="21" customHeight="1" spans="1:2">
      <c r="A789" s="341" t="s">
        <v>324</v>
      </c>
      <c r="B789" s="342"/>
    </row>
    <row r="790" ht="21" customHeight="1" spans="1:2">
      <c r="A790" s="341" t="s">
        <v>772</v>
      </c>
      <c r="B790" s="342"/>
    </row>
    <row r="791" ht="21" customHeight="1" spans="1:2">
      <c r="A791" s="341" t="s">
        <v>283</v>
      </c>
      <c r="B791" s="342"/>
    </row>
    <row r="792" ht="21" customHeight="1" spans="1:2">
      <c r="A792" s="341" t="s">
        <v>773</v>
      </c>
      <c r="B792" s="342"/>
    </row>
    <row r="793" ht="21" customHeight="1" spans="1:2">
      <c r="A793" s="343" t="s">
        <v>774</v>
      </c>
      <c r="B793" s="342"/>
    </row>
    <row r="794" ht="21" customHeight="1" spans="1:2">
      <c r="A794" s="341" t="s">
        <v>775</v>
      </c>
      <c r="B794" s="342"/>
    </row>
    <row r="795" ht="21" customHeight="1" spans="1:2">
      <c r="A795" s="341" t="s">
        <v>776</v>
      </c>
      <c r="B795" s="342"/>
    </row>
    <row r="796" ht="21" customHeight="1" spans="1:2">
      <c r="A796" s="341" t="s">
        <v>777</v>
      </c>
      <c r="B796" s="342"/>
    </row>
    <row r="797" ht="21" customHeight="1" spans="1:2">
      <c r="A797" s="341" t="s">
        <v>778</v>
      </c>
      <c r="B797" s="342"/>
    </row>
    <row r="798" ht="21" customHeight="1" spans="1:2">
      <c r="A798" s="343" t="s">
        <v>779</v>
      </c>
      <c r="B798" s="342"/>
    </row>
    <row r="799" ht="21" customHeight="1" spans="1:2">
      <c r="A799" s="341" t="s">
        <v>780</v>
      </c>
      <c r="B799" s="342"/>
    </row>
    <row r="800" ht="21" customHeight="1" spans="1:2">
      <c r="A800" s="341" t="s">
        <v>781</v>
      </c>
      <c r="B800" s="342"/>
    </row>
    <row r="801" ht="21" customHeight="1" spans="1:2">
      <c r="A801" s="341" t="s">
        <v>782</v>
      </c>
      <c r="B801" s="342"/>
    </row>
    <row r="802" ht="21" customHeight="1" spans="1:2">
      <c r="A802" s="341" t="s">
        <v>783</v>
      </c>
      <c r="B802" s="342"/>
    </row>
    <row r="803" ht="21" customHeight="1" spans="1:2">
      <c r="A803" s="343" t="s">
        <v>784</v>
      </c>
      <c r="B803" s="342"/>
    </row>
    <row r="804" ht="21" customHeight="1" spans="1:2">
      <c r="A804" s="341" t="s">
        <v>784</v>
      </c>
      <c r="B804" s="342"/>
    </row>
    <row r="805" ht="21" customHeight="1" spans="1:2">
      <c r="A805" s="344" t="s">
        <v>93</v>
      </c>
      <c r="B805" s="342">
        <v>198.56</v>
      </c>
    </row>
    <row r="806" ht="21" customHeight="1" spans="1:2">
      <c r="A806" s="343" t="s">
        <v>785</v>
      </c>
      <c r="B806" s="342">
        <v>45.23</v>
      </c>
    </row>
    <row r="807" ht="21" customHeight="1" spans="1:2">
      <c r="A807" s="341" t="s">
        <v>286</v>
      </c>
      <c r="B807" s="342"/>
    </row>
    <row r="808" ht="21" customHeight="1" spans="1:2">
      <c r="A808" s="341" t="s">
        <v>273</v>
      </c>
      <c r="B808" s="342"/>
    </row>
    <row r="809" ht="21" customHeight="1" spans="1:2">
      <c r="A809" s="341" t="s">
        <v>274</v>
      </c>
      <c r="B809" s="342"/>
    </row>
    <row r="810" ht="21" customHeight="1" spans="1:2">
      <c r="A810" s="341" t="s">
        <v>786</v>
      </c>
      <c r="B810" s="342">
        <v>45.23</v>
      </c>
    </row>
    <row r="811" ht="21" customHeight="1" spans="1:2">
      <c r="A811" s="341" t="s">
        <v>787</v>
      </c>
      <c r="B811" s="342"/>
    </row>
    <row r="812" ht="21" customHeight="1" spans="1:2">
      <c r="A812" s="341" t="s">
        <v>788</v>
      </c>
      <c r="B812" s="342"/>
    </row>
    <row r="813" ht="21" customHeight="1" spans="1:2">
      <c r="A813" s="341" t="s">
        <v>789</v>
      </c>
      <c r="B813" s="342"/>
    </row>
    <row r="814" ht="21" customHeight="1" spans="1:2">
      <c r="A814" s="341" t="s">
        <v>790</v>
      </c>
      <c r="B814" s="342"/>
    </row>
    <row r="815" ht="21" customHeight="1" spans="1:2">
      <c r="A815" s="341" t="s">
        <v>791</v>
      </c>
      <c r="B815" s="342"/>
    </row>
    <row r="816" ht="21" customHeight="1" spans="1:2">
      <c r="A816" s="341" t="s">
        <v>792</v>
      </c>
      <c r="B816" s="342"/>
    </row>
    <row r="817" ht="21" customHeight="1" spans="1:2">
      <c r="A817" s="343" t="s">
        <v>793</v>
      </c>
      <c r="B817" s="342">
        <v>53.33</v>
      </c>
    </row>
    <row r="818" ht="21" customHeight="1" spans="1:2">
      <c r="A818" s="341" t="s">
        <v>793</v>
      </c>
      <c r="B818" s="342">
        <v>53.33</v>
      </c>
    </row>
    <row r="819" ht="21" customHeight="1" spans="1:2">
      <c r="A819" s="343" t="s">
        <v>794</v>
      </c>
      <c r="B819" s="342">
        <v>10</v>
      </c>
    </row>
    <row r="820" ht="21" customHeight="1" spans="1:2">
      <c r="A820" s="341" t="s">
        <v>795</v>
      </c>
      <c r="B820" s="342">
        <v>10</v>
      </c>
    </row>
    <row r="821" ht="21" customHeight="1" spans="1:2">
      <c r="A821" s="341" t="s">
        <v>796</v>
      </c>
      <c r="B821" s="342"/>
    </row>
    <row r="822" ht="21" customHeight="1" spans="1:2">
      <c r="A822" s="343" t="s">
        <v>797</v>
      </c>
      <c r="B822" s="342">
        <v>90</v>
      </c>
    </row>
    <row r="823" ht="21" customHeight="1" spans="1:2">
      <c r="A823" s="341" t="s">
        <v>797</v>
      </c>
      <c r="B823" s="342">
        <v>90</v>
      </c>
    </row>
    <row r="824" ht="21" customHeight="1" spans="1:2">
      <c r="A824" s="343" t="s">
        <v>798</v>
      </c>
      <c r="B824" s="342"/>
    </row>
    <row r="825" ht="21" customHeight="1" spans="1:2">
      <c r="A825" s="341" t="s">
        <v>798</v>
      </c>
      <c r="B825" s="342"/>
    </row>
    <row r="826" ht="21" customHeight="1" spans="1:2">
      <c r="A826" s="343" t="s">
        <v>1532</v>
      </c>
      <c r="B826" s="342"/>
    </row>
    <row r="827" ht="21" customHeight="1" spans="1:2">
      <c r="A827" s="341" t="s">
        <v>800</v>
      </c>
      <c r="B827" s="342"/>
    </row>
    <row r="828" ht="21" customHeight="1" spans="1:2">
      <c r="A828" s="341" t="s">
        <v>801</v>
      </c>
      <c r="B828" s="342"/>
    </row>
    <row r="829" ht="21" customHeight="1" spans="1:2">
      <c r="A829" s="341" t="s">
        <v>802</v>
      </c>
      <c r="B829" s="342"/>
    </row>
    <row r="830" ht="21" customHeight="1" spans="1:2">
      <c r="A830" s="341" t="s">
        <v>803</v>
      </c>
      <c r="B830" s="342"/>
    </row>
    <row r="831" ht="21" customHeight="1" spans="1:2">
      <c r="A831" s="341" t="s">
        <v>804</v>
      </c>
      <c r="B831" s="342"/>
    </row>
    <row r="832" ht="21" customHeight="1" spans="1:2">
      <c r="A832" s="341" t="s">
        <v>805</v>
      </c>
      <c r="B832" s="342"/>
    </row>
    <row r="833" ht="21" customHeight="1" spans="1:2">
      <c r="A833" s="341" t="s">
        <v>806</v>
      </c>
      <c r="B833" s="342"/>
    </row>
    <row r="834" ht="21" customHeight="1" spans="1:2">
      <c r="A834" s="341" t="s">
        <v>807</v>
      </c>
      <c r="B834" s="342"/>
    </row>
    <row r="835" ht="21" customHeight="1" spans="1:2">
      <c r="A835" s="341" t="s">
        <v>808</v>
      </c>
      <c r="B835" s="342"/>
    </row>
    <row r="836" ht="21" customHeight="1" spans="1:2">
      <c r="A836" s="341" t="s">
        <v>809</v>
      </c>
      <c r="B836" s="342"/>
    </row>
    <row r="837" ht="21" customHeight="1" spans="1:2">
      <c r="A837" s="341" t="s">
        <v>810</v>
      </c>
      <c r="B837" s="342"/>
    </row>
    <row r="838" ht="21" customHeight="1" spans="1:2">
      <c r="A838" s="341" t="s">
        <v>811</v>
      </c>
      <c r="B838" s="342"/>
    </row>
    <row r="839" ht="21" customHeight="1" spans="1:2">
      <c r="A839" s="343" t="s">
        <v>1534</v>
      </c>
      <c r="B839" s="342"/>
    </row>
    <row r="840" ht="21" customHeight="1" spans="1:2">
      <c r="A840" s="341" t="s">
        <v>800</v>
      </c>
      <c r="B840" s="342"/>
    </row>
    <row r="841" ht="21" customHeight="1" spans="1:2">
      <c r="A841" s="341" t="s">
        <v>801</v>
      </c>
      <c r="B841" s="342"/>
    </row>
    <row r="842" ht="21" customHeight="1" spans="1:2">
      <c r="A842" s="341" t="s">
        <v>813</v>
      </c>
      <c r="B842" s="342"/>
    </row>
    <row r="843" ht="21" customHeight="1" spans="1:2">
      <c r="A843" s="343" t="s">
        <v>814</v>
      </c>
      <c r="B843" s="342"/>
    </row>
    <row r="844" ht="21" customHeight="1" spans="1:2">
      <c r="A844" s="343" t="s">
        <v>815</v>
      </c>
      <c r="B844" s="342"/>
    </row>
    <row r="845" ht="21" customHeight="1" spans="1:2">
      <c r="A845" s="341" t="s">
        <v>816</v>
      </c>
      <c r="B845" s="342"/>
    </row>
    <row r="846" ht="21" customHeight="1" spans="1:2">
      <c r="A846" s="341" t="s">
        <v>817</v>
      </c>
      <c r="B846" s="342"/>
    </row>
    <row r="847" ht="21" customHeight="1" spans="1:2">
      <c r="A847" s="341" t="s">
        <v>818</v>
      </c>
      <c r="B847" s="342"/>
    </row>
    <row r="848" ht="21" customHeight="1" spans="1:2">
      <c r="A848" s="341" t="s">
        <v>819</v>
      </c>
      <c r="B848" s="342"/>
    </row>
    <row r="849" ht="21" customHeight="1" spans="1:2">
      <c r="A849" s="341" t="s">
        <v>820</v>
      </c>
      <c r="B849" s="342"/>
    </row>
    <row r="850" ht="21" customHeight="1" spans="1:2">
      <c r="A850" s="343" t="s">
        <v>821</v>
      </c>
      <c r="B850" s="342"/>
    </row>
    <row r="851" ht="21" customHeight="1" spans="1:2">
      <c r="A851" s="341" t="s">
        <v>822</v>
      </c>
      <c r="B851" s="342"/>
    </row>
    <row r="852" ht="21" customHeight="1" spans="1:2">
      <c r="A852" s="341" t="s">
        <v>823</v>
      </c>
      <c r="B852" s="342"/>
    </row>
    <row r="853" ht="21" customHeight="1" spans="1:2">
      <c r="A853" s="341" t="s">
        <v>824</v>
      </c>
      <c r="B853" s="342"/>
    </row>
    <row r="854" ht="21" customHeight="1" spans="1:2">
      <c r="A854" s="343" t="s">
        <v>825</v>
      </c>
      <c r="B854" s="342"/>
    </row>
    <row r="855" ht="21" customHeight="1" spans="1:2">
      <c r="A855" s="341" t="s">
        <v>800</v>
      </c>
      <c r="B855" s="342"/>
    </row>
    <row r="856" ht="21" customHeight="1" spans="1:2">
      <c r="A856" s="341" t="s">
        <v>801</v>
      </c>
      <c r="B856" s="342"/>
    </row>
    <row r="857" ht="21" customHeight="1" spans="1:2">
      <c r="A857" s="341" t="s">
        <v>826</v>
      </c>
      <c r="B857" s="342"/>
    </row>
    <row r="858" ht="21" customHeight="1" spans="1:2">
      <c r="A858" s="343" t="s">
        <v>827</v>
      </c>
      <c r="B858" s="342"/>
    </row>
    <row r="859" ht="21" customHeight="1" spans="1:2">
      <c r="A859" s="341" t="s">
        <v>800</v>
      </c>
      <c r="B859" s="342"/>
    </row>
    <row r="860" ht="21" customHeight="1" spans="1:2">
      <c r="A860" s="341" t="s">
        <v>801</v>
      </c>
      <c r="B860" s="342"/>
    </row>
    <row r="861" ht="21" customHeight="1" spans="1:2">
      <c r="A861" s="341" t="s">
        <v>828</v>
      </c>
      <c r="B861" s="342"/>
    </row>
    <row r="862" ht="21" customHeight="1" spans="1:2">
      <c r="A862" s="343" t="s">
        <v>829</v>
      </c>
      <c r="B862" s="342"/>
    </row>
    <row r="863" ht="21" customHeight="1" spans="1:2">
      <c r="A863" s="341" t="s">
        <v>816</v>
      </c>
      <c r="B863" s="342"/>
    </row>
    <row r="864" ht="21" customHeight="1" spans="1:2">
      <c r="A864" s="341" t="s">
        <v>817</v>
      </c>
      <c r="B864" s="342"/>
    </row>
    <row r="865" ht="21" customHeight="1" spans="1:2">
      <c r="A865" s="341" t="s">
        <v>818</v>
      </c>
      <c r="B865" s="342"/>
    </row>
    <row r="866" ht="21" customHeight="1" spans="1:2">
      <c r="A866" s="341" t="s">
        <v>819</v>
      </c>
      <c r="B866" s="342"/>
    </row>
    <row r="867" ht="21" customHeight="1" spans="1:2">
      <c r="A867" s="341" t="s">
        <v>830</v>
      </c>
      <c r="B867" s="342"/>
    </row>
    <row r="868" ht="21" customHeight="1" spans="1:2">
      <c r="A868" s="343" t="s">
        <v>831</v>
      </c>
      <c r="B868" s="342"/>
    </row>
    <row r="869" ht="21" customHeight="1" spans="1:2">
      <c r="A869" s="341" t="s">
        <v>822</v>
      </c>
      <c r="B869" s="342"/>
    </row>
    <row r="870" ht="21" customHeight="1" spans="1:2">
      <c r="A870" s="341" t="s">
        <v>832</v>
      </c>
      <c r="B870" s="342"/>
    </row>
    <row r="871" ht="21" customHeight="1" spans="1:2">
      <c r="A871" s="343" t="s">
        <v>833</v>
      </c>
      <c r="B871" s="342"/>
    </row>
    <row r="872" ht="21" customHeight="1" spans="1:2">
      <c r="A872" s="341" t="s">
        <v>833</v>
      </c>
      <c r="B872" s="342"/>
    </row>
    <row r="873" ht="21" customHeight="1" spans="1:2">
      <c r="A873" s="344" t="s">
        <v>95</v>
      </c>
      <c r="B873" s="342">
        <f>150.84+624.48</f>
        <v>775.32</v>
      </c>
    </row>
    <row r="874" ht="21" customHeight="1" spans="1:2">
      <c r="A874" s="343" t="s">
        <v>2086</v>
      </c>
      <c r="B874" s="342">
        <v>303.78</v>
      </c>
    </row>
    <row r="875" ht="21" customHeight="1" spans="1:2">
      <c r="A875" s="341" t="s">
        <v>286</v>
      </c>
      <c r="B875" s="342"/>
    </row>
    <row r="876" ht="21" customHeight="1" spans="1:2">
      <c r="A876" s="341" t="s">
        <v>273</v>
      </c>
      <c r="B876" s="342"/>
    </row>
    <row r="877" ht="21" customHeight="1" spans="1:2">
      <c r="A877" s="341" t="s">
        <v>274</v>
      </c>
      <c r="B877" s="342"/>
    </row>
    <row r="878" ht="21" customHeight="1" spans="1:2">
      <c r="A878" s="341" t="s">
        <v>283</v>
      </c>
      <c r="B878" s="342">
        <v>303.78</v>
      </c>
    </row>
    <row r="879" ht="21" customHeight="1" spans="1:2">
      <c r="A879" s="341" t="s">
        <v>835</v>
      </c>
      <c r="B879" s="342"/>
    </row>
    <row r="880" ht="21" customHeight="1" spans="1:2">
      <c r="A880" s="341" t="s">
        <v>836</v>
      </c>
      <c r="B880" s="342"/>
    </row>
    <row r="881" ht="21" customHeight="1" spans="1:2">
      <c r="A881" s="341" t="s">
        <v>837</v>
      </c>
      <c r="B881" s="342"/>
    </row>
    <row r="882" ht="21" customHeight="1" spans="1:2">
      <c r="A882" s="341" t="s">
        <v>838</v>
      </c>
      <c r="B882" s="342"/>
    </row>
    <row r="883" ht="21" customHeight="1" spans="1:2">
      <c r="A883" s="341" t="s">
        <v>839</v>
      </c>
      <c r="B883" s="342"/>
    </row>
    <row r="884" ht="21" customHeight="1" spans="1:2">
      <c r="A884" s="341" t="s">
        <v>840</v>
      </c>
      <c r="B884" s="342"/>
    </row>
    <row r="885" ht="21" customHeight="1" spans="1:2">
      <c r="A885" s="341" t="s">
        <v>841</v>
      </c>
      <c r="B885" s="342"/>
    </row>
    <row r="886" ht="21" customHeight="1" spans="1:2">
      <c r="A886" s="341" t="s">
        <v>842</v>
      </c>
      <c r="B886" s="342"/>
    </row>
    <row r="887" ht="21" customHeight="1" spans="1:2">
      <c r="A887" s="341" t="s">
        <v>843</v>
      </c>
      <c r="B887" s="342"/>
    </row>
    <row r="888" ht="21" customHeight="1" spans="1:2">
      <c r="A888" s="341" t="s">
        <v>844</v>
      </c>
      <c r="B888" s="342"/>
    </row>
    <row r="889" ht="21" customHeight="1" spans="1:2">
      <c r="A889" s="341" t="s">
        <v>845</v>
      </c>
      <c r="B889" s="342"/>
    </row>
    <row r="890" ht="21" customHeight="1" spans="1:2">
      <c r="A890" s="341" t="s">
        <v>2087</v>
      </c>
      <c r="B890" s="342"/>
    </row>
    <row r="891" ht="21" customHeight="1" spans="1:2">
      <c r="A891" s="341" t="s">
        <v>2088</v>
      </c>
      <c r="B891" s="342"/>
    </row>
    <row r="892" ht="21" customHeight="1" spans="1:2">
      <c r="A892" s="341" t="s">
        <v>848</v>
      </c>
      <c r="B892" s="342"/>
    </row>
    <row r="893" ht="21" customHeight="1" spans="1:2">
      <c r="A893" s="341" t="s">
        <v>2089</v>
      </c>
      <c r="B893" s="342"/>
    </row>
    <row r="894" ht="21" customHeight="1" spans="1:2">
      <c r="A894" s="341" t="s">
        <v>850</v>
      </c>
      <c r="B894" s="342"/>
    </row>
    <row r="895" ht="21" customHeight="1" spans="1:2">
      <c r="A895" s="341" t="s">
        <v>851</v>
      </c>
      <c r="B895" s="342"/>
    </row>
    <row r="896" ht="21" customHeight="1" spans="1:2">
      <c r="A896" s="341" t="s">
        <v>852</v>
      </c>
      <c r="B896" s="342"/>
    </row>
    <row r="897" ht="21" customHeight="1" spans="1:2">
      <c r="A897" s="341" t="s">
        <v>853</v>
      </c>
      <c r="B897" s="342"/>
    </row>
    <row r="898" ht="21" customHeight="1" spans="1:2">
      <c r="A898" s="341" t="s">
        <v>854</v>
      </c>
      <c r="B898" s="342"/>
    </row>
    <row r="899" ht="21" customHeight="1" spans="1:2">
      <c r="A899" s="343" t="s">
        <v>855</v>
      </c>
      <c r="B899" s="342"/>
    </row>
    <row r="900" ht="21" customHeight="1" spans="1:2">
      <c r="A900" s="341" t="s">
        <v>286</v>
      </c>
      <c r="B900" s="342"/>
    </row>
    <row r="901" ht="21" customHeight="1" spans="1:2">
      <c r="A901" s="341" t="s">
        <v>273</v>
      </c>
      <c r="B901" s="342"/>
    </row>
    <row r="902" ht="21" customHeight="1" spans="1:2">
      <c r="A902" s="341" t="s">
        <v>274</v>
      </c>
      <c r="B902" s="342"/>
    </row>
    <row r="903" ht="21" customHeight="1" spans="1:2">
      <c r="A903" s="341" t="s">
        <v>856</v>
      </c>
      <c r="B903" s="342"/>
    </row>
    <row r="904" ht="21" customHeight="1" spans="1:2">
      <c r="A904" s="341" t="s">
        <v>2090</v>
      </c>
      <c r="B904" s="342"/>
    </row>
    <row r="905" ht="21" customHeight="1" spans="1:2">
      <c r="A905" s="341" t="s">
        <v>858</v>
      </c>
      <c r="B905" s="342"/>
    </row>
    <row r="906" ht="21" customHeight="1" spans="1:2">
      <c r="A906" s="341" t="s">
        <v>859</v>
      </c>
      <c r="B906" s="342"/>
    </row>
    <row r="907" ht="21" customHeight="1" spans="1:2">
      <c r="A907" s="341" t="s">
        <v>860</v>
      </c>
      <c r="B907" s="342"/>
    </row>
    <row r="908" ht="21" customHeight="1" spans="1:2">
      <c r="A908" s="341" t="s">
        <v>861</v>
      </c>
      <c r="B908" s="342"/>
    </row>
    <row r="909" ht="21" customHeight="1" spans="1:2">
      <c r="A909" s="341" t="s">
        <v>862</v>
      </c>
      <c r="B909" s="342"/>
    </row>
    <row r="910" ht="21" customHeight="1" spans="1:2">
      <c r="A910" s="341" t="s">
        <v>863</v>
      </c>
      <c r="B910" s="342"/>
    </row>
    <row r="911" ht="21" customHeight="1" spans="1:2">
      <c r="A911" s="341" t="s">
        <v>864</v>
      </c>
      <c r="B911" s="342"/>
    </row>
    <row r="912" ht="21" customHeight="1" spans="1:2">
      <c r="A912" s="341" t="s">
        <v>865</v>
      </c>
      <c r="B912" s="342"/>
    </row>
    <row r="913" ht="21" customHeight="1" spans="1:2">
      <c r="A913" s="341" t="s">
        <v>347</v>
      </c>
      <c r="B913" s="342"/>
    </row>
    <row r="914" ht="21" customHeight="1" spans="1:2">
      <c r="A914" s="341" t="s">
        <v>866</v>
      </c>
      <c r="B914" s="342"/>
    </row>
    <row r="915" ht="21" customHeight="1" spans="1:2">
      <c r="A915" s="341" t="s">
        <v>867</v>
      </c>
      <c r="B915" s="342"/>
    </row>
    <row r="916" ht="21" customHeight="1" spans="1:2">
      <c r="A916" s="341" t="s">
        <v>868</v>
      </c>
      <c r="B916" s="342"/>
    </row>
    <row r="917" ht="21" customHeight="1" spans="1:2">
      <c r="A917" s="341" t="s">
        <v>869</v>
      </c>
      <c r="B917" s="342"/>
    </row>
    <row r="918" ht="21" customHeight="1" spans="1:2">
      <c r="A918" s="341" t="s">
        <v>870</v>
      </c>
      <c r="B918" s="342"/>
    </row>
    <row r="919" ht="21" customHeight="1" spans="1:2">
      <c r="A919" s="341" t="s">
        <v>2091</v>
      </c>
      <c r="B919" s="342"/>
    </row>
    <row r="920" ht="21" customHeight="1" spans="1:2">
      <c r="A920" s="341" t="s">
        <v>872</v>
      </c>
      <c r="B920" s="342"/>
    </row>
    <row r="921" ht="21" customHeight="1" spans="1:2">
      <c r="A921" s="341" t="s">
        <v>873</v>
      </c>
      <c r="B921" s="342"/>
    </row>
    <row r="922" ht="21" customHeight="1" spans="1:2">
      <c r="A922" s="341" t="s">
        <v>874</v>
      </c>
      <c r="B922" s="342"/>
    </row>
    <row r="923" ht="21" customHeight="1" spans="1:2">
      <c r="A923" s="341" t="s">
        <v>875</v>
      </c>
      <c r="B923" s="342"/>
    </row>
    <row r="924" ht="21" customHeight="1" spans="1:2">
      <c r="A924" s="343" t="s">
        <v>876</v>
      </c>
      <c r="B924" s="342">
        <v>6.84</v>
      </c>
    </row>
    <row r="925" ht="21" customHeight="1" spans="1:2">
      <c r="A925" s="341" t="s">
        <v>286</v>
      </c>
      <c r="B925" s="342"/>
    </row>
    <row r="926" ht="21" customHeight="1" spans="1:2">
      <c r="A926" s="341" t="s">
        <v>273</v>
      </c>
      <c r="B926" s="342"/>
    </row>
    <row r="927" ht="21" customHeight="1" spans="1:2">
      <c r="A927" s="341" t="s">
        <v>274</v>
      </c>
      <c r="B927" s="342"/>
    </row>
    <row r="928" ht="21" customHeight="1" spans="1:2">
      <c r="A928" s="341" t="s">
        <v>877</v>
      </c>
      <c r="B928" s="342"/>
    </row>
    <row r="929" ht="21" customHeight="1" spans="1:2">
      <c r="A929" s="341" t="s">
        <v>878</v>
      </c>
      <c r="B929" s="342"/>
    </row>
    <row r="930" ht="21" customHeight="1" spans="1:2">
      <c r="A930" s="341" t="s">
        <v>879</v>
      </c>
      <c r="B930" s="342"/>
    </row>
    <row r="931" ht="21" customHeight="1" spans="1:2">
      <c r="A931" s="341" t="s">
        <v>880</v>
      </c>
      <c r="B931" s="342"/>
    </row>
    <row r="932" ht="21" customHeight="1" spans="1:2">
      <c r="A932" s="341" t="s">
        <v>881</v>
      </c>
      <c r="B932" s="342"/>
    </row>
    <row r="933" ht="21" customHeight="1" spans="1:2">
      <c r="A933" s="341" t="s">
        <v>882</v>
      </c>
      <c r="B933" s="342"/>
    </row>
    <row r="934" ht="21" customHeight="1" spans="1:2">
      <c r="A934" s="341" t="s">
        <v>883</v>
      </c>
      <c r="B934" s="342"/>
    </row>
    <row r="935" ht="21" customHeight="1" spans="1:2">
      <c r="A935" s="341" t="s">
        <v>884</v>
      </c>
      <c r="B935" s="342"/>
    </row>
    <row r="936" ht="21" customHeight="1" spans="1:2">
      <c r="A936" s="341" t="s">
        <v>885</v>
      </c>
      <c r="B936" s="342"/>
    </row>
    <row r="937" ht="21" customHeight="1" spans="1:2">
      <c r="A937" s="341" t="s">
        <v>886</v>
      </c>
      <c r="B937" s="342"/>
    </row>
    <row r="938" ht="21" customHeight="1" spans="1:2">
      <c r="A938" s="341" t="s">
        <v>887</v>
      </c>
      <c r="B938" s="342"/>
    </row>
    <row r="939" ht="21" customHeight="1" spans="1:2">
      <c r="A939" s="341" t="s">
        <v>888</v>
      </c>
      <c r="B939" s="342"/>
    </row>
    <row r="940" ht="21" customHeight="1" spans="1:2">
      <c r="A940" s="341" t="s">
        <v>2092</v>
      </c>
      <c r="B940" s="342"/>
    </row>
    <row r="941" ht="21" customHeight="1" spans="1:2">
      <c r="A941" s="341" t="s">
        <v>890</v>
      </c>
      <c r="B941" s="342"/>
    </row>
    <row r="942" ht="21" customHeight="1" spans="1:2">
      <c r="A942" s="341" t="s">
        <v>891</v>
      </c>
      <c r="B942" s="342"/>
    </row>
    <row r="943" ht="21" customHeight="1" spans="1:2">
      <c r="A943" s="341" t="s">
        <v>892</v>
      </c>
      <c r="B943" s="342"/>
    </row>
    <row r="944" ht="21" customHeight="1" spans="1:2">
      <c r="A944" s="341" t="s">
        <v>893</v>
      </c>
      <c r="B944" s="342"/>
    </row>
    <row r="945" ht="21" customHeight="1" spans="1:2">
      <c r="A945" s="341" t="s">
        <v>894</v>
      </c>
      <c r="B945" s="342"/>
    </row>
    <row r="946" ht="21" customHeight="1" spans="1:2">
      <c r="A946" s="341" t="s">
        <v>867</v>
      </c>
      <c r="B946" s="342"/>
    </row>
    <row r="947" ht="21" customHeight="1" spans="1:2">
      <c r="A947" s="341" t="s">
        <v>2093</v>
      </c>
      <c r="B947" s="342"/>
    </row>
    <row r="948" ht="21" customHeight="1" spans="1:2">
      <c r="A948" s="341" t="s">
        <v>896</v>
      </c>
      <c r="B948" s="342"/>
    </row>
    <row r="949" ht="21" customHeight="1" spans="1:2">
      <c r="A949" s="341" t="s">
        <v>897</v>
      </c>
      <c r="B949" s="342">
        <v>6.84</v>
      </c>
    </row>
    <row r="950" ht="21" customHeight="1" spans="1:2">
      <c r="A950" s="343" t="s">
        <v>906</v>
      </c>
      <c r="B950" s="342"/>
    </row>
    <row r="951" ht="21" customHeight="1" spans="1:2">
      <c r="A951" s="341" t="s">
        <v>286</v>
      </c>
      <c r="B951" s="342"/>
    </row>
    <row r="952" ht="21" customHeight="1" spans="1:2">
      <c r="A952" s="341" t="s">
        <v>273</v>
      </c>
      <c r="B952" s="342"/>
    </row>
    <row r="953" ht="21" customHeight="1" spans="1:2">
      <c r="A953" s="341" t="s">
        <v>274</v>
      </c>
      <c r="B953" s="342"/>
    </row>
    <row r="954" ht="21" customHeight="1" spans="1:2">
      <c r="A954" s="341" t="s">
        <v>907</v>
      </c>
      <c r="B954" s="342"/>
    </row>
    <row r="955" ht="21" customHeight="1" spans="1:2">
      <c r="A955" s="341" t="s">
        <v>908</v>
      </c>
      <c r="B955" s="342"/>
    </row>
    <row r="956" ht="21" customHeight="1" spans="1:2">
      <c r="A956" s="341" t="s">
        <v>909</v>
      </c>
      <c r="B956" s="342"/>
    </row>
    <row r="957" ht="21" customHeight="1" spans="1:2">
      <c r="A957" s="341" t="s">
        <v>910</v>
      </c>
      <c r="B957" s="342"/>
    </row>
    <row r="958" ht="21" customHeight="1" spans="1:2">
      <c r="A958" s="341" t="s">
        <v>911</v>
      </c>
      <c r="B958" s="342"/>
    </row>
    <row r="959" ht="21" customHeight="1" spans="1:2">
      <c r="A959" s="341" t="s">
        <v>912</v>
      </c>
      <c r="B959" s="342"/>
    </row>
    <row r="960" ht="21" customHeight="1" spans="1:2">
      <c r="A960" s="341" t="s">
        <v>913</v>
      </c>
      <c r="B960" s="342"/>
    </row>
    <row r="961" ht="21" customHeight="1" spans="1:2">
      <c r="A961" s="343" t="s">
        <v>919</v>
      </c>
      <c r="B961" s="342">
        <v>464.7</v>
      </c>
    </row>
    <row r="962" ht="21" customHeight="1" spans="1:2">
      <c r="A962" s="341" t="s">
        <v>920</v>
      </c>
      <c r="B962" s="342">
        <v>144</v>
      </c>
    </row>
    <row r="963" ht="21" customHeight="1" spans="1:2">
      <c r="A963" s="341" t="s">
        <v>921</v>
      </c>
      <c r="B963" s="342"/>
    </row>
    <row r="964" ht="21" customHeight="1" spans="1:2">
      <c r="A964" s="341" t="s">
        <v>922</v>
      </c>
      <c r="B964" s="342">
        <v>320.7</v>
      </c>
    </row>
    <row r="965" ht="21" customHeight="1" spans="1:2">
      <c r="A965" s="341" t="s">
        <v>923</v>
      </c>
      <c r="B965" s="342"/>
    </row>
    <row r="966" ht="21" customHeight="1" spans="1:2">
      <c r="A966" s="341" t="s">
        <v>924</v>
      </c>
      <c r="B966" s="342"/>
    </row>
    <row r="967" ht="21" customHeight="1" spans="1:2">
      <c r="A967" s="341" t="s">
        <v>925</v>
      </c>
      <c r="B967" s="342"/>
    </row>
    <row r="968" ht="21" customHeight="1" spans="1:2">
      <c r="A968" s="343" t="s">
        <v>926</v>
      </c>
      <c r="B968" s="342"/>
    </row>
    <row r="969" ht="21" customHeight="1" spans="1:2">
      <c r="A969" s="341" t="s">
        <v>927</v>
      </c>
      <c r="B969" s="342"/>
    </row>
    <row r="970" ht="21" customHeight="1" spans="1:2">
      <c r="A970" s="341" t="s">
        <v>928</v>
      </c>
      <c r="B970" s="342"/>
    </row>
    <row r="971" ht="21" customHeight="1" spans="1:2">
      <c r="A971" s="341" t="s">
        <v>929</v>
      </c>
      <c r="B971" s="342"/>
    </row>
    <row r="972" ht="21" customHeight="1" spans="1:2">
      <c r="A972" s="341" t="s">
        <v>930</v>
      </c>
      <c r="B972" s="342"/>
    </row>
    <row r="973" ht="21" customHeight="1" spans="1:2">
      <c r="A973" s="341" t="s">
        <v>931</v>
      </c>
      <c r="B973" s="342"/>
    </row>
    <row r="974" ht="21" customHeight="1" spans="1:2">
      <c r="A974" s="341" t="s">
        <v>932</v>
      </c>
      <c r="B974" s="342"/>
    </row>
    <row r="975" ht="21" customHeight="1" spans="1:2">
      <c r="A975" s="343" t="s">
        <v>933</v>
      </c>
      <c r="B975" s="342"/>
    </row>
    <row r="976" ht="21" customHeight="1" spans="1:2">
      <c r="A976" s="341" t="s">
        <v>934</v>
      </c>
      <c r="B976" s="342"/>
    </row>
    <row r="977" ht="21" customHeight="1" spans="1:2">
      <c r="A977" s="341" t="s">
        <v>935</v>
      </c>
      <c r="B977" s="342"/>
    </row>
    <row r="978" ht="21" customHeight="1" spans="1:2">
      <c r="A978" s="343" t="s">
        <v>936</v>
      </c>
      <c r="B978" s="342"/>
    </row>
    <row r="979" ht="21" customHeight="1" spans="1:2">
      <c r="A979" s="341" t="s">
        <v>625</v>
      </c>
      <c r="B979" s="342"/>
    </row>
    <row r="980" ht="21" customHeight="1" spans="1:2">
      <c r="A980" s="341" t="s">
        <v>937</v>
      </c>
      <c r="B980" s="342"/>
    </row>
    <row r="981" ht="21" customHeight="1" spans="1:2">
      <c r="A981" s="341" t="s">
        <v>938</v>
      </c>
      <c r="B981" s="342"/>
    </row>
    <row r="982" ht="21" customHeight="1" spans="1:2">
      <c r="A982" s="341" t="s">
        <v>939</v>
      </c>
      <c r="B982" s="342"/>
    </row>
    <row r="983" ht="21" customHeight="1" spans="1:2">
      <c r="A983" s="343" t="s">
        <v>940</v>
      </c>
      <c r="B983" s="342"/>
    </row>
    <row r="984" ht="21" customHeight="1" spans="1:2">
      <c r="A984" s="341" t="s">
        <v>625</v>
      </c>
      <c r="B984" s="342"/>
    </row>
    <row r="985" ht="21" customHeight="1" spans="1:2">
      <c r="A985" s="341" t="s">
        <v>937</v>
      </c>
      <c r="B985" s="342"/>
    </row>
    <row r="986" ht="21" customHeight="1" spans="1:2">
      <c r="A986" s="341" t="s">
        <v>941</v>
      </c>
      <c r="B986" s="342"/>
    </row>
    <row r="987" ht="21" customHeight="1" spans="1:2">
      <c r="A987" s="341" t="s">
        <v>942</v>
      </c>
      <c r="B987" s="342"/>
    </row>
    <row r="988" ht="21" customHeight="1" spans="1:2">
      <c r="A988" s="343" t="s">
        <v>943</v>
      </c>
      <c r="B988" s="342"/>
    </row>
    <row r="989" ht="21" customHeight="1" spans="1:2">
      <c r="A989" s="341" t="s">
        <v>899</v>
      </c>
      <c r="B989" s="342"/>
    </row>
    <row r="990" ht="21" customHeight="1" spans="1:2">
      <c r="A990" s="341" t="s">
        <v>2094</v>
      </c>
      <c r="B990" s="342"/>
    </row>
    <row r="991" ht="21" customHeight="1" spans="1:2">
      <c r="A991" s="341" t="s">
        <v>945</v>
      </c>
      <c r="B991" s="342"/>
    </row>
    <row r="992" ht="21" customHeight="1" spans="1:2">
      <c r="A992" s="341" t="s">
        <v>946</v>
      </c>
      <c r="B992" s="342"/>
    </row>
    <row r="993" ht="21" customHeight="1" spans="1:2">
      <c r="A993" s="343" t="s">
        <v>947</v>
      </c>
      <c r="B993" s="342"/>
    </row>
    <row r="994" ht="21" customHeight="1" spans="1:2">
      <c r="A994" s="341" t="s">
        <v>625</v>
      </c>
      <c r="B994" s="342"/>
    </row>
    <row r="995" ht="21" customHeight="1" spans="1:2">
      <c r="A995" s="341" t="s">
        <v>948</v>
      </c>
      <c r="B995" s="342"/>
    </row>
    <row r="996" ht="21" customHeight="1" spans="1:2">
      <c r="A996" s="343" t="s">
        <v>949</v>
      </c>
      <c r="B996" s="342"/>
    </row>
    <row r="997" ht="21" customHeight="1" spans="1:2">
      <c r="A997" s="341" t="s">
        <v>899</v>
      </c>
      <c r="B997" s="342"/>
    </row>
    <row r="998" ht="21" customHeight="1" spans="1:2">
      <c r="A998" s="341" t="s">
        <v>944</v>
      </c>
      <c r="B998" s="342"/>
    </row>
    <row r="999" ht="21" customHeight="1" spans="1:2">
      <c r="A999" s="341" t="s">
        <v>945</v>
      </c>
      <c r="B999" s="342"/>
    </row>
    <row r="1000" ht="21" customHeight="1" spans="1:2">
      <c r="A1000" s="341" t="s">
        <v>950</v>
      </c>
      <c r="B1000" s="342"/>
    </row>
    <row r="1001" ht="21" customHeight="1" spans="1:2">
      <c r="A1001" s="343" t="s">
        <v>951</v>
      </c>
      <c r="B1001" s="342"/>
    </row>
    <row r="1002" ht="21" customHeight="1" spans="1:2">
      <c r="A1002" s="341" t="s">
        <v>952</v>
      </c>
      <c r="B1002" s="342"/>
    </row>
    <row r="1003" ht="21" customHeight="1" spans="1:2">
      <c r="A1003" s="341" t="s">
        <v>951</v>
      </c>
      <c r="B1003" s="342"/>
    </row>
    <row r="1004" ht="21" customHeight="1" spans="1:2">
      <c r="A1004" s="344" t="s">
        <v>97</v>
      </c>
      <c r="B1004" s="342">
        <v>2.46</v>
      </c>
    </row>
    <row r="1005" ht="21" customHeight="1" spans="1:2">
      <c r="A1005" s="343" t="s">
        <v>953</v>
      </c>
      <c r="B1005" s="342">
        <v>2.46</v>
      </c>
    </row>
    <row r="1006" ht="21" customHeight="1" spans="1:2">
      <c r="A1006" s="341" t="s">
        <v>286</v>
      </c>
      <c r="B1006" s="342"/>
    </row>
    <row r="1007" ht="21" customHeight="1" spans="1:2">
      <c r="A1007" s="341" t="s">
        <v>273</v>
      </c>
      <c r="B1007" s="342"/>
    </row>
    <row r="1008" ht="21" customHeight="1" spans="1:2">
      <c r="A1008" s="341" t="s">
        <v>274</v>
      </c>
      <c r="B1008" s="342"/>
    </row>
    <row r="1009" ht="21" customHeight="1" spans="1:2">
      <c r="A1009" s="341" t="s">
        <v>954</v>
      </c>
      <c r="B1009" s="342"/>
    </row>
    <row r="1010" ht="21" customHeight="1" spans="1:2">
      <c r="A1010" s="341" t="s">
        <v>955</v>
      </c>
      <c r="B1010" s="342"/>
    </row>
    <row r="1011" ht="21" customHeight="1" spans="1:2">
      <c r="A1011" s="341" t="s">
        <v>956</v>
      </c>
      <c r="B1011" s="342"/>
    </row>
    <row r="1012" ht="21" customHeight="1" spans="1:2">
      <c r="A1012" s="341" t="s">
        <v>957</v>
      </c>
      <c r="B1012" s="342">
        <v>2.46</v>
      </c>
    </row>
    <row r="1013" ht="21" customHeight="1" spans="1:2">
      <c r="A1013" s="341" t="s">
        <v>958</v>
      </c>
      <c r="B1013" s="342"/>
    </row>
    <row r="1014" ht="21" customHeight="1" spans="1:2">
      <c r="A1014" s="341" t="s">
        <v>959</v>
      </c>
      <c r="B1014" s="342"/>
    </row>
    <row r="1015" ht="21" customHeight="1" spans="1:2">
      <c r="A1015" s="341" t="s">
        <v>960</v>
      </c>
      <c r="B1015" s="342"/>
    </row>
    <row r="1016" ht="21" customHeight="1" spans="1:2">
      <c r="A1016" s="341" t="s">
        <v>961</v>
      </c>
      <c r="B1016" s="342"/>
    </row>
    <row r="1017" ht="21" customHeight="1" spans="1:2">
      <c r="A1017" s="341" t="s">
        <v>962</v>
      </c>
      <c r="B1017" s="342"/>
    </row>
    <row r="1018" ht="21" customHeight="1" spans="1:2">
      <c r="A1018" s="341" t="s">
        <v>963</v>
      </c>
      <c r="B1018" s="342"/>
    </row>
    <row r="1019" ht="21" customHeight="1" spans="1:2">
      <c r="A1019" s="341" t="s">
        <v>964</v>
      </c>
      <c r="B1019" s="342"/>
    </row>
    <row r="1020" ht="21" customHeight="1" spans="1:2">
      <c r="A1020" s="341" t="s">
        <v>965</v>
      </c>
      <c r="B1020" s="342"/>
    </row>
    <row r="1021" ht="21" customHeight="1" spans="1:2">
      <c r="A1021" s="341" t="s">
        <v>966</v>
      </c>
      <c r="B1021" s="342"/>
    </row>
    <row r="1022" ht="21" customHeight="1" spans="1:2">
      <c r="A1022" s="341" t="s">
        <v>967</v>
      </c>
      <c r="B1022" s="342"/>
    </row>
    <row r="1023" ht="21" customHeight="1" spans="1:2">
      <c r="A1023" s="341" t="s">
        <v>968</v>
      </c>
      <c r="B1023" s="342"/>
    </row>
    <row r="1024" ht="21" customHeight="1" spans="1:2">
      <c r="A1024" s="341" t="s">
        <v>969</v>
      </c>
      <c r="B1024" s="342"/>
    </row>
    <row r="1025" ht="21" customHeight="1" spans="1:2">
      <c r="A1025" s="341" t="s">
        <v>970</v>
      </c>
      <c r="B1025" s="342"/>
    </row>
    <row r="1026" ht="21" customHeight="1" spans="1:2">
      <c r="A1026" s="341" t="s">
        <v>971</v>
      </c>
      <c r="B1026" s="342"/>
    </row>
    <row r="1027" ht="21" customHeight="1" spans="1:2">
      <c r="A1027" s="341" t="s">
        <v>972</v>
      </c>
      <c r="B1027" s="342"/>
    </row>
    <row r="1028" ht="21" customHeight="1" spans="1:2">
      <c r="A1028" s="343" t="s">
        <v>973</v>
      </c>
      <c r="B1028" s="342"/>
    </row>
    <row r="1029" ht="21" customHeight="1" spans="1:2">
      <c r="A1029" s="341" t="s">
        <v>286</v>
      </c>
      <c r="B1029" s="342"/>
    </row>
    <row r="1030" ht="21" customHeight="1" spans="1:2">
      <c r="A1030" s="341" t="s">
        <v>273</v>
      </c>
      <c r="B1030" s="342"/>
    </row>
    <row r="1031" ht="21" customHeight="1" spans="1:2">
      <c r="A1031" s="341" t="s">
        <v>274</v>
      </c>
      <c r="B1031" s="342"/>
    </row>
    <row r="1032" ht="21" customHeight="1" spans="1:2">
      <c r="A1032" s="341" t="s">
        <v>974</v>
      </c>
      <c r="B1032" s="342"/>
    </row>
    <row r="1033" ht="21" customHeight="1" spans="1:2">
      <c r="A1033" s="341" t="s">
        <v>975</v>
      </c>
      <c r="B1033" s="342"/>
    </row>
    <row r="1034" ht="21" customHeight="1" spans="1:2">
      <c r="A1034" s="341" t="s">
        <v>976</v>
      </c>
      <c r="B1034" s="342"/>
    </row>
    <row r="1035" ht="21" customHeight="1" spans="1:2">
      <c r="A1035" s="341" t="s">
        <v>977</v>
      </c>
      <c r="B1035" s="342"/>
    </row>
    <row r="1036" ht="21" customHeight="1" spans="1:2">
      <c r="A1036" s="341" t="s">
        <v>978</v>
      </c>
      <c r="B1036" s="342"/>
    </row>
    <row r="1037" ht="21" customHeight="1" spans="1:2">
      <c r="A1037" s="341" t="s">
        <v>979</v>
      </c>
      <c r="B1037" s="342"/>
    </row>
    <row r="1038" ht="21" customHeight="1" spans="1:2">
      <c r="A1038" s="343" t="s">
        <v>980</v>
      </c>
      <c r="B1038" s="342"/>
    </row>
    <row r="1039" ht="21" customHeight="1" spans="1:2">
      <c r="A1039" s="341" t="s">
        <v>286</v>
      </c>
      <c r="B1039" s="342"/>
    </row>
    <row r="1040" ht="21" customHeight="1" spans="1:2">
      <c r="A1040" s="341" t="s">
        <v>273</v>
      </c>
      <c r="B1040" s="342"/>
    </row>
    <row r="1041" ht="21" customHeight="1" spans="1:2">
      <c r="A1041" s="341" t="s">
        <v>274</v>
      </c>
      <c r="B1041" s="342"/>
    </row>
    <row r="1042" ht="21" customHeight="1" spans="1:2">
      <c r="A1042" s="341" t="s">
        <v>981</v>
      </c>
      <c r="B1042" s="342"/>
    </row>
    <row r="1043" ht="21" customHeight="1" spans="1:2">
      <c r="A1043" s="341" t="s">
        <v>982</v>
      </c>
      <c r="B1043" s="342"/>
    </row>
    <row r="1044" ht="21" customHeight="1" spans="1:2">
      <c r="A1044" s="341" t="s">
        <v>983</v>
      </c>
      <c r="B1044" s="342"/>
    </row>
    <row r="1045" ht="21" customHeight="1" spans="1:2">
      <c r="A1045" s="341" t="s">
        <v>984</v>
      </c>
      <c r="B1045" s="342"/>
    </row>
    <row r="1046" ht="21" customHeight="1" spans="1:2">
      <c r="A1046" s="341" t="s">
        <v>985</v>
      </c>
      <c r="B1046" s="342"/>
    </row>
    <row r="1047" ht="21" customHeight="1" spans="1:2">
      <c r="A1047" s="341" t="s">
        <v>986</v>
      </c>
      <c r="B1047" s="342"/>
    </row>
    <row r="1048" ht="21" customHeight="1" spans="1:2">
      <c r="A1048" s="343" t="s">
        <v>987</v>
      </c>
      <c r="B1048" s="342"/>
    </row>
    <row r="1049" ht="21" customHeight="1" spans="1:2">
      <c r="A1049" s="341" t="s">
        <v>988</v>
      </c>
      <c r="B1049" s="342"/>
    </row>
    <row r="1050" ht="21" customHeight="1" spans="1:2">
      <c r="A1050" s="341" t="s">
        <v>989</v>
      </c>
      <c r="B1050" s="342"/>
    </row>
    <row r="1051" ht="21" customHeight="1" spans="1:2">
      <c r="A1051" s="341" t="s">
        <v>990</v>
      </c>
      <c r="B1051" s="342"/>
    </row>
    <row r="1052" ht="21" customHeight="1" spans="1:2">
      <c r="A1052" s="341" t="s">
        <v>991</v>
      </c>
      <c r="B1052" s="342"/>
    </row>
    <row r="1053" ht="21" customHeight="1" spans="1:2">
      <c r="A1053" s="343" t="s">
        <v>992</v>
      </c>
      <c r="B1053" s="342"/>
    </row>
    <row r="1054" ht="21" customHeight="1" spans="1:2">
      <c r="A1054" s="341" t="s">
        <v>286</v>
      </c>
      <c r="B1054" s="342"/>
    </row>
    <row r="1055" ht="21" customHeight="1" spans="1:2">
      <c r="A1055" s="341" t="s">
        <v>273</v>
      </c>
      <c r="B1055" s="342"/>
    </row>
    <row r="1056" ht="21" customHeight="1" spans="1:2">
      <c r="A1056" s="341" t="s">
        <v>274</v>
      </c>
      <c r="B1056" s="342"/>
    </row>
    <row r="1057" ht="21" customHeight="1" spans="1:2">
      <c r="A1057" s="341" t="s">
        <v>978</v>
      </c>
      <c r="B1057" s="342"/>
    </row>
    <row r="1058" ht="21" customHeight="1" spans="1:2">
      <c r="A1058" s="341" t="s">
        <v>993</v>
      </c>
      <c r="B1058" s="342"/>
    </row>
    <row r="1059" ht="21" customHeight="1" spans="1:2">
      <c r="A1059" s="341" t="s">
        <v>994</v>
      </c>
      <c r="B1059" s="342"/>
    </row>
    <row r="1060" ht="21" customHeight="1" spans="1:2">
      <c r="A1060" s="343" t="s">
        <v>995</v>
      </c>
      <c r="B1060" s="342"/>
    </row>
    <row r="1061" ht="21" customHeight="1" spans="1:2">
      <c r="A1061" s="341" t="s">
        <v>996</v>
      </c>
      <c r="B1061" s="342"/>
    </row>
    <row r="1062" ht="21" customHeight="1" spans="1:2">
      <c r="A1062" s="341" t="s">
        <v>997</v>
      </c>
      <c r="B1062" s="342"/>
    </row>
    <row r="1063" ht="21" customHeight="1" spans="1:2">
      <c r="A1063" s="341" t="s">
        <v>998</v>
      </c>
      <c r="B1063" s="342"/>
    </row>
    <row r="1064" ht="21" customHeight="1" spans="1:2">
      <c r="A1064" s="341" t="s">
        <v>999</v>
      </c>
      <c r="B1064" s="342"/>
    </row>
    <row r="1065" ht="21" customHeight="1" spans="1:2">
      <c r="A1065" s="343" t="s">
        <v>1000</v>
      </c>
      <c r="B1065" s="342"/>
    </row>
    <row r="1066" ht="21" customHeight="1" spans="1:2">
      <c r="A1066" s="341" t="s">
        <v>954</v>
      </c>
      <c r="B1066" s="342"/>
    </row>
    <row r="1067" ht="21" customHeight="1" spans="1:2">
      <c r="A1067" s="341" t="s">
        <v>955</v>
      </c>
      <c r="B1067" s="342"/>
    </row>
    <row r="1068" ht="21" customHeight="1" spans="1:2">
      <c r="A1068" s="341" t="s">
        <v>1001</v>
      </c>
      <c r="B1068" s="342"/>
    </row>
    <row r="1069" ht="21" customHeight="1" spans="1:2">
      <c r="A1069" s="341" t="s">
        <v>1002</v>
      </c>
      <c r="B1069" s="342"/>
    </row>
    <row r="1070" ht="21" customHeight="1" spans="1:2">
      <c r="A1070" s="343" t="s">
        <v>1003</v>
      </c>
      <c r="B1070" s="342"/>
    </row>
    <row r="1071" ht="21" customHeight="1" spans="1:2">
      <c r="A1071" s="341" t="s">
        <v>1001</v>
      </c>
      <c r="B1071" s="342"/>
    </row>
    <row r="1072" ht="21" customHeight="1" spans="1:2">
      <c r="A1072" s="341" t="s">
        <v>1004</v>
      </c>
      <c r="B1072" s="342"/>
    </row>
    <row r="1073" ht="21" customHeight="1" spans="1:2">
      <c r="A1073" s="341" t="s">
        <v>1005</v>
      </c>
      <c r="B1073" s="342"/>
    </row>
    <row r="1074" ht="21" customHeight="1" spans="1:2">
      <c r="A1074" s="341" t="s">
        <v>1006</v>
      </c>
      <c r="B1074" s="342"/>
    </row>
    <row r="1075" ht="21" customHeight="1" spans="1:2">
      <c r="A1075" s="343" t="s">
        <v>1007</v>
      </c>
      <c r="B1075" s="342"/>
    </row>
    <row r="1076" ht="21" customHeight="1" spans="1:2">
      <c r="A1076" s="341" t="s">
        <v>961</v>
      </c>
      <c r="B1076" s="342"/>
    </row>
    <row r="1077" ht="21" customHeight="1" spans="1:2">
      <c r="A1077" s="341" t="s">
        <v>1008</v>
      </c>
      <c r="B1077" s="342"/>
    </row>
    <row r="1078" ht="21" customHeight="1" spans="1:2">
      <c r="A1078" s="341" t="s">
        <v>1009</v>
      </c>
      <c r="B1078" s="342"/>
    </row>
    <row r="1079" ht="21" customHeight="1" spans="1:2">
      <c r="A1079" s="341" t="s">
        <v>1010</v>
      </c>
      <c r="B1079" s="342"/>
    </row>
    <row r="1080" ht="21" customHeight="1" spans="1:2">
      <c r="A1080" s="343" t="s">
        <v>1011</v>
      </c>
      <c r="B1080" s="342"/>
    </row>
    <row r="1081" ht="21" customHeight="1" spans="1:2">
      <c r="A1081" s="341" t="s">
        <v>1012</v>
      </c>
      <c r="B1081" s="342"/>
    </row>
    <row r="1082" ht="21" customHeight="1" spans="1:2">
      <c r="A1082" s="341" t="s">
        <v>1013</v>
      </c>
      <c r="B1082" s="342"/>
    </row>
    <row r="1083" ht="21" customHeight="1" spans="1:2">
      <c r="A1083" s="341" t="s">
        <v>1014</v>
      </c>
      <c r="B1083" s="342"/>
    </row>
    <row r="1084" ht="21" customHeight="1" spans="1:2">
      <c r="A1084" s="341" t="s">
        <v>1015</v>
      </c>
      <c r="B1084" s="342"/>
    </row>
    <row r="1085" ht="21" customHeight="1" spans="1:2">
      <c r="A1085" s="341" t="s">
        <v>1016</v>
      </c>
      <c r="B1085" s="342"/>
    </row>
    <row r="1086" ht="21" customHeight="1" spans="1:2">
      <c r="A1086" s="341" t="s">
        <v>1017</v>
      </c>
      <c r="B1086" s="342"/>
    </row>
    <row r="1087" ht="21" customHeight="1" spans="1:2">
      <c r="A1087" s="341" t="s">
        <v>1018</v>
      </c>
      <c r="B1087" s="342"/>
    </row>
    <row r="1088" ht="21" customHeight="1" spans="1:2">
      <c r="A1088" s="341" t="s">
        <v>1019</v>
      </c>
      <c r="B1088" s="342"/>
    </row>
    <row r="1089" ht="21" customHeight="1" spans="1:2">
      <c r="A1089" s="343" t="s">
        <v>1020</v>
      </c>
      <c r="B1089" s="342"/>
    </row>
    <row r="1090" ht="21" customHeight="1" spans="1:2">
      <c r="A1090" s="341" t="s">
        <v>1021</v>
      </c>
      <c r="B1090" s="342"/>
    </row>
    <row r="1091" ht="21" customHeight="1" spans="1:2">
      <c r="A1091" s="341" t="s">
        <v>1022</v>
      </c>
      <c r="B1091" s="342"/>
    </row>
    <row r="1092" ht="21" customHeight="1" spans="1:2">
      <c r="A1092" s="341" t="s">
        <v>1023</v>
      </c>
      <c r="B1092" s="342"/>
    </row>
    <row r="1093" ht="21" customHeight="1" spans="1:2">
      <c r="A1093" s="341" t="s">
        <v>1024</v>
      </c>
      <c r="B1093" s="342"/>
    </row>
    <row r="1094" ht="21" customHeight="1" spans="1:2">
      <c r="A1094" s="341" t="s">
        <v>1025</v>
      </c>
      <c r="B1094" s="342"/>
    </row>
    <row r="1095" ht="21" customHeight="1" spans="1:2">
      <c r="A1095" s="341" t="s">
        <v>1026</v>
      </c>
      <c r="B1095" s="342"/>
    </row>
    <row r="1096" ht="21" customHeight="1" spans="1:2">
      <c r="A1096" s="343" t="s">
        <v>1027</v>
      </c>
      <c r="B1096" s="342"/>
    </row>
    <row r="1097" ht="21" customHeight="1" spans="1:2">
      <c r="A1097" s="341" t="s">
        <v>1028</v>
      </c>
      <c r="B1097" s="342"/>
    </row>
    <row r="1098" ht="21" customHeight="1" spans="1:2">
      <c r="A1098" s="341" t="s">
        <v>982</v>
      </c>
      <c r="B1098" s="342"/>
    </row>
    <row r="1099" ht="21" customHeight="1" spans="1:2">
      <c r="A1099" s="341" t="s">
        <v>1029</v>
      </c>
      <c r="B1099" s="342"/>
    </row>
    <row r="1100" ht="21" customHeight="1" spans="1:2">
      <c r="A1100" s="341" t="s">
        <v>1030</v>
      </c>
      <c r="B1100" s="342"/>
    </row>
    <row r="1101" ht="21" customHeight="1" spans="1:2">
      <c r="A1101" s="341" t="s">
        <v>1031</v>
      </c>
      <c r="B1101" s="342"/>
    </row>
    <row r="1102" ht="21" customHeight="1" spans="1:2">
      <c r="A1102" s="341" t="s">
        <v>1032</v>
      </c>
      <c r="B1102" s="342"/>
    </row>
    <row r="1103" ht="21" customHeight="1" spans="1:2">
      <c r="A1103" s="341" t="s">
        <v>1033</v>
      </c>
      <c r="B1103" s="342"/>
    </row>
    <row r="1104" ht="21" customHeight="1" spans="1:2">
      <c r="A1104" s="341" t="s">
        <v>1034</v>
      </c>
      <c r="B1104" s="342"/>
    </row>
    <row r="1105" ht="21" customHeight="1" spans="1:2">
      <c r="A1105" s="343" t="s">
        <v>1035</v>
      </c>
      <c r="B1105" s="342"/>
    </row>
    <row r="1106" ht="21" customHeight="1" spans="1:2">
      <c r="A1106" s="341" t="s">
        <v>954</v>
      </c>
      <c r="B1106" s="342"/>
    </row>
    <row r="1107" ht="21" customHeight="1" spans="1:2">
      <c r="A1107" s="341" t="s">
        <v>1036</v>
      </c>
      <c r="B1107" s="342"/>
    </row>
    <row r="1108" ht="21" customHeight="1" spans="1:2">
      <c r="A1108" s="343" t="s">
        <v>1037</v>
      </c>
      <c r="B1108" s="342"/>
    </row>
    <row r="1109" ht="21" customHeight="1" spans="1:2">
      <c r="A1109" s="341" t="s">
        <v>954</v>
      </c>
      <c r="B1109" s="342"/>
    </row>
    <row r="1110" ht="21" customHeight="1" spans="1:2">
      <c r="A1110" s="341" t="s">
        <v>1038</v>
      </c>
      <c r="B1110" s="342"/>
    </row>
    <row r="1111" ht="21" customHeight="1" spans="1:2">
      <c r="A1111" s="343" t="s">
        <v>1039</v>
      </c>
      <c r="B1111" s="342"/>
    </row>
    <row r="1112" ht="21" customHeight="1" spans="1:2">
      <c r="A1112" s="343" t="s">
        <v>1040</v>
      </c>
      <c r="B1112" s="342"/>
    </row>
    <row r="1113" ht="21" customHeight="1" spans="1:2">
      <c r="A1113" s="341" t="s">
        <v>961</v>
      </c>
      <c r="B1113" s="342"/>
    </row>
    <row r="1114" ht="21" customHeight="1" spans="1:2">
      <c r="A1114" s="341" t="s">
        <v>1009</v>
      </c>
      <c r="B1114" s="342"/>
    </row>
    <row r="1115" ht="21" customHeight="1" spans="1:2">
      <c r="A1115" s="341" t="s">
        <v>1041</v>
      </c>
      <c r="B1115" s="342"/>
    </row>
    <row r="1116" ht="21" customHeight="1" spans="1:2">
      <c r="A1116" s="343" t="s">
        <v>1042</v>
      </c>
      <c r="B1116" s="342"/>
    </row>
    <row r="1117" ht="21" customHeight="1" spans="1:2">
      <c r="A1117" s="341" t="s">
        <v>1043</v>
      </c>
      <c r="B1117" s="342"/>
    </row>
    <row r="1118" ht="21" customHeight="1" spans="1:2">
      <c r="A1118" s="341" t="s">
        <v>1042</v>
      </c>
      <c r="B1118" s="342"/>
    </row>
    <row r="1119" ht="21" customHeight="1" spans="1:2">
      <c r="A1119" s="344" t="s">
        <v>99</v>
      </c>
      <c r="B1119" s="342"/>
    </row>
    <row r="1120" ht="21" customHeight="1" spans="1:2">
      <c r="A1120" s="343" t="s">
        <v>1044</v>
      </c>
      <c r="B1120" s="342"/>
    </row>
    <row r="1121" ht="21" customHeight="1" spans="1:2">
      <c r="A1121" s="341" t="s">
        <v>286</v>
      </c>
      <c r="B1121" s="342"/>
    </row>
    <row r="1122" ht="21" customHeight="1" spans="1:2">
      <c r="A1122" s="341" t="s">
        <v>273</v>
      </c>
      <c r="B1122" s="342"/>
    </row>
    <row r="1123" ht="21" customHeight="1" spans="1:2">
      <c r="A1123" s="341" t="s">
        <v>274</v>
      </c>
      <c r="B1123" s="342"/>
    </row>
    <row r="1124" ht="21" customHeight="1" spans="1:2">
      <c r="A1124" s="341" t="s">
        <v>1045</v>
      </c>
      <c r="B1124" s="342"/>
    </row>
    <row r="1125" ht="21" customHeight="1" spans="1:2">
      <c r="A1125" s="341" t="s">
        <v>1046</v>
      </c>
      <c r="B1125" s="342"/>
    </row>
    <row r="1126" ht="21" customHeight="1" spans="1:2">
      <c r="A1126" s="341" t="s">
        <v>1047</v>
      </c>
      <c r="B1126" s="342"/>
    </row>
    <row r="1127" ht="21" customHeight="1" spans="1:2">
      <c r="A1127" s="341" t="s">
        <v>1048</v>
      </c>
      <c r="B1127" s="342"/>
    </row>
    <row r="1128" ht="21" customHeight="1" spans="1:2">
      <c r="A1128" s="341" t="s">
        <v>1049</v>
      </c>
      <c r="B1128" s="342"/>
    </row>
    <row r="1129" ht="21" customHeight="1" spans="1:2">
      <c r="A1129" s="341" t="s">
        <v>1050</v>
      </c>
      <c r="B1129" s="342"/>
    </row>
    <row r="1130" ht="21" customHeight="1" spans="1:2">
      <c r="A1130" s="343" t="s">
        <v>1051</v>
      </c>
      <c r="B1130" s="342"/>
    </row>
    <row r="1131" ht="21" customHeight="1" spans="1:2">
      <c r="A1131" s="341" t="s">
        <v>286</v>
      </c>
      <c r="B1131" s="342"/>
    </row>
    <row r="1132" ht="21" customHeight="1" spans="1:2">
      <c r="A1132" s="341" t="s">
        <v>273</v>
      </c>
      <c r="B1132" s="342"/>
    </row>
    <row r="1133" ht="21" customHeight="1" spans="1:2">
      <c r="A1133" s="341" t="s">
        <v>274</v>
      </c>
      <c r="B1133" s="342"/>
    </row>
    <row r="1134" ht="21" customHeight="1" spans="1:2">
      <c r="A1134" s="341" t="s">
        <v>1052</v>
      </c>
      <c r="B1134" s="342"/>
    </row>
    <row r="1135" ht="21" customHeight="1" spans="1:2">
      <c r="A1135" s="341" t="s">
        <v>1053</v>
      </c>
      <c r="B1135" s="342"/>
    </row>
    <row r="1136" ht="21" customHeight="1" spans="1:2">
      <c r="A1136" s="341" t="s">
        <v>1054</v>
      </c>
      <c r="B1136" s="342"/>
    </row>
    <row r="1137" ht="21" customHeight="1" spans="1:2">
      <c r="A1137" s="341" t="s">
        <v>1055</v>
      </c>
      <c r="B1137" s="342"/>
    </row>
    <row r="1138" ht="21" customHeight="1" spans="1:2">
      <c r="A1138" s="341" t="s">
        <v>1056</v>
      </c>
      <c r="B1138" s="342"/>
    </row>
    <row r="1139" ht="21" customHeight="1" spans="1:2">
      <c r="A1139" s="341" t="s">
        <v>1057</v>
      </c>
      <c r="B1139" s="342"/>
    </row>
    <row r="1140" ht="21" customHeight="1" spans="1:2">
      <c r="A1140" s="341" t="s">
        <v>1058</v>
      </c>
      <c r="B1140" s="342"/>
    </row>
    <row r="1141" ht="21" customHeight="1" spans="1:2">
      <c r="A1141" s="341" t="s">
        <v>1059</v>
      </c>
      <c r="B1141" s="342"/>
    </row>
    <row r="1142" ht="21" customHeight="1" spans="1:2">
      <c r="A1142" s="341" t="s">
        <v>1060</v>
      </c>
      <c r="B1142" s="342"/>
    </row>
    <row r="1143" ht="21" customHeight="1" spans="1:2">
      <c r="A1143" s="341" t="s">
        <v>1061</v>
      </c>
      <c r="B1143" s="342"/>
    </row>
    <row r="1144" ht="21" customHeight="1" spans="1:2">
      <c r="A1144" s="341" t="s">
        <v>1062</v>
      </c>
      <c r="B1144" s="342"/>
    </row>
    <row r="1145" ht="21" customHeight="1" spans="1:2">
      <c r="A1145" s="341" t="s">
        <v>1063</v>
      </c>
      <c r="B1145" s="342"/>
    </row>
    <row r="1146" ht="21" customHeight="1" spans="1:2">
      <c r="A1146" s="343" t="s">
        <v>1064</v>
      </c>
      <c r="B1146" s="342"/>
    </row>
    <row r="1147" ht="21" customHeight="1" spans="1:2">
      <c r="A1147" s="341" t="s">
        <v>286</v>
      </c>
      <c r="B1147" s="342"/>
    </row>
    <row r="1148" ht="21" customHeight="1" spans="1:2">
      <c r="A1148" s="341" t="s">
        <v>273</v>
      </c>
      <c r="B1148" s="342"/>
    </row>
    <row r="1149" ht="21" customHeight="1" spans="1:2">
      <c r="A1149" s="341" t="s">
        <v>274</v>
      </c>
      <c r="B1149" s="342"/>
    </row>
    <row r="1150" ht="21" customHeight="1" spans="1:2">
      <c r="A1150" s="341" t="s">
        <v>1065</v>
      </c>
      <c r="B1150" s="342"/>
    </row>
    <row r="1151" ht="21" customHeight="1" spans="1:2">
      <c r="A1151" s="343" t="s">
        <v>1066</v>
      </c>
      <c r="B1151" s="342"/>
    </row>
    <row r="1152" ht="21" customHeight="1" spans="1:2">
      <c r="A1152" s="341" t="s">
        <v>286</v>
      </c>
      <c r="B1152" s="342"/>
    </row>
    <row r="1153" ht="21" customHeight="1" spans="1:2">
      <c r="A1153" s="341" t="s">
        <v>273</v>
      </c>
      <c r="B1153" s="342"/>
    </row>
    <row r="1154" ht="21" customHeight="1" spans="1:2">
      <c r="A1154" s="341" t="s">
        <v>274</v>
      </c>
      <c r="B1154" s="342"/>
    </row>
    <row r="1155" ht="21" customHeight="1" spans="1:2">
      <c r="A1155" s="341" t="s">
        <v>1067</v>
      </c>
      <c r="B1155" s="342"/>
    </row>
    <row r="1156" ht="21" customHeight="1" spans="1:2">
      <c r="A1156" s="341" t="s">
        <v>1068</v>
      </c>
      <c r="B1156" s="342"/>
    </row>
    <row r="1157" ht="21" customHeight="1" spans="1:2">
      <c r="A1157" s="341" t="s">
        <v>1069</v>
      </c>
      <c r="B1157" s="342"/>
    </row>
    <row r="1158" ht="21" customHeight="1" spans="1:2">
      <c r="A1158" s="341" t="s">
        <v>1070</v>
      </c>
      <c r="B1158" s="342"/>
    </row>
    <row r="1159" ht="21" customHeight="1" spans="1:2">
      <c r="A1159" s="341" t="s">
        <v>1071</v>
      </c>
      <c r="B1159" s="342"/>
    </row>
    <row r="1160" ht="21" customHeight="1" spans="1:2">
      <c r="A1160" s="341" t="s">
        <v>1072</v>
      </c>
      <c r="B1160" s="342"/>
    </row>
    <row r="1161" ht="21" customHeight="1" spans="1:2">
      <c r="A1161" s="341" t="s">
        <v>1073</v>
      </c>
      <c r="B1161" s="342"/>
    </row>
    <row r="1162" ht="21" customHeight="1" spans="1:2">
      <c r="A1162" s="341" t="s">
        <v>978</v>
      </c>
      <c r="B1162" s="342"/>
    </row>
    <row r="1163" ht="21" customHeight="1" spans="1:2">
      <c r="A1163" s="341" t="s">
        <v>1074</v>
      </c>
      <c r="B1163" s="342"/>
    </row>
    <row r="1164" ht="21" customHeight="1" spans="1:2">
      <c r="A1164" s="341" t="s">
        <v>1075</v>
      </c>
      <c r="B1164" s="342"/>
    </row>
    <row r="1165" ht="21" customHeight="1" spans="1:2">
      <c r="A1165" s="343" t="s">
        <v>1076</v>
      </c>
      <c r="B1165" s="342"/>
    </row>
    <row r="1166" ht="21" customHeight="1" spans="1:2">
      <c r="A1166" s="341" t="s">
        <v>286</v>
      </c>
      <c r="B1166" s="342"/>
    </row>
    <row r="1167" ht="21" customHeight="1" spans="1:2">
      <c r="A1167" s="341" t="s">
        <v>273</v>
      </c>
      <c r="B1167" s="342"/>
    </row>
    <row r="1168" ht="21" customHeight="1" spans="1:2">
      <c r="A1168" s="341" t="s">
        <v>274</v>
      </c>
      <c r="B1168" s="342"/>
    </row>
    <row r="1169" ht="21" customHeight="1" spans="1:2">
      <c r="A1169" s="341" t="s">
        <v>1077</v>
      </c>
      <c r="B1169" s="342"/>
    </row>
    <row r="1170" ht="21" customHeight="1" spans="1:2">
      <c r="A1170" s="341" t="s">
        <v>1078</v>
      </c>
      <c r="B1170" s="342"/>
    </row>
    <row r="1171" ht="21" customHeight="1" spans="1:2">
      <c r="A1171" s="341" t="s">
        <v>1079</v>
      </c>
      <c r="B1171" s="342"/>
    </row>
    <row r="1172" ht="21" customHeight="1" spans="1:2">
      <c r="A1172" s="343" t="s">
        <v>1080</v>
      </c>
      <c r="B1172" s="342"/>
    </row>
    <row r="1173" ht="21" customHeight="1" spans="1:2">
      <c r="A1173" s="341" t="s">
        <v>286</v>
      </c>
      <c r="B1173" s="342"/>
    </row>
    <row r="1174" ht="21" customHeight="1" spans="1:2">
      <c r="A1174" s="341" t="s">
        <v>273</v>
      </c>
      <c r="B1174" s="342"/>
    </row>
    <row r="1175" ht="21" customHeight="1" spans="1:2">
      <c r="A1175" s="341" t="s">
        <v>274</v>
      </c>
      <c r="B1175" s="342"/>
    </row>
    <row r="1176" ht="21" customHeight="1" spans="1:2">
      <c r="A1176" s="341" t="s">
        <v>1081</v>
      </c>
      <c r="B1176" s="342"/>
    </row>
    <row r="1177" ht="21" customHeight="1" spans="1:2">
      <c r="A1177" s="341" t="s">
        <v>1082</v>
      </c>
      <c r="B1177" s="342"/>
    </row>
    <row r="1178" ht="21" customHeight="1" spans="1:2">
      <c r="A1178" s="341" t="s">
        <v>1083</v>
      </c>
      <c r="B1178" s="342"/>
    </row>
    <row r="1179" ht="21" customHeight="1" spans="1:2">
      <c r="A1179" s="343" t="s">
        <v>1084</v>
      </c>
      <c r="B1179" s="342"/>
    </row>
    <row r="1180" ht="21" customHeight="1" spans="1:2">
      <c r="A1180" s="341" t="s">
        <v>1085</v>
      </c>
      <c r="B1180" s="342"/>
    </row>
    <row r="1181" ht="21" customHeight="1" spans="1:2">
      <c r="A1181" s="341" t="s">
        <v>1086</v>
      </c>
      <c r="B1181" s="342"/>
    </row>
    <row r="1182" ht="21" customHeight="1" spans="1:2">
      <c r="A1182" s="341" t="s">
        <v>1087</v>
      </c>
      <c r="B1182" s="342"/>
    </row>
    <row r="1183" ht="21" customHeight="1" spans="1:2">
      <c r="A1183" s="343" t="s">
        <v>1088</v>
      </c>
      <c r="B1183" s="342"/>
    </row>
    <row r="1184" ht="21" customHeight="1" spans="1:2">
      <c r="A1184" s="341" t="s">
        <v>1089</v>
      </c>
      <c r="B1184" s="342"/>
    </row>
    <row r="1185" ht="21" customHeight="1" spans="1:2">
      <c r="A1185" s="341" t="s">
        <v>1090</v>
      </c>
      <c r="B1185" s="342"/>
    </row>
    <row r="1186" ht="21" customHeight="1" spans="1:2">
      <c r="A1186" s="341" t="s">
        <v>1091</v>
      </c>
      <c r="B1186" s="342"/>
    </row>
    <row r="1187" ht="21" customHeight="1" spans="1:2">
      <c r="A1187" s="341" t="s">
        <v>1092</v>
      </c>
      <c r="B1187" s="342"/>
    </row>
    <row r="1188" ht="21" customHeight="1" spans="1:2">
      <c r="A1188" s="341" t="s">
        <v>1088</v>
      </c>
      <c r="B1188" s="342"/>
    </row>
    <row r="1189" ht="21" customHeight="1" spans="1:2">
      <c r="A1189" s="344" t="s">
        <v>100</v>
      </c>
      <c r="B1189" s="342"/>
    </row>
    <row r="1190" ht="21" customHeight="1" spans="1:2">
      <c r="A1190" s="343" t="s">
        <v>1093</v>
      </c>
      <c r="B1190" s="342"/>
    </row>
    <row r="1191" ht="21" customHeight="1" spans="1:2">
      <c r="A1191" s="341" t="s">
        <v>286</v>
      </c>
      <c r="B1191" s="342"/>
    </row>
    <row r="1192" ht="21" customHeight="1" spans="1:2">
      <c r="A1192" s="341" t="s">
        <v>273</v>
      </c>
      <c r="B1192" s="342"/>
    </row>
    <row r="1193" ht="21" customHeight="1" spans="1:2">
      <c r="A1193" s="341" t="s">
        <v>274</v>
      </c>
      <c r="B1193" s="342"/>
    </row>
    <row r="1194" ht="21" customHeight="1" spans="1:2">
      <c r="A1194" s="341" t="s">
        <v>1094</v>
      </c>
      <c r="B1194" s="342"/>
    </row>
    <row r="1195" ht="21" customHeight="1" spans="1:2">
      <c r="A1195" s="341" t="s">
        <v>1095</v>
      </c>
      <c r="B1195" s="342"/>
    </row>
    <row r="1196" ht="21" customHeight="1" spans="1:2">
      <c r="A1196" s="341" t="s">
        <v>1096</v>
      </c>
      <c r="B1196" s="342"/>
    </row>
    <row r="1197" ht="21" customHeight="1" spans="1:2">
      <c r="A1197" s="341" t="s">
        <v>1097</v>
      </c>
      <c r="B1197" s="342"/>
    </row>
    <row r="1198" ht="21" customHeight="1" spans="1:2">
      <c r="A1198" s="341" t="s">
        <v>283</v>
      </c>
      <c r="B1198" s="342"/>
    </row>
    <row r="1199" ht="21" customHeight="1" spans="1:2">
      <c r="A1199" s="341" t="s">
        <v>1098</v>
      </c>
      <c r="B1199" s="342"/>
    </row>
    <row r="1200" ht="21" customHeight="1" spans="1:2">
      <c r="A1200" s="343" t="s">
        <v>1099</v>
      </c>
      <c r="B1200" s="342"/>
    </row>
    <row r="1201" ht="21" customHeight="1" spans="1:2">
      <c r="A1201" s="341" t="s">
        <v>286</v>
      </c>
      <c r="B1201" s="342"/>
    </row>
    <row r="1202" ht="21" customHeight="1" spans="1:2">
      <c r="A1202" s="341" t="s">
        <v>273</v>
      </c>
      <c r="B1202" s="342"/>
    </row>
    <row r="1203" ht="21" customHeight="1" spans="1:2">
      <c r="A1203" s="341" t="s">
        <v>274</v>
      </c>
      <c r="B1203" s="342"/>
    </row>
    <row r="1204" ht="21" customHeight="1" spans="1:2">
      <c r="A1204" s="341" t="s">
        <v>1100</v>
      </c>
      <c r="B1204" s="342"/>
    </row>
    <row r="1205" ht="21" customHeight="1" spans="1:2">
      <c r="A1205" s="341" t="s">
        <v>1101</v>
      </c>
      <c r="B1205" s="342"/>
    </row>
    <row r="1206" ht="21" customHeight="1" spans="1:2">
      <c r="A1206" s="343" t="s">
        <v>1102</v>
      </c>
      <c r="B1206" s="342"/>
    </row>
    <row r="1207" ht="21" customHeight="1" spans="1:2">
      <c r="A1207" s="341" t="s">
        <v>1103</v>
      </c>
      <c r="B1207" s="342"/>
    </row>
    <row r="1208" ht="21" customHeight="1" spans="1:2">
      <c r="A1208" s="341" t="s">
        <v>1102</v>
      </c>
      <c r="B1208" s="342"/>
    </row>
    <row r="1209" ht="21" customHeight="1" spans="1:2">
      <c r="A1209" s="344" t="s">
        <v>101</v>
      </c>
      <c r="B1209" s="342"/>
    </row>
    <row r="1210" ht="21" customHeight="1" spans="1:2">
      <c r="A1210" s="343" t="s">
        <v>1104</v>
      </c>
      <c r="B1210" s="342"/>
    </row>
    <row r="1211" ht="21" customHeight="1" spans="1:2">
      <c r="A1211" s="341" t="s">
        <v>286</v>
      </c>
      <c r="B1211" s="342"/>
    </row>
    <row r="1212" ht="21" customHeight="1" spans="1:2">
      <c r="A1212" s="341" t="s">
        <v>273</v>
      </c>
      <c r="B1212" s="342"/>
    </row>
    <row r="1213" ht="21" customHeight="1" spans="1:2">
      <c r="A1213" s="341" t="s">
        <v>274</v>
      </c>
      <c r="B1213" s="342"/>
    </row>
    <row r="1214" ht="21" customHeight="1" spans="1:2">
      <c r="A1214" s="341" t="s">
        <v>1105</v>
      </c>
      <c r="B1214" s="342"/>
    </row>
    <row r="1215" ht="21" customHeight="1" spans="1:2">
      <c r="A1215" s="341" t="s">
        <v>283</v>
      </c>
      <c r="B1215" s="342"/>
    </row>
    <row r="1216" ht="21" customHeight="1" spans="1:2">
      <c r="A1216" s="341" t="s">
        <v>1106</v>
      </c>
      <c r="B1216" s="342"/>
    </row>
    <row r="1217" ht="21" customHeight="1" spans="1:2">
      <c r="A1217" s="343" t="s">
        <v>1107</v>
      </c>
      <c r="B1217" s="342"/>
    </row>
    <row r="1218" ht="21" customHeight="1" spans="1:2">
      <c r="A1218" s="341" t="s">
        <v>1108</v>
      </c>
      <c r="B1218" s="342"/>
    </row>
    <row r="1219" ht="21" customHeight="1" spans="1:2">
      <c r="A1219" s="341" t="s">
        <v>1109</v>
      </c>
      <c r="B1219" s="342"/>
    </row>
    <row r="1220" ht="21" customHeight="1" spans="1:2">
      <c r="A1220" s="341" t="s">
        <v>1110</v>
      </c>
      <c r="B1220" s="342"/>
    </row>
    <row r="1221" ht="21" customHeight="1" spans="1:2">
      <c r="A1221" s="341" t="s">
        <v>1111</v>
      </c>
      <c r="B1221" s="342"/>
    </row>
    <row r="1222" ht="21" customHeight="1" spans="1:2">
      <c r="A1222" s="341" t="s">
        <v>1112</v>
      </c>
      <c r="B1222" s="342"/>
    </row>
    <row r="1223" ht="21" customHeight="1" spans="1:2">
      <c r="A1223" s="341" t="s">
        <v>1113</v>
      </c>
      <c r="B1223" s="342"/>
    </row>
    <row r="1224" ht="21" customHeight="1" spans="1:2">
      <c r="A1224" s="341" t="s">
        <v>1114</v>
      </c>
      <c r="B1224" s="342"/>
    </row>
    <row r="1225" ht="21" customHeight="1" spans="1:2">
      <c r="A1225" s="341" t="s">
        <v>1115</v>
      </c>
      <c r="B1225" s="342"/>
    </row>
    <row r="1226" ht="21" customHeight="1" spans="1:2">
      <c r="A1226" s="341" t="s">
        <v>1116</v>
      </c>
      <c r="B1226" s="342"/>
    </row>
    <row r="1227" ht="21" customHeight="1" spans="1:2">
      <c r="A1227" s="343" t="s">
        <v>1117</v>
      </c>
      <c r="B1227" s="342"/>
    </row>
    <row r="1228" ht="21" customHeight="1" spans="1:2">
      <c r="A1228" s="341" t="s">
        <v>1118</v>
      </c>
      <c r="B1228" s="342"/>
    </row>
    <row r="1229" ht="21" customHeight="1" spans="1:2">
      <c r="A1229" s="341" t="s">
        <v>1119</v>
      </c>
      <c r="B1229" s="342"/>
    </row>
    <row r="1230" ht="21" customHeight="1" spans="1:2">
      <c r="A1230" s="341" t="s">
        <v>1120</v>
      </c>
      <c r="B1230" s="342"/>
    </row>
    <row r="1231" ht="21" customHeight="1" spans="1:2">
      <c r="A1231" s="341" t="s">
        <v>1121</v>
      </c>
      <c r="B1231" s="342"/>
    </row>
    <row r="1232" ht="21" customHeight="1" spans="1:2">
      <c r="A1232" s="341" t="s">
        <v>1122</v>
      </c>
      <c r="B1232" s="342"/>
    </row>
    <row r="1233" ht="21" customHeight="1" spans="1:2">
      <c r="A1233" s="343" t="s">
        <v>1123</v>
      </c>
      <c r="B1233" s="342"/>
    </row>
    <row r="1234" ht="21" customHeight="1" spans="1:2">
      <c r="A1234" s="341" t="s">
        <v>1124</v>
      </c>
      <c r="B1234" s="342"/>
    </row>
    <row r="1235" ht="21" customHeight="1" spans="1:2">
      <c r="A1235" s="341" t="s">
        <v>1125</v>
      </c>
      <c r="B1235" s="342"/>
    </row>
    <row r="1236" ht="21" customHeight="1" spans="1:2">
      <c r="A1236" s="341" t="s">
        <v>1126</v>
      </c>
      <c r="B1236" s="342"/>
    </row>
    <row r="1237" ht="21" customHeight="1" spans="1:2">
      <c r="A1237" s="341" t="s">
        <v>1127</v>
      </c>
      <c r="B1237" s="342"/>
    </row>
    <row r="1238" ht="21" customHeight="1" spans="1:2">
      <c r="A1238" s="343" t="s">
        <v>1128</v>
      </c>
      <c r="B1238" s="342"/>
    </row>
    <row r="1239" ht="21" customHeight="1" spans="1:2">
      <c r="A1239" s="341" t="s">
        <v>1128</v>
      </c>
      <c r="B1239" s="342"/>
    </row>
    <row r="1240" ht="21" customHeight="1" spans="1:2">
      <c r="A1240" s="344" t="s">
        <v>103</v>
      </c>
      <c r="B1240" s="342"/>
    </row>
    <row r="1241" ht="21" customHeight="1" spans="1:2">
      <c r="A1241" s="343" t="s">
        <v>1129</v>
      </c>
      <c r="B1241" s="342"/>
    </row>
    <row r="1242" ht="21" customHeight="1" spans="1:2">
      <c r="A1242" s="343" t="s">
        <v>1130</v>
      </c>
      <c r="B1242" s="342"/>
    </row>
    <row r="1243" ht="21" customHeight="1" spans="1:2">
      <c r="A1243" s="343" t="s">
        <v>1131</v>
      </c>
      <c r="B1243" s="342"/>
    </row>
    <row r="1244" ht="21" customHeight="1" spans="1:2">
      <c r="A1244" s="343" t="s">
        <v>1132</v>
      </c>
      <c r="B1244" s="342"/>
    </row>
    <row r="1245" ht="21" customHeight="1" spans="1:2">
      <c r="A1245" s="343" t="s">
        <v>1133</v>
      </c>
      <c r="B1245" s="342"/>
    </row>
    <row r="1246" ht="21" customHeight="1" spans="1:2">
      <c r="A1246" s="343" t="s">
        <v>834</v>
      </c>
      <c r="B1246" s="342"/>
    </row>
    <row r="1247" ht="21" customHeight="1" spans="1:2">
      <c r="A1247" s="343" t="s">
        <v>1134</v>
      </c>
      <c r="B1247" s="342"/>
    </row>
    <row r="1248" ht="21" customHeight="1" spans="1:2">
      <c r="A1248" s="343" t="s">
        <v>1135</v>
      </c>
      <c r="B1248" s="342"/>
    </row>
    <row r="1249" ht="21" customHeight="1" spans="1:2">
      <c r="A1249" s="343" t="s">
        <v>54</v>
      </c>
      <c r="B1249" s="342"/>
    </row>
    <row r="1250" ht="21" customHeight="1" spans="1:2">
      <c r="A1250" s="344" t="s">
        <v>105</v>
      </c>
      <c r="B1250" s="342"/>
    </row>
    <row r="1251" ht="21" customHeight="1" spans="1:2">
      <c r="A1251" s="343" t="s">
        <v>1136</v>
      </c>
      <c r="B1251" s="342"/>
    </row>
    <row r="1252" ht="21" customHeight="1" spans="1:2">
      <c r="A1252" s="341" t="s">
        <v>286</v>
      </c>
      <c r="B1252" s="342"/>
    </row>
    <row r="1253" ht="21" customHeight="1" spans="1:2">
      <c r="A1253" s="341" t="s">
        <v>273</v>
      </c>
      <c r="B1253" s="342"/>
    </row>
    <row r="1254" ht="21" customHeight="1" spans="1:2">
      <c r="A1254" s="341" t="s">
        <v>274</v>
      </c>
      <c r="B1254" s="342"/>
    </row>
    <row r="1255" ht="21" customHeight="1" spans="1:2">
      <c r="A1255" s="341" t="s">
        <v>1137</v>
      </c>
      <c r="B1255" s="342"/>
    </row>
    <row r="1256" ht="21" customHeight="1" spans="1:2">
      <c r="A1256" s="341" t="s">
        <v>2095</v>
      </c>
      <c r="B1256" s="342"/>
    </row>
    <row r="1257" ht="21" customHeight="1" spans="1:2">
      <c r="A1257" s="341" t="s">
        <v>1140</v>
      </c>
      <c r="B1257" s="342"/>
    </row>
    <row r="1258" ht="21" customHeight="1" spans="1:2">
      <c r="A1258" s="341" t="s">
        <v>1141</v>
      </c>
      <c r="B1258" s="342"/>
    </row>
    <row r="1259" ht="21" customHeight="1" spans="1:2">
      <c r="A1259" s="341" t="s">
        <v>2096</v>
      </c>
      <c r="B1259" s="342"/>
    </row>
    <row r="1260" ht="21" customHeight="1" spans="1:2">
      <c r="A1260" s="341" t="s">
        <v>1144</v>
      </c>
      <c r="B1260" s="342"/>
    </row>
    <row r="1261" ht="21" customHeight="1" spans="1:2">
      <c r="A1261" s="341" t="s">
        <v>1145</v>
      </c>
      <c r="B1261" s="342"/>
    </row>
    <row r="1262" ht="21" customHeight="1" spans="1:2">
      <c r="A1262" s="341" t="s">
        <v>2097</v>
      </c>
      <c r="B1262" s="342"/>
    </row>
    <row r="1263" ht="21" customHeight="1" spans="1:2">
      <c r="A1263" s="341" t="s">
        <v>1147</v>
      </c>
      <c r="B1263" s="342"/>
    </row>
    <row r="1264" ht="21" customHeight="1" spans="1:2">
      <c r="A1264" s="341" t="s">
        <v>1148</v>
      </c>
      <c r="B1264" s="342"/>
    </row>
    <row r="1265" ht="21" customHeight="1" spans="1:2">
      <c r="A1265" s="341" t="s">
        <v>1149</v>
      </c>
      <c r="B1265" s="342"/>
    </row>
    <row r="1266" ht="21" customHeight="1" spans="1:2">
      <c r="A1266" s="341" t="s">
        <v>283</v>
      </c>
      <c r="B1266" s="342"/>
    </row>
    <row r="1267" ht="21" customHeight="1" spans="1:2">
      <c r="A1267" s="341" t="s">
        <v>1150</v>
      </c>
      <c r="B1267" s="342"/>
    </row>
    <row r="1268" ht="21" customHeight="1" spans="1:2">
      <c r="A1268" s="343" t="s">
        <v>1171</v>
      </c>
      <c r="B1268" s="342"/>
    </row>
    <row r="1269" ht="21" customHeight="1" spans="1:2">
      <c r="A1269" s="341" t="s">
        <v>286</v>
      </c>
      <c r="B1269" s="342"/>
    </row>
    <row r="1270" ht="21" customHeight="1" spans="1:2">
      <c r="A1270" s="341" t="s">
        <v>273</v>
      </c>
      <c r="B1270" s="342"/>
    </row>
    <row r="1271" ht="21" customHeight="1" spans="1:2">
      <c r="A1271" s="341" t="s">
        <v>274</v>
      </c>
      <c r="B1271" s="342"/>
    </row>
    <row r="1272" ht="21" customHeight="1" spans="1:2">
      <c r="A1272" s="341" t="s">
        <v>1172</v>
      </c>
      <c r="B1272" s="342"/>
    </row>
    <row r="1273" ht="21" customHeight="1" spans="1:2">
      <c r="A1273" s="341" t="s">
        <v>1173</v>
      </c>
      <c r="B1273" s="342"/>
    </row>
    <row r="1274" ht="21" customHeight="1" spans="1:2">
      <c r="A1274" s="341" t="s">
        <v>1174</v>
      </c>
      <c r="B1274" s="342"/>
    </row>
    <row r="1275" ht="21" customHeight="1" spans="1:2">
      <c r="A1275" s="341" t="s">
        <v>1175</v>
      </c>
      <c r="B1275" s="342"/>
    </row>
    <row r="1276" ht="21" customHeight="1" spans="1:2">
      <c r="A1276" s="341" t="s">
        <v>1176</v>
      </c>
      <c r="B1276" s="342"/>
    </row>
    <row r="1277" ht="21" customHeight="1" spans="1:2">
      <c r="A1277" s="341" t="s">
        <v>1177</v>
      </c>
      <c r="B1277" s="342"/>
    </row>
    <row r="1278" ht="21" customHeight="1" spans="1:2">
      <c r="A1278" s="341" t="s">
        <v>1178</v>
      </c>
      <c r="B1278" s="342"/>
    </row>
    <row r="1279" ht="21" customHeight="1" spans="1:2">
      <c r="A1279" s="341" t="s">
        <v>1179</v>
      </c>
      <c r="B1279" s="342"/>
    </row>
    <row r="1280" ht="21" customHeight="1" spans="1:2">
      <c r="A1280" s="341" t="s">
        <v>1180</v>
      </c>
      <c r="B1280" s="342"/>
    </row>
    <row r="1281" ht="21" customHeight="1" spans="1:2">
      <c r="A1281" s="341" t="s">
        <v>1181</v>
      </c>
      <c r="B1281" s="342"/>
    </row>
    <row r="1282" ht="21" customHeight="1" spans="1:2">
      <c r="A1282" s="341" t="s">
        <v>1182</v>
      </c>
      <c r="B1282" s="342"/>
    </row>
    <row r="1283" ht="21" customHeight="1" spans="1:2">
      <c r="A1283" s="343" t="s">
        <v>1183</v>
      </c>
      <c r="B1283" s="342"/>
    </row>
    <row r="1284" ht="21" customHeight="1" spans="1:2">
      <c r="A1284" s="341" t="s">
        <v>1183</v>
      </c>
      <c r="B1284" s="342"/>
    </row>
    <row r="1285" ht="21" customHeight="1" spans="1:2">
      <c r="A1285" s="344" t="s">
        <v>107</v>
      </c>
      <c r="B1285" s="342">
        <v>119.26</v>
      </c>
    </row>
    <row r="1286" ht="21" customHeight="1" spans="1:2">
      <c r="A1286" s="343" t="s">
        <v>1184</v>
      </c>
      <c r="B1286" s="342"/>
    </row>
    <row r="1287" ht="21" customHeight="1" spans="1:2">
      <c r="A1287" s="341" t="s">
        <v>1185</v>
      </c>
      <c r="B1287" s="342"/>
    </row>
    <row r="1288" ht="21" customHeight="1" spans="1:2">
      <c r="A1288" s="341" t="s">
        <v>1186</v>
      </c>
      <c r="B1288" s="342"/>
    </row>
    <row r="1289" ht="21" customHeight="1" spans="1:2">
      <c r="A1289" s="341" t="s">
        <v>1187</v>
      </c>
      <c r="B1289" s="342"/>
    </row>
    <row r="1290" ht="21" customHeight="1" spans="1:2">
      <c r="A1290" s="341" t="s">
        <v>1188</v>
      </c>
      <c r="B1290" s="342"/>
    </row>
    <row r="1291" ht="21" customHeight="1" spans="1:2">
      <c r="A1291" s="341" t="s">
        <v>1189</v>
      </c>
      <c r="B1291" s="342"/>
    </row>
    <row r="1292" ht="21" customHeight="1" spans="1:2">
      <c r="A1292" s="341" t="s">
        <v>1190</v>
      </c>
      <c r="B1292" s="342"/>
    </row>
    <row r="1293" ht="21" customHeight="1" spans="1:2">
      <c r="A1293" s="341" t="s">
        <v>810</v>
      </c>
      <c r="B1293" s="342"/>
    </row>
    <row r="1294" ht="21" customHeight="1" spans="1:2">
      <c r="A1294" s="341" t="s">
        <v>1191</v>
      </c>
      <c r="B1294" s="342"/>
    </row>
    <row r="1295" ht="21" customHeight="1" spans="1:2">
      <c r="A1295" s="343" t="s">
        <v>1192</v>
      </c>
      <c r="B1295" s="342">
        <v>119.26</v>
      </c>
    </row>
    <row r="1296" ht="21" customHeight="1" spans="1:2">
      <c r="A1296" s="341" t="s">
        <v>1193</v>
      </c>
      <c r="B1296" s="342">
        <v>119.26</v>
      </c>
    </row>
    <row r="1297" ht="21" customHeight="1" spans="1:2">
      <c r="A1297" s="341" t="s">
        <v>1194</v>
      </c>
      <c r="B1297" s="342"/>
    </row>
    <row r="1298" ht="21" customHeight="1" spans="1:2">
      <c r="A1298" s="341" t="s">
        <v>1195</v>
      </c>
      <c r="B1298" s="342"/>
    </row>
    <row r="1299" ht="21" customHeight="1" spans="1:2">
      <c r="A1299" s="343" t="s">
        <v>1196</v>
      </c>
      <c r="B1299" s="342"/>
    </row>
    <row r="1300" ht="21" customHeight="1" spans="1:2">
      <c r="A1300" s="341" t="s">
        <v>1197</v>
      </c>
      <c r="B1300" s="342"/>
    </row>
    <row r="1301" ht="21" customHeight="1" spans="1:2">
      <c r="A1301" s="341" t="s">
        <v>1198</v>
      </c>
      <c r="B1301" s="342"/>
    </row>
    <row r="1302" ht="21" customHeight="1" spans="1:2">
      <c r="A1302" s="341" t="s">
        <v>1199</v>
      </c>
      <c r="B1302" s="342"/>
    </row>
    <row r="1303" ht="21" customHeight="1" spans="1:2">
      <c r="A1303" s="344" t="s">
        <v>109</v>
      </c>
      <c r="B1303" s="342"/>
    </row>
    <row r="1304" ht="21" customHeight="1" spans="1:2">
      <c r="A1304" s="343" t="s">
        <v>1200</v>
      </c>
      <c r="B1304" s="342"/>
    </row>
    <row r="1305" ht="21" customHeight="1" spans="1:2">
      <c r="A1305" s="341" t="s">
        <v>286</v>
      </c>
      <c r="B1305" s="342"/>
    </row>
    <row r="1306" ht="21" customHeight="1" spans="1:2">
      <c r="A1306" s="341" t="s">
        <v>273</v>
      </c>
      <c r="B1306" s="342"/>
    </row>
    <row r="1307" ht="21" customHeight="1" spans="1:2">
      <c r="A1307" s="341" t="s">
        <v>274</v>
      </c>
      <c r="B1307" s="342"/>
    </row>
    <row r="1308" ht="21" customHeight="1" spans="1:2">
      <c r="A1308" s="341" t="s">
        <v>1201</v>
      </c>
      <c r="B1308" s="342"/>
    </row>
    <row r="1309" ht="21" customHeight="1" spans="1:2">
      <c r="A1309" s="341" t="s">
        <v>1202</v>
      </c>
      <c r="B1309" s="342"/>
    </row>
    <row r="1310" ht="21" customHeight="1" spans="1:2">
      <c r="A1310" s="341" t="s">
        <v>1203</v>
      </c>
      <c r="B1310" s="342"/>
    </row>
    <row r="1311" ht="21" customHeight="1" spans="1:2">
      <c r="A1311" s="341" t="s">
        <v>1204</v>
      </c>
      <c r="B1311" s="342"/>
    </row>
    <row r="1312" ht="21" customHeight="1" spans="1:2">
      <c r="A1312" s="341" t="s">
        <v>1205</v>
      </c>
      <c r="B1312" s="342"/>
    </row>
    <row r="1313" ht="21" customHeight="1" spans="1:2">
      <c r="A1313" s="341" t="s">
        <v>1206</v>
      </c>
      <c r="B1313" s="342"/>
    </row>
    <row r="1314" ht="21" customHeight="1" spans="1:2">
      <c r="A1314" s="341" t="s">
        <v>1207</v>
      </c>
      <c r="B1314" s="342"/>
    </row>
    <row r="1315" ht="21" customHeight="1" spans="1:2">
      <c r="A1315" s="341" t="s">
        <v>1208</v>
      </c>
      <c r="B1315" s="342"/>
    </row>
    <row r="1316" ht="21" customHeight="1" spans="1:2">
      <c r="A1316" s="341" t="s">
        <v>1209</v>
      </c>
      <c r="B1316" s="342"/>
    </row>
    <row r="1317" ht="21" customHeight="1" spans="1:2">
      <c r="A1317" s="341" t="s">
        <v>283</v>
      </c>
      <c r="B1317" s="342"/>
    </row>
    <row r="1318" ht="21" customHeight="1" spans="1:2">
      <c r="A1318" s="341" t="s">
        <v>1210</v>
      </c>
      <c r="B1318" s="342"/>
    </row>
    <row r="1319" ht="21" customHeight="1" spans="1:2">
      <c r="A1319" s="343" t="s">
        <v>1211</v>
      </c>
      <c r="B1319" s="342"/>
    </row>
    <row r="1320" ht="21" customHeight="1" spans="1:2">
      <c r="A1320" s="341" t="s">
        <v>286</v>
      </c>
      <c r="B1320" s="342"/>
    </row>
    <row r="1321" ht="21" customHeight="1" spans="1:2">
      <c r="A1321" s="341" t="s">
        <v>273</v>
      </c>
      <c r="B1321" s="342"/>
    </row>
    <row r="1322" ht="21" customHeight="1" spans="1:2">
      <c r="A1322" s="341" t="s">
        <v>274</v>
      </c>
      <c r="B1322" s="342"/>
    </row>
    <row r="1323" ht="21" customHeight="1" spans="1:2">
      <c r="A1323" s="341" t="s">
        <v>1212</v>
      </c>
      <c r="B1323" s="342"/>
    </row>
    <row r="1324" ht="21" customHeight="1" spans="1:2">
      <c r="A1324" s="341" t="s">
        <v>1213</v>
      </c>
      <c r="B1324" s="342"/>
    </row>
    <row r="1325" ht="21" customHeight="1" spans="1:2">
      <c r="A1325" s="341" t="s">
        <v>1214</v>
      </c>
      <c r="B1325" s="342"/>
    </row>
    <row r="1326" ht="21" customHeight="1" spans="1:2">
      <c r="A1326" s="341" t="s">
        <v>1215</v>
      </c>
      <c r="B1326" s="342"/>
    </row>
    <row r="1327" ht="21" customHeight="1" spans="1:2">
      <c r="A1327" s="341" t="s">
        <v>1216</v>
      </c>
      <c r="B1327" s="342"/>
    </row>
    <row r="1328" ht="21" customHeight="1" spans="1:2">
      <c r="A1328" s="341" t="s">
        <v>1217</v>
      </c>
      <c r="B1328" s="342"/>
    </row>
    <row r="1329" ht="21" customHeight="1" spans="1:2">
      <c r="A1329" s="341" t="s">
        <v>1218</v>
      </c>
      <c r="B1329" s="342"/>
    </row>
    <row r="1330" ht="21" customHeight="1" spans="1:2">
      <c r="A1330" s="341" t="s">
        <v>1219</v>
      </c>
      <c r="B1330" s="342"/>
    </row>
    <row r="1331" ht="21" customHeight="1" spans="1:2">
      <c r="A1331" s="341" t="s">
        <v>283</v>
      </c>
      <c r="B1331" s="342"/>
    </row>
    <row r="1332" ht="21" customHeight="1" spans="1:2">
      <c r="A1332" s="341" t="s">
        <v>1220</v>
      </c>
      <c r="B1332" s="342"/>
    </row>
    <row r="1333" ht="21" customHeight="1" spans="1:2">
      <c r="A1333" s="343" t="s">
        <v>1221</v>
      </c>
      <c r="B1333" s="342"/>
    </row>
    <row r="1334" ht="21" customHeight="1" spans="1:2">
      <c r="A1334" s="341" t="s">
        <v>1222</v>
      </c>
      <c r="B1334" s="342"/>
    </row>
    <row r="1335" ht="21" customHeight="1" spans="1:2">
      <c r="A1335" s="341" t="s">
        <v>1223</v>
      </c>
      <c r="B1335" s="342"/>
    </row>
    <row r="1336" ht="21" customHeight="1" spans="1:2">
      <c r="A1336" s="341" t="s">
        <v>1224</v>
      </c>
      <c r="B1336" s="342"/>
    </row>
    <row r="1337" ht="21" customHeight="1" spans="1:2">
      <c r="A1337" s="341" t="s">
        <v>1225</v>
      </c>
      <c r="B1337" s="342"/>
    </row>
    <row r="1338" ht="21" customHeight="1" spans="1:2">
      <c r="A1338" s="343" t="s">
        <v>1226</v>
      </c>
      <c r="B1338" s="342"/>
    </row>
    <row r="1339" ht="21" customHeight="1" spans="1:2">
      <c r="A1339" s="341" t="s">
        <v>1227</v>
      </c>
      <c r="B1339" s="342"/>
    </row>
    <row r="1340" ht="21" customHeight="1" spans="1:2">
      <c r="A1340" s="341" t="s">
        <v>1228</v>
      </c>
      <c r="B1340" s="342"/>
    </row>
    <row r="1341" ht="21" customHeight="1" spans="1:2">
      <c r="A1341" s="341" t="s">
        <v>1229</v>
      </c>
      <c r="B1341" s="342"/>
    </row>
    <row r="1342" ht="21" customHeight="1" spans="1:2">
      <c r="A1342" s="341" t="s">
        <v>1230</v>
      </c>
      <c r="B1342" s="342"/>
    </row>
    <row r="1343" ht="21" customHeight="1" spans="1:2">
      <c r="A1343" s="341" t="s">
        <v>1231</v>
      </c>
      <c r="B1343" s="342"/>
    </row>
    <row r="1344" ht="21" customHeight="1" spans="1:2">
      <c r="A1344" s="343" t="s">
        <v>1232</v>
      </c>
      <c r="B1344" s="342"/>
    </row>
    <row r="1345" ht="21" customHeight="1" spans="1:2">
      <c r="A1345" s="341" t="s">
        <v>1233</v>
      </c>
      <c r="B1345" s="342"/>
    </row>
    <row r="1346" ht="21" customHeight="1" spans="1:2">
      <c r="A1346" s="341" t="s">
        <v>1234</v>
      </c>
      <c r="B1346" s="342"/>
    </row>
    <row r="1347" ht="21" customHeight="1" spans="1:2">
      <c r="A1347" s="341" t="s">
        <v>1235</v>
      </c>
      <c r="B1347" s="342"/>
    </row>
    <row r="1348" ht="21" customHeight="1" spans="1:2">
      <c r="A1348" s="341" t="s">
        <v>1236</v>
      </c>
      <c r="B1348" s="342"/>
    </row>
    <row r="1349" ht="21" customHeight="1" spans="1:2">
      <c r="A1349" s="341" t="s">
        <v>1237</v>
      </c>
      <c r="B1349" s="342"/>
    </row>
    <row r="1350" ht="21" customHeight="1" spans="1:2">
      <c r="A1350" s="341" t="s">
        <v>1238</v>
      </c>
      <c r="B1350" s="342"/>
    </row>
    <row r="1351" ht="21" customHeight="1" spans="1:2">
      <c r="A1351" s="341" t="s">
        <v>1239</v>
      </c>
      <c r="B1351" s="342"/>
    </row>
    <row r="1352" ht="21" customHeight="1" spans="1:2">
      <c r="A1352" s="341" t="s">
        <v>1240</v>
      </c>
      <c r="B1352" s="342"/>
    </row>
    <row r="1353" ht="21" customHeight="1" spans="1:2">
      <c r="A1353" s="341" t="s">
        <v>1241</v>
      </c>
      <c r="B1353" s="342"/>
    </row>
    <row r="1354" ht="21" customHeight="1" spans="1:2">
      <c r="A1354" s="341" t="s">
        <v>1242</v>
      </c>
      <c r="B1354" s="342"/>
    </row>
    <row r="1355" ht="21" customHeight="1" spans="1:2">
      <c r="A1355" s="341" t="s">
        <v>1243</v>
      </c>
      <c r="B1355" s="342"/>
    </row>
    <row r="1356" ht="21" customHeight="1" spans="1:2">
      <c r="A1356" s="344" t="s">
        <v>111</v>
      </c>
      <c r="B1356" s="342"/>
    </row>
    <row r="1357" ht="21" customHeight="1" spans="1:2">
      <c r="A1357" s="343" t="s">
        <v>1244</v>
      </c>
      <c r="B1357" s="342"/>
    </row>
    <row r="1358" ht="21" customHeight="1" spans="1:2">
      <c r="A1358" s="341" t="s">
        <v>286</v>
      </c>
      <c r="B1358" s="342"/>
    </row>
    <row r="1359" ht="21" customHeight="1" spans="1:2">
      <c r="A1359" s="341" t="s">
        <v>273</v>
      </c>
      <c r="B1359" s="342"/>
    </row>
    <row r="1360" ht="21" customHeight="1" spans="1:2">
      <c r="A1360" s="341" t="s">
        <v>274</v>
      </c>
      <c r="B1360" s="342"/>
    </row>
    <row r="1361" ht="21" customHeight="1" spans="1:2">
      <c r="A1361" s="341" t="s">
        <v>1245</v>
      </c>
      <c r="B1361" s="342"/>
    </row>
    <row r="1362" ht="21" customHeight="1" spans="1:2">
      <c r="A1362" s="341" t="s">
        <v>1246</v>
      </c>
      <c r="B1362" s="342"/>
    </row>
    <row r="1363" ht="21" customHeight="1" spans="1:2">
      <c r="A1363" s="341" t="s">
        <v>1247</v>
      </c>
      <c r="B1363" s="342"/>
    </row>
    <row r="1364" ht="21" customHeight="1" spans="1:2">
      <c r="A1364" s="341" t="s">
        <v>1248</v>
      </c>
      <c r="B1364" s="342"/>
    </row>
    <row r="1365" ht="21" customHeight="1" spans="1:2">
      <c r="A1365" s="341" t="s">
        <v>1249</v>
      </c>
      <c r="B1365" s="342"/>
    </row>
    <row r="1366" ht="21" customHeight="1" spans="1:2">
      <c r="A1366" s="341" t="s">
        <v>1250</v>
      </c>
      <c r="B1366" s="342"/>
    </row>
    <row r="1367" ht="21" customHeight="1" spans="1:2">
      <c r="A1367" s="341" t="s">
        <v>283</v>
      </c>
      <c r="B1367" s="342"/>
    </row>
    <row r="1368" ht="21" customHeight="1" spans="1:2">
      <c r="A1368" s="341" t="s">
        <v>1251</v>
      </c>
      <c r="B1368" s="342"/>
    </row>
    <row r="1369" ht="21" customHeight="1" spans="1:2">
      <c r="A1369" s="343" t="s">
        <v>1252</v>
      </c>
      <c r="B1369" s="342"/>
    </row>
    <row r="1370" ht="21" customHeight="1" spans="1:2">
      <c r="A1370" s="341" t="s">
        <v>286</v>
      </c>
      <c r="B1370" s="342"/>
    </row>
    <row r="1371" ht="21" customHeight="1" spans="1:2">
      <c r="A1371" s="341" t="s">
        <v>273</v>
      </c>
      <c r="B1371" s="342"/>
    </row>
    <row r="1372" ht="21" customHeight="1" spans="1:2">
      <c r="A1372" s="341" t="s">
        <v>274</v>
      </c>
      <c r="B1372" s="342"/>
    </row>
    <row r="1373" ht="21" customHeight="1" spans="1:2">
      <c r="A1373" s="341" t="s">
        <v>1253</v>
      </c>
      <c r="B1373" s="342"/>
    </row>
    <row r="1374" ht="21" customHeight="1" spans="1:2">
      <c r="A1374" s="341" t="s">
        <v>1254</v>
      </c>
      <c r="B1374" s="342"/>
    </row>
    <row r="1375" ht="21" customHeight="1" spans="1:2">
      <c r="A1375" s="343" t="s">
        <v>1255</v>
      </c>
      <c r="B1375" s="342"/>
    </row>
    <row r="1376" ht="21" customHeight="1" spans="1:2">
      <c r="A1376" s="341" t="s">
        <v>286</v>
      </c>
      <c r="B1376" s="342"/>
    </row>
    <row r="1377" ht="21" customHeight="1" spans="1:2">
      <c r="A1377" s="341" t="s">
        <v>273</v>
      </c>
      <c r="B1377" s="342"/>
    </row>
    <row r="1378" ht="21" customHeight="1" spans="1:2">
      <c r="A1378" s="341" t="s">
        <v>274</v>
      </c>
      <c r="B1378" s="342"/>
    </row>
    <row r="1379" ht="21" customHeight="1" spans="1:2">
      <c r="A1379" s="341" t="s">
        <v>1256</v>
      </c>
      <c r="B1379" s="342"/>
    </row>
    <row r="1380" ht="21" customHeight="1" spans="1:2">
      <c r="A1380" s="341" t="s">
        <v>1257</v>
      </c>
      <c r="B1380" s="342"/>
    </row>
    <row r="1381" ht="21" customHeight="1" spans="1:2">
      <c r="A1381" s="343" t="s">
        <v>1258</v>
      </c>
      <c r="B1381" s="342"/>
    </row>
    <row r="1382" ht="21" customHeight="1" spans="1:2">
      <c r="A1382" s="341" t="s">
        <v>286</v>
      </c>
      <c r="B1382" s="342"/>
    </row>
    <row r="1383" ht="21" customHeight="1" spans="1:2">
      <c r="A1383" s="341" t="s">
        <v>273</v>
      </c>
      <c r="B1383" s="342"/>
    </row>
    <row r="1384" ht="21" customHeight="1" spans="1:2">
      <c r="A1384" s="341" t="s">
        <v>274</v>
      </c>
      <c r="B1384" s="342"/>
    </row>
    <row r="1385" ht="21" customHeight="1" spans="1:2">
      <c r="A1385" s="341" t="s">
        <v>1259</v>
      </c>
      <c r="B1385" s="342"/>
    </row>
    <row r="1386" ht="21" customHeight="1" spans="1:2">
      <c r="A1386" s="341" t="s">
        <v>1260</v>
      </c>
      <c r="B1386" s="342"/>
    </row>
    <row r="1387" ht="21" customHeight="1" spans="1:2">
      <c r="A1387" s="341" t="s">
        <v>283</v>
      </c>
      <c r="B1387" s="342"/>
    </row>
    <row r="1388" ht="21" customHeight="1" spans="1:2">
      <c r="A1388" s="341" t="s">
        <v>1261</v>
      </c>
      <c r="B1388" s="342"/>
    </row>
    <row r="1389" ht="21" customHeight="1" spans="1:2">
      <c r="A1389" s="343" t="s">
        <v>1262</v>
      </c>
      <c r="B1389" s="342"/>
    </row>
    <row r="1390" ht="21" customHeight="1" spans="1:2">
      <c r="A1390" s="341" t="s">
        <v>286</v>
      </c>
      <c r="B1390" s="342"/>
    </row>
    <row r="1391" ht="21" customHeight="1" spans="1:2">
      <c r="A1391" s="341" t="s">
        <v>273</v>
      </c>
      <c r="B1391" s="342"/>
    </row>
    <row r="1392" ht="21" customHeight="1" spans="1:2">
      <c r="A1392" s="341" t="s">
        <v>274</v>
      </c>
      <c r="B1392" s="342"/>
    </row>
    <row r="1393" ht="21" customHeight="1" spans="1:2">
      <c r="A1393" s="341" t="s">
        <v>1263</v>
      </c>
      <c r="B1393" s="342"/>
    </row>
    <row r="1394" ht="21" customHeight="1" spans="1:2">
      <c r="A1394" s="341" t="s">
        <v>1264</v>
      </c>
      <c r="B1394" s="342"/>
    </row>
    <row r="1395" ht="21" customHeight="1" spans="1:2">
      <c r="A1395" s="341" t="s">
        <v>1265</v>
      </c>
      <c r="B1395" s="342"/>
    </row>
    <row r="1396" ht="21" customHeight="1" spans="1:2">
      <c r="A1396" s="341" t="s">
        <v>1266</v>
      </c>
      <c r="B1396" s="342"/>
    </row>
    <row r="1397" ht="21" customHeight="1" spans="1:2">
      <c r="A1397" s="341" t="s">
        <v>1267</v>
      </c>
      <c r="B1397" s="342"/>
    </row>
    <row r="1398" ht="21" customHeight="1" spans="1:2">
      <c r="A1398" s="341" t="s">
        <v>1268</v>
      </c>
      <c r="B1398" s="342"/>
    </row>
    <row r="1399" ht="21" customHeight="1" spans="1:2">
      <c r="A1399" s="341" t="s">
        <v>1269</v>
      </c>
      <c r="B1399" s="342"/>
    </row>
    <row r="1400" ht="21" customHeight="1" spans="1:2">
      <c r="A1400" s="341" t="s">
        <v>1270</v>
      </c>
      <c r="B1400" s="342"/>
    </row>
    <row r="1401" ht="21" customHeight="1" spans="1:2">
      <c r="A1401" s="341" t="s">
        <v>1271</v>
      </c>
      <c r="B1401" s="342"/>
    </row>
    <row r="1402" ht="21" customHeight="1" spans="1:2">
      <c r="A1402" s="343" t="s">
        <v>269</v>
      </c>
      <c r="B1402" s="342"/>
    </row>
    <row r="1403" ht="21" customHeight="1" spans="1:2">
      <c r="A1403" s="341" t="s">
        <v>1272</v>
      </c>
      <c r="B1403" s="342"/>
    </row>
    <row r="1404" ht="21" customHeight="1" spans="1:2">
      <c r="A1404" s="341" t="s">
        <v>1273</v>
      </c>
      <c r="B1404" s="342"/>
    </row>
    <row r="1405" ht="21" customHeight="1" spans="1:2">
      <c r="A1405" s="341" t="s">
        <v>1274</v>
      </c>
      <c r="B1405" s="342"/>
    </row>
    <row r="1406" ht="21" customHeight="1" spans="1:2">
      <c r="A1406" s="343" t="s">
        <v>271</v>
      </c>
      <c r="B1406" s="342"/>
    </row>
    <row r="1407" ht="21" customHeight="1" spans="1:2">
      <c r="A1407" s="341" t="s">
        <v>2098</v>
      </c>
      <c r="B1407" s="342"/>
    </row>
    <row r="1408" ht="21" customHeight="1" spans="1:2">
      <c r="A1408" s="341" t="s">
        <v>2099</v>
      </c>
      <c r="B1408" s="342"/>
    </row>
    <row r="1409" ht="21" customHeight="1" spans="1:2">
      <c r="A1409" s="341" t="s">
        <v>1278</v>
      </c>
      <c r="B1409" s="342"/>
    </row>
    <row r="1410" ht="21" customHeight="1" spans="1:2">
      <c r="A1410" s="341" t="s">
        <v>2100</v>
      </c>
      <c r="B1410" s="342"/>
    </row>
    <row r="1411" ht="21" customHeight="1" spans="1:2">
      <c r="A1411" s="343" t="s">
        <v>1280</v>
      </c>
      <c r="B1411" s="342"/>
    </row>
    <row r="1412" ht="21" customHeight="1" spans="1:2">
      <c r="A1412" s="344" t="s">
        <v>113</v>
      </c>
      <c r="B1412" s="342">
        <v>30</v>
      </c>
    </row>
    <row r="1413" ht="21" customHeight="1" spans="1:2">
      <c r="A1413" s="344" t="s">
        <v>115</v>
      </c>
      <c r="B1413" s="342">
        <v>95</v>
      </c>
    </row>
    <row r="1414" ht="21" customHeight="1" spans="1:2">
      <c r="A1414" s="343" t="s">
        <v>54</v>
      </c>
      <c r="B1414" s="342">
        <v>95</v>
      </c>
    </row>
    <row r="1415" ht="21" customHeight="1" spans="1:2">
      <c r="A1415" s="341" t="s">
        <v>54</v>
      </c>
      <c r="B1415" s="342"/>
    </row>
    <row r="1416" ht="21" customHeight="1" spans="1:2">
      <c r="A1416" s="344" t="s">
        <v>117</v>
      </c>
      <c r="B1416" s="342"/>
    </row>
    <row r="1417" ht="21" customHeight="1" spans="1:2">
      <c r="A1417" s="343" t="s">
        <v>1281</v>
      </c>
      <c r="B1417" s="342"/>
    </row>
    <row r="1418" ht="21" customHeight="1" spans="1:2">
      <c r="A1418" s="341" t="s">
        <v>1282</v>
      </c>
      <c r="B1418" s="342"/>
    </row>
    <row r="1419" ht="21" customHeight="1" spans="1:2">
      <c r="A1419" s="344" t="s">
        <v>118</v>
      </c>
      <c r="B1419" s="342"/>
    </row>
    <row r="1420" ht="21" customHeight="1" spans="1:2">
      <c r="A1420" s="343" t="s">
        <v>1283</v>
      </c>
      <c r="B1420" s="342"/>
    </row>
    <row r="1421" ht="25.5" customHeight="1" spans="1:2">
      <c r="A1421" s="345" t="s">
        <v>2101</v>
      </c>
      <c r="B1421" s="345"/>
    </row>
  </sheetData>
  <autoFilter ref="A4:C1421">
    <extLst/>
  </autoFilter>
  <mergeCells count="4">
    <mergeCell ref="A1:B1"/>
    <mergeCell ref="A2:B2"/>
    <mergeCell ref="A3:B3"/>
    <mergeCell ref="A1421:B1421"/>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1"/>
  <sheetViews>
    <sheetView showZeros="0" zoomScale="115" zoomScaleNormal="115" workbookViewId="0">
      <selection activeCell="D7" sqref="D7"/>
    </sheetView>
  </sheetViews>
  <sheetFormatPr defaultColWidth="9" defaultRowHeight="12.75" outlineLevelCol="3"/>
  <cols>
    <col min="1" max="1" width="37" style="310" customWidth="1"/>
    <col min="2" max="2" width="18.125" style="311" hidden="1" customWidth="1"/>
    <col min="3" max="4" width="18.125" style="311" customWidth="1"/>
    <col min="5" max="5" width="16.5" style="310" customWidth="1"/>
    <col min="6" max="16384" width="9" style="310"/>
  </cols>
  <sheetData>
    <row r="1" ht="20.25" customHeight="1" spans="1:4">
      <c r="A1" s="87" t="s">
        <v>2102</v>
      </c>
      <c r="B1" s="87"/>
      <c r="C1" s="87"/>
      <c r="D1" s="87"/>
    </row>
    <row r="2" ht="29.25" customHeight="1" spans="1:4">
      <c r="A2" s="201" t="s">
        <v>1972</v>
      </c>
      <c r="B2" s="201"/>
      <c r="C2" s="201"/>
      <c r="D2" s="201"/>
    </row>
    <row r="3" ht="18" customHeight="1" spans="1:4">
      <c r="A3" s="312" t="s">
        <v>2103</v>
      </c>
      <c r="B3" s="312"/>
      <c r="C3" s="312"/>
      <c r="D3" s="312"/>
    </row>
    <row r="4" ht="21" customHeight="1" spans="1:4">
      <c r="A4" s="313"/>
      <c r="B4" s="313"/>
      <c r="C4" s="313"/>
      <c r="D4" s="314" t="s">
        <v>2</v>
      </c>
    </row>
    <row r="5" s="309" customFormat="1" ht="24" customHeight="1" spans="1:4">
      <c r="A5" s="315" t="s">
        <v>2104</v>
      </c>
      <c r="B5" s="316" t="s">
        <v>2105</v>
      </c>
      <c r="C5" s="316"/>
      <c r="D5" s="316"/>
    </row>
    <row r="6" s="309" customFormat="1" ht="24" customHeight="1" spans="1:4">
      <c r="A6" s="315"/>
      <c r="B6" s="316" t="s">
        <v>2106</v>
      </c>
      <c r="C6" s="316" t="s">
        <v>1917</v>
      </c>
      <c r="D6" s="316" t="s">
        <v>1918</v>
      </c>
    </row>
    <row r="7" ht="24" customHeight="1" spans="1:4">
      <c r="A7" s="315" t="s">
        <v>71</v>
      </c>
      <c r="B7" s="317">
        <f>SUM(C7:D7)</f>
        <v>3100.19</v>
      </c>
      <c r="C7" s="317">
        <f>SUM(C8:C30)</f>
        <v>1630.63</v>
      </c>
      <c r="D7" s="317">
        <f>SUM(D8:D30)</f>
        <v>1469.56</v>
      </c>
    </row>
    <row r="8" ht="20.1" customHeight="1" spans="1:4">
      <c r="A8" s="318" t="s">
        <v>34</v>
      </c>
      <c r="B8" s="319">
        <f>SUM(C8:D8)</f>
        <v>929.26</v>
      </c>
      <c r="C8" s="320">
        <v>759.25</v>
      </c>
      <c r="D8" s="320">
        <v>170.01</v>
      </c>
    </row>
    <row r="9" ht="20.1" customHeight="1" spans="1:4">
      <c r="A9" s="318" t="s">
        <v>35</v>
      </c>
      <c r="B9" s="319">
        <f t="shared" ref="B9:B30" si="0">SUM(C9:D9)</f>
        <v>0</v>
      </c>
      <c r="C9" s="321"/>
      <c r="D9" s="322"/>
    </row>
    <row r="10" ht="20.1" customHeight="1" spans="1:4">
      <c r="A10" s="318" t="s">
        <v>36</v>
      </c>
      <c r="B10" s="319">
        <f t="shared" si="0"/>
        <v>0</v>
      </c>
      <c r="C10" s="322"/>
      <c r="D10" s="322"/>
    </row>
    <row r="11" ht="20.1" customHeight="1" spans="1:4">
      <c r="A11" s="318" t="s">
        <v>37</v>
      </c>
      <c r="B11" s="319">
        <f t="shared" si="0"/>
        <v>0</v>
      </c>
      <c r="C11" s="323"/>
      <c r="D11" s="322"/>
    </row>
    <row r="12" ht="20.1" customHeight="1" spans="1:4">
      <c r="A12" s="318" t="s">
        <v>38</v>
      </c>
      <c r="B12" s="319">
        <f t="shared" si="0"/>
        <v>0</v>
      </c>
      <c r="C12" s="323"/>
      <c r="D12" s="322"/>
    </row>
    <row r="13" ht="20.1" customHeight="1" spans="1:4">
      <c r="A13" s="318" t="s">
        <v>39</v>
      </c>
      <c r="B13" s="319">
        <f t="shared" si="0"/>
        <v>0</v>
      </c>
      <c r="C13" s="323"/>
      <c r="D13" s="322"/>
    </row>
    <row r="14" ht="20.1" customHeight="1" spans="1:4">
      <c r="A14" s="223" t="s">
        <v>40</v>
      </c>
      <c r="B14" s="319">
        <f t="shared" si="0"/>
        <v>110.22</v>
      </c>
      <c r="C14" s="320">
        <v>110.22</v>
      </c>
      <c r="D14" s="322"/>
    </row>
    <row r="15" ht="20.1" customHeight="1" spans="1:4">
      <c r="A15" s="223" t="s">
        <v>41</v>
      </c>
      <c r="B15" s="319">
        <f t="shared" si="0"/>
        <v>599.81</v>
      </c>
      <c r="C15" s="320">
        <v>316.49</v>
      </c>
      <c r="D15" s="320">
        <v>283.32</v>
      </c>
    </row>
    <row r="16" ht="20.1" customHeight="1" spans="1:4">
      <c r="A16" s="223" t="s">
        <v>2107</v>
      </c>
      <c r="B16" s="319">
        <f t="shared" si="0"/>
        <v>104.45</v>
      </c>
      <c r="C16" s="320">
        <v>73.11</v>
      </c>
      <c r="D16" s="320">
        <v>31.34</v>
      </c>
    </row>
    <row r="17" ht="20.1" customHeight="1" spans="1:4">
      <c r="A17" s="223" t="s">
        <v>43</v>
      </c>
      <c r="B17" s="319">
        <f t="shared" si="0"/>
        <v>23</v>
      </c>
      <c r="C17" s="324"/>
      <c r="D17" s="322">
        <v>23</v>
      </c>
    </row>
    <row r="18" ht="20.1" customHeight="1" spans="1:4">
      <c r="A18" s="223" t="s">
        <v>44</v>
      </c>
      <c r="B18" s="319">
        <f t="shared" si="0"/>
        <v>472.09</v>
      </c>
      <c r="C18" s="320">
        <v>81.01</v>
      </c>
      <c r="D18" s="320">
        <v>391.08</v>
      </c>
    </row>
    <row r="19" ht="20.1" customHeight="1" spans="1:4">
      <c r="A19" s="223" t="s">
        <v>45</v>
      </c>
      <c r="B19" s="319">
        <f t="shared" si="0"/>
        <v>675.16</v>
      </c>
      <c r="C19" s="320">
        <v>197.33</v>
      </c>
      <c r="D19" s="320">
        <v>477.83</v>
      </c>
    </row>
    <row r="20" ht="20.1" customHeight="1" spans="1:4">
      <c r="A20" s="223" t="s">
        <v>46</v>
      </c>
      <c r="B20" s="319">
        <f t="shared" si="0"/>
        <v>0</v>
      </c>
      <c r="C20" s="322"/>
      <c r="D20" s="322"/>
    </row>
    <row r="21" ht="20.1" customHeight="1" spans="1:4">
      <c r="A21" s="223" t="s">
        <v>2108</v>
      </c>
      <c r="B21" s="319">
        <f t="shared" si="0"/>
        <v>0</v>
      </c>
      <c r="C21" s="324"/>
      <c r="D21" s="322"/>
    </row>
    <row r="22" ht="20.1" customHeight="1" spans="1:4">
      <c r="A22" s="223" t="s">
        <v>48</v>
      </c>
      <c r="B22" s="319">
        <f t="shared" si="0"/>
        <v>0</v>
      </c>
      <c r="C22" s="324"/>
      <c r="D22" s="322"/>
    </row>
    <row r="23" ht="20.1" customHeight="1" spans="1:4">
      <c r="A23" s="223" t="s">
        <v>49</v>
      </c>
      <c r="B23" s="319">
        <f t="shared" si="0"/>
        <v>0</v>
      </c>
      <c r="C23" s="324"/>
      <c r="D23" s="322"/>
    </row>
    <row r="24" ht="20.1" customHeight="1" spans="1:4">
      <c r="A24" s="223" t="s">
        <v>50</v>
      </c>
      <c r="B24" s="319">
        <f t="shared" si="0"/>
        <v>0</v>
      </c>
      <c r="C24" s="325"/>
      <c r="D24" s="322"/>
    </row>
    <row r="25" ht="20.1" customHeight="1" spans="1:4">
      <c r="A25" s="223" t="s">
        <v>2109</v>
      </c>
      <c r="B25" s="319">
        <f t="shared" si="0"/>
        <v>0</v>
      </c>
      <c r="C25" s="324"/>
      <c r="D25" s="322"/>
    </row>
    <row r="26" ht="20.1" customHeight="1" spans="1:4">
      <c r="A26" s="223" t="s">
        <v>52</v>
      </c>
      <c r="B26" s="319">
        <f t="shared" si="0"/>
        <v>134</v>
      </c>
      <c r="C26" s="320">
        <v>93.22</v>
      </c>
      <c r="D26" s="320">
        <v>40.78</v>
      </c>
    </row>
    <row r="27" ht="20.1" customHeight="1" spans="1:4">
      <c r="A27" s="326" t="s">
        <v>53</v>
      </c>
      <c r="B27" s="319">
        <f t="shared" si="0"/>
        <v>2.2</v>
      </c>
      <c r="C27" s="322"/>
      <c r="D27" s="320">
        <v>2.2</v>
      </c>
    </row>
    <row r="28" ht="20.1" customHeight="1" spans="1:4">
      <c r="A28" s="223" t="s">
        <v>1871</v>
      </c>
      <c r="B28" s="319">
        <f t="shared" si="0"/>
        <v>50</v>
      </c>
      <c r="C28" s="322"/>
      <c r="D28" s="320">
        <v>50</v>
      </c>
    </row>
    <row r="29" ht="20.1" customHeight="1" spans="1:4">
      <c r="A29" s="223" t="s">
        <v>54</v>
      </c>
      <c r="B29" s="319">
        <f t="shared" si="0"/>
        <v>0</v>
      </c>
      <c r="C29" s="322"/>
      <c r="D29" s="322"/>
    </row>
    <row r="30" ht="20.1" customHeight="1" spans="1:4">
      <c r="A30" s="223" t="s">
        <v>56</v>
      </c>
      <c r="B30" s="319">
        <f t="shared" si="0"/>
        <v>0</v>
      </c>
      <c r="C30" s="325"/>
      <c r="D30" s="324"/>
    </row>
    <row r="31" ht="52.5" customHeight="1" spans="1:4">
      <c r="A31" s="327" t="s">
        <v>2110</v>
      </c>
      <c r="B31" s="328"/>
      <c r="C31" s="328"/>
      <c r="D31" s="328"/>
    </row>
  </sheetData>
  <mergeCells count="7">
    <mergeCell ref="A1:D1"/>
    <mergeCell ref="A2:D2"/>
    <mergeCell ref="A3:D3"/>
    <mergeCell ref="A4:C4"/>
    <mergeCell ref="B5:D5"/>
    <mergeCell ref="A31:D31"/>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89"/>
  <sheetViews>
    <sheetView zoomScale="115" zoomScaleNormal="115" workbookViewId="0">
      <selection activeCell="B7" sqref="B7"/>
    </sheetView>
  </sheetViews>
  <sheetFormatPr defaultColWidth="21.5" defaultRowHeight="21.95" customHeight="1" outlineLevelCol="3"/>
  <cols>
    <col min="1" max="1" width="52.25" style="298" customWidth="1"/>
    <col min="2" max="2" width="32.5" style="298" customWidth="1"/>
    <col min="3" max="256" width="21.5" style="298"/>
    <col min="257" max="257" width="52.25" style="298" customWidth="1"/>
    <col min="258" max="258" width="32.5" style="298" customWidth="1"/>
    <col min="259" max="512" width="21.5" style="298"/>
    <col min="513" max="513" width="52.25" style="298" customWidth="1"/>
    <col min="514" max="514" width="32.5" style="298" customWidth="1"/>
    <col min="515" max="768" width="21.5" style="298"/>
    <col min="769" max="769" width="52.25" style="298" customWidth="1"/>
    <col min="770" max="770" width="32.5" style="298" customWidth="1"/>
    <col min="771" max="1024" width="21.5" style="298"/>
    <col min="1025" max="1025" width="52.25" style="298" customWidth="1"/>
    <col min="1026" max="1026" width="32.5" style="298" customWidth="1"/>
    <col min="1027" max="1280" width="21.5" style="298"/>
    <col min="1281" max="1281" width="52.25" style="298" customWidth="1"/>
    <col min="1282" max="1282" width="32.5" style="298" customWidth="1"/>
    <col min="1283" max="1536" width="21.5" style="298"/>
    <col min="1537" max="1537" width="52.25" style="298" customWidth="1"/>
    <col min="1538" max="1538" width="32.5" style="298" customWidth="1"/>
    <col min="1539" max="1792" width="21.5" style="298"/>
    <col min="1793" max="1793" width="52.25" style="298" customWidth="1"/>
    <col min="1794" max="1794" width="32.5" style="298" customWidth="1"/>
    <col min="1795" max="2048" width="21.5" style="298"/>
    <col min="2049" max="2049" width="52.25" style="298" customWidth="1"/>
    <col min="2050" max="2050" width="32.5" style="298" customWidth="1"/>
    <col min="2051" max="2304" width="21.5" style="298"/>
    <col min="2305" max="2305" width="52.25" style="298" customWidth="1"/>
    <col min="2306" max="2306" width="32.5" style="298" customWidth="1"/>
    <col min="2307" max="2560" width="21.5" style="298"/>
    <col min="2561" max="2561" width="52.25" style="298" customWidth="1"/>
    <col min="2562" max="2562" width="32.5" style="298" customWidth="1"/>
    <col min="2563" max="2816" width="21.5" style="298"/>
    <col min="2817" max="2817" width="52.25" style="298" customWidth="1"/>
    <col min="2818" max="2818" width="32.5" style="298" customWidth="1"/>
    <col min="2819" max="3072" width="21.5" style="298"/>
    <col min="3073" max="3073" width="52.25" style="298" customWidth="1"/>
    <col min="3074" max="3074" width="32.5" style="298" customWidth="1"/>
    <col min="3075" max="3328" width="21.5" style="298"/>
    <col min="3329" max="3329" width="52.25" style="298" customWidth="1"/>
    <col min="3330" max="3330" width="32.5" style="298" customWidth="1"/>
    <col min="3331" max="3584" width="21.5" style="298"/>
    <col min="3585" max="3585" width="52.25" style="298" customWidth="1"/>
    <col min="3586" max="3586" width="32.5" style="298" customWidth="1"/>
    <col min="3587" max="3840" width="21.5" style="298"/>
    <col min="3841" max="3841" width="52.25" style="298" customWidth="1"/>
    <col min="3842" max="3842" width="32.5" style="298" customWidth="1"/>
    <col min="3843" max="4096" width="21.5" style="298"/>
    <col min="4097" max="4097" width="52.25" style="298" customWidth="1"/>
    <col min="4098" max="4098" width="32.5" style="298" customWidth="1"/>
    <col min="4099" max="4352" width="21.5" style="298"/>
    <col min="4353" max="4353" width="52.25" style="298" customWidth="1"/>
    <col min="4354" max="4354" width="32.5" style="298" customWidth="1"/>
    <col min="4355" max="4608" width="21.5" style="298"/>
    <col min="4609" max="4609" width="52.25" style="298" customWidth="1"/>
    <col min="4610" max="4610" width="32.5" style="298" customWidth="1"/>
    <col min="4611" max="4864" width="21.5" style="298"/>
    <col min="4865" max="4865" width="52.25" style="298" customWidth="1"/>
    <col min="4866" max="4866" width="32.5" style="298" customWidth="1"/>
    <col min="4867" max="5120" width="21.5" style="298"/>
    <col min="5121" max="5121" width="52.25" style="298" customWidth="1"/>
    <col min="5122" max="5122" width="32.5" style="298" customWidth="1"/>
    <col min="5123" max="5376" width="21.5" style="298"/>
    <col min="5377" max="5377" width="52.25" style="298" customWidth="1"/>
    <col min="5378" max="5378" width="32.5" style="298" customWidth="1"/>
    <col min="5379" max="5632" width="21.5" style="298"/>
    <col min="5633" max="5633" width="52.25" style="298" customWidth="1"/>
    <col min="5634" max="5634" width="32.5" style="298" customWidth="1"/>
    <col min="5635" max="5888" width="21.5" style="298"/>
    <col min="5889" max="5889" width="52.25" style="298" customWidth="1"/>
    <col min="5890" max="5890" width="32.5" style="298" customWidth="1"/>
    <col min="5891" max="6144" width="21.5" style="298"/>
    <col min="6145" max="6145" width="52.25" style="298" customWidth="1"/>
    <col min="6146" max="6146" width="32.5" style="298" customWidth="1"/>
    <col min="6147" max="6400" width="21.5" style="298"/>
    <col min="6401" max="6401" width="52.25" style="298" customWidth="1"/>
    <col min="6402" max="6402" width="32.5" style="298" customWidth="1"/>
    <col min="6403" max="6656" width="21.5" style="298"/>
    <col min="6657" max="6657" width="52.25" style="298" customWidth="1"/>
    <col min="6658" max="6658" width="32.5" style="298" customWidth="1"/>
    <col min="6659" max="6912" width="21.5" style="298"/>
    <col min="6913" max="6913" width="52.25" style="298" customWidth="1"/>
    <col min="6914" max="6914" width="32.5" style="298" customWidth="1"/>
    <col min="6915" max="7168" width="21.5" style="298"/>
    <col min="7169" max="7169" width="52.25" style="298" customWidth="1"/>
    <col min="7170" max="7170" width="32.5" style="298" customWidth="1"/>
    <col min="7171" max="7424" width="21.5" style="298"/>
    <col min="7425" max="7425" width="52.25" style="298" customWidth="1"/>
    <col min="7426" max="7426" width="32.5" style="298" customWidth="1"/>
    <col min="7427" max="7680" width="21.5" style="298"/>
    <col min="7681" max="7681" width="52.25" style="298" customWidth="1"/>
    <col min="7682" max="7682" width="32.5" style="298" customWidth="1"/>
    <col min="7683" max="7936" width="21.5" style="298"/>
    <col min="7937" max="7937" width="52.25" style="298" customWidth="1"/>
    <col min="7938" max="7938" width="32.5" style="298" customWidth="1"/>
    <col min="7939" max="8192" width="21.5" style="298"/>
    <col min="8193" max="8193" width="52.25" style="298" customWidth="1"/>
    <col min="8194" max="8194" width="32.5" style="298" customWidth="1"/>
    <col min="8195" max="8448" width="21.5" style="298"/>
    <col min="8449" max="8449" width="52.25" style="298" customWidth="1"/>
    <col min="8450" max="8450" width="32.5" style="298" customWidth="1"/>
    <col min="8451" max="8704" width="21.5" style="298"/>
    <col min="8705" max="8705" width="52.25" style="298" customWidth="1"/>
    <col min="8706" max="8706" width="32.5" style="298" customWidth="1"/>
    <col min="8707" max="8960" width="21.5" style="298"/>
    <col min="8961" max="8961" width="52.25" style="298" customWidth="1"/>
    <col min="8962" max="8962" width="32.5" style="298" customWidth="1"/>
    <col min="8963" max="9216" width="21.5" style="298"/>
    <col min="9217" max="9217" width="52.25" style="298" customWidth="1"/>
    <col min="9218" max="9218" width="32.5" style="298" customWidth="1"/>
    <col min="9219" max="9472" width="21.5" style="298"/>
    <col min="9473" max="9473" width="52.25" style="298" customWidth="1"/>
    <col min="9474" max="9474" width="32.5" style="298" customWidth="1"/>
    <col min="9475" max="9728" width="21.5" style="298"/>
    <col min="9729" max="9729" width="52.25" style="298" customWidth="1"/>
    <col min="9730" max="9730" width="32.5" style="298" customWidth="1"/>
    <col min="9731" max="9984" width="21.5" style="298"/>
    <col min="9985" max="9985" width="52.25" style="298" customWidth="1"/>
    <col min="9986" max="9986" width="32.5" style="298" customWidth="1"/>
    <col min="9987" max="10240" width="21.5" style="298"/>
    <col min="10241" max="10241" width="52.25" style="298" customWidth="1"/>
    <col min="10242" max="10242" width="32.5" style="298" customWidth="1"/>
    <col min="10243" max="10496" width="21.5" style="298"/>
    <col min="10497" max="10497" width="52.25" style="298" customWidth="1"/>
    <col min="10498" max="10498" width="32.5" style="298" customWidth="1"/>
    <col min="10499" max="10752" width="21.5" style="298"/>
    <col min="10753" max="10753" width="52.25" style="298" customWidth="1"/>
    <col min="10754" max="10754" width="32.5" style="298" customWidth="1"/>
    <col min="10755" max="11008" width="21.5" style="298"/>
    <col min="11009" max="11009" width="52.25" style="298" customWidth="1"/>
    <col min="11010" max="11010" width="32.5" style="298" customWidth="1"/>
    <col min="11011" max="11264" width="21.5" style="298"/>
    <col min="11265" max="11265" width="52.25" style="298" customWidth="1"/>
    <col min="11266" max="11266" width="32.5" style="298" customWidth="1"/>
    <col min="11267" max="11520" width="21.5" style="298"/>
    <col min="11521" max="11521" width="52.25" style="298" customWidth="1"/>
    <col min="11522" max="11522" width="32.5" style="298" customWidth="1"/>
    <col min="11523" max="11776" width="21.5" style="298"/>
    <col min="11777" max="11777" width="52.25" style="298" customWidth="1"/>
    <col min="11778" max="11778" width="32.5" style="298" customWidth="1"/>
    <col min="11779" max="12032" width="21.5" style="298"/>
    <col min="12033" max="12033" width="52.25" style="298" customWidth="1"/>
    <col min="12034" max="12034" width="32.5" style="298" customWidth="1"/>
    <col min="12035" max="12288" width="21.5" style="298"/>
    <col min="12289" max="12289" width="52.25" style="298" customWidth="1"/>
    <col min="12290" max="12290" width="32.5" style="298" customWidth="1"/>
    <col min="12291" max="12544" width="21.5" style="298"/>
    <col min="12545" max="12545" width="52.25" style="298" customWidth="1"/>
    <col min="12546" max="12546" width="32.5" style="298" customWidth="1"/>
    <col min="12547" max="12800" width="21.5" style="298"/>
    <col min="12801" max="12801" width="52.25" style="298" customWidth="1"/>
    <col min="12802" max="12802" width="32.5" style="298" customWidth="1"/>
    <col min="12803" max="13056" width="21.5" style="298"/>
    <col min="13057" max="13057" width="52.25" style="298" customWidth="1"/>
    <col min="13058" max="13058" width="32.5" style="298" customWidth="1"/>
    <col min="13059" max="13312" width="21.5" style="298"/>
    <col min="13313" max="13313" width="52.25" style="298" customWidth="1"/>
    <col min="13314" max="13314" width="32.5" style="298" customWidth="1"/>
    <col min="13315" max="13568" width="21.5" style="298"/>
    <col min="13569" max="13569" width="52.25" style="298" customWidth="1"/>
    <col min="13570" max="13570" width="32.5" style="298" customWidth="1"/>
    <col min="13571" max="13824" width="21.5" style="298"/>
    <col min="13825" max="13825" width="52.25" style="298" customWidth="1"/>
    <col min="13826" max="13826" width="32.5" style="298" customWidth="1"/>
    <col min="13827" max="14080" width="21.5" style="298"/>
    <col min="14081" max="14081" width="52.25" style="298" customWidth="1"/>
    <col min="14082" max="14082" width="32.5" style="298" customWidth="1"/>
    <col min="14083" max="14336" width="21.5" style="298"/>
    <col min="14337" max="14337" width="52.25" style="298" customWidth="1"/>
    <col min="14338" max="14338" width="32.5" style="298" customWidth="1"/>
    <col min="14339" max="14592" width="21.5" style="298"/>
    <col min="14593" max="14593" width="52.25" style="298" customWidth="1"/>
    <col min="14594" max="14594" width="32.5" style="298" customWidth="1"/>
    <col min="14595" max="14848" width="21.5" style="298"/>
    <col min="14849" max="14849" width="52.25" style="298" customWidth="1"/>
    <col min="14850" max="14850" width="32.5" style="298" customWidth="1"/>
    <col min="14851" max="15104" width="21.5" style="298"/>
    <col min="15105" max="15105" width="52.25" style="298" customWidth="1"/>
    <col min="15106" max="15106" width="32.5" style="298" customWidth="1"/>
    <col min="15107" max="15360" width="21.5" style="298"/>
    <col min="15361" max="15361" width="52.25" style="298" customWidth="1"/>
    <col min="15362" max="15362" width="32.5" style="298" customWidth="1"/>
    <col min="15363" max="15616" width="21.5" style="298"/>
    <col min="15617" max="15617" width="52.25" style="298" customWidth="1"/>
    <col min="15618" max="15618" width="32.5" style="298" customWidth="1"/>
    <col min="15619" max="15872" width="21.5" style="298"/>
    <col min="15873" max="15873" width="52.25" style="298" customWidth="1"/>
    <col min="15874" max="15874" width="32.5" style="298" customWidth="1"/>
    <col min="15875" max="16128" width="21.5" style="298"/>
    <col min="16129" max="16129" width="52.25" style="298" customWidth="1"/>
    <col min="16130" max="16130" width="32.5" style="298" customWidth="1"/>
    <col min="16131" max="16384" width="21.5" style="298"/>
  </cols>
  <sheetData>
    <row r="1" ht="23.25" customHeight="1" spans="1:2">
      <c r="A1" s="87" t="s">
        <v>2111</v>
      </c>
      <c r="B1" s="87"/>
    </row>
    <row r="2" s="297" customFormat="1" ht="30.75" customHeight="1" spans="1:2">
      <c r="A2" s="201" t="s">
        <v>2112</v>
      </c>
      <c r="B2" s="201"/>
    </row>
    <row r="3" s="297" customFormat="1" ht="21" customHeight="1" spans="1:2">
      <c r="A3" s="299" t="s">
        <v>2113</v>
      </c>
      <c r="B3" s="299"/>
    </row>
    <row r="4" customHeight="1" spans="1:2">
      <c r="A4" s="300"/>
      <c r="B4" s="301" t="s">
        <v>2</v>
      </c>
    </row>
    <row r="5" ht="24" customHeight="1" spans="1:2">
      <c r="A5" s="302" t="s">
        <v>2114</v>
      </c>
      <c r="B5" s="274" t="s">
        <v>2115</v>
      </c>
    </row>
    <row r="6" ht="24" customHeight="1" spans="1:2">
      <c r="A6" s="303" t="s">
        <v>2116</v>
      </c>
      <c r="B6" s="304">
        <f>B7+B12+B38+B52+B31</f>
        <v>1630.63</v>
      </c>
    </row>
    <row r="7" ht="20.1" customHeight="1" spans="1:2">
      <c r="A7" s="305" t="s">
        <v>2117</v>
      </c>
      <c r="B7" s="306">
        <f>B8+B9+B10+B11</f>
        <v>597.18</v>
      </c>
    </row>
    <row r="8" ht="20.1" customHeight="1" spans="1:2">
      <c r="A8" s="305" t="s">
        <v>2118</v>
      </c>
      <c r="B8" s="306">
        <v>253.61</v>
      </c>
    </row>
    <row r="9" ht="20.1" customHeight="1" spans="1:2">
      <c r="A9" s="305" t="s">
        <v>2119</v>
      </c>
      <c r="B9" s="306">
        <v>93.25</v>
      </c>
    </row>
    <row r="10" ht="20.1" customHeight="1" spans="1:2">
      <c r="A10" s="305" t="s">
        <v>2120</v>
      </c>
      <c r="B10" s="306">
        <v>51</v>
      </c>
    </row>
    <row r="11" ht="20.1" customHeight="1" spans="1:4">
      <c r="A11" s="305" t="s">
        <v>2121</v>
      </c>
      <c r="B11" s="306">
        <v>199.32</v>
      </c>
      <c r="D11" s="307"/>
    </row>
    <row r="12" ht="20.1" customHeight="1" spans="1:2">
      <c r="A12" s="305" t="s">
        <v>2122</v>
      </c>
      <c r="B12" s="306">
        <f>SUM(B13:B22)</f>
        <v>159.41</v>
      </c>
    </row>
    <row r="13" ht="20.1" customHeight="1" spans="1:2">
      <c r="A13" s="305" t="s">
        <v>2123</v>
      </c>
      <c r="B13" s="306">
        <v>73.56</v>
      </c>
    </row>
    <row r="14" ht="20.1" customHeight="1" spans="1:2">
      <c r="A14" s="305" t="s">
        <v>2124</v>
      </c>
      <c r="B14" s="306">
        <v>10</v>
      </c>
    </row>
    <row r="15" ht="20.1" customHeight="1" spans="1:2">
      <c r="A15" s="305" t="s">
        <v>2125</v>
      </c>
      <c r="B15" s="306">
        <v>6.85</v>
      </c>
    </row>
    <row r="16" ht="20.1" customHeight="1" spans="1:2">
      <c r="A16" s="305" t="s">
        <v>2126</v>
      </c>
      <c r="B16" s="306"/>
    </row>
    <row r="17" ht="20.1" customHeight="1" spans="1:2">
      <c r="A17" s="305" t="s">
        <v>2127</v>
      </c>
      <c r="B17" s="306">
        <v>10</v>
      </c>
    </row>
    <row r="18" ht="20.1" customHeight="1" spans="1:2">
      <c r="A18" s="305" t="s">
        <v>2128</v>
      </c>
      <c r="B18" s="306">
        <v>23</v>
      </c>
    </row>
    <row r="19" ht="20.1" customHeight="1" spans="1:2">
      <c r="A19" s="305" t="s">
        <v>2129</v>
      </c>
      <c r="B19" s="306"/>
    </row>
    <row r="20" ht="20.1" customHeight="1" spans="1:2">
      <c r="A20" s="305" t="s">
        <v>2130</v>
      </c>
      <c r="B20" s="306">
        <v>11</v>
      </c>
    </row>
    <row r="21" ht="20.1" customHeight="1" spans="1:2">
      <c r="A21" s="305" t="s">
        <v>2131</v>
      </c>
      <c r="B21" s="306">
        <v>5</v>
      </c>
    </row>
    <row r="22" ht="20.1" customHeight="1" spans="1:2">
      <c r="A22" s="305" t="s">
        <v>2132</v>
      </c>
      <c r="B22" s="306">
        <v>20</v>
      </c>
    </row>
    <row r="23" ht="20.1" customHeight="1" spans="1:2">
      <c r="A23" s="305" t="s">
        <v>2133</v>
      </c>
      <c r="B23" s="306"/>
    </row>
    <row r="24" ht="20.1" customHeight="1" spans="1:2">
      <c r="A24" s="305" t="s">
        <v>2134</v>
      </c>
      <c r="B24" s="306"/>
    </row>
    <row r="25" ht="20.1" customHeight="1" spans="1:2">
      <c r="A25" s="305" t="s">
        <v>2135</v>
      </c>
      <c r="B25" s="306"/>
    </row>
    <row r="26" ht="20.1" customHeight="1" spans="1:2">
      <c r="A26" s="305" t="s">
        <v>2136</v>
      </c>
      <c r="B26" s="306"/>
    </row>
    <row r="27" ht="20.1" customHeight="1" spans="1:2">
      <c r="A27" s="305" t="s">
        <v>2137</v>
      </c>
      <c r="B27" s="306"/>
    </row>
    <row r="28" ht="20.1" customHeight="1" spans="1:2">
      <c r="A28" s="305" t="s">
        <v>2138</v>
      </c>
      <c r="B28" s="306"/>
    </row>
    <row r="29" ht="20.1" customHeight="1" spans="1:2">
      <c r="A29" s="305" t="s">
        <v>2139</v>
      </c>
      <c r="B29" s="306"/>
    </row>
    <row r="30" ht="20.1" customHeight="1" spans="1:2">
      <c r="A30" s="305" t="s">
        <v>2140</v>
      </c>
      <c r="B30" s="306"/>
    </row>
    <row r="31" ht="20.1" customHeight="1" spans="1:2">
      <c r="A31" s="305" t="s">
        <v>2141</v>
      </c>
      <c r="B31" s="306">
        <v>10</v>
      </c>
    </row>
    <row r="32" ht="20.1" customHeight="1" spans="1:2">
      <c r="A32" s="305" t="s">
        <v>2134</v>
      </c>
      <c r="B32" s="306"/>
    </row>
    <row r="33" ht="20.1" customHeight="1" spans="1:2">
      <c r="A33" s="305" t="s">
        <v>2135</v>
      </c>
      <c r="B33" s="306"/>
    </row>
    <row r="34" ht="20.1" customHeight="1" spans="1:2">
      <c r="A34" s="305" t="s">
        <v>2136</v>
      </c>
      <c r="B34" s="306"/>
    </row>
    <row r="35" ht="20.1" customHeight="1" spans="1:2">
      <c r="A35" s="305" t="s">
        <v>2138</v>
      </c>
      <c r="B35" s="306">
        <v>10</v>
      </c>
    </row>
    <row r="36" ht="20.1" customHeight="1" spans="1:2">
      <c r="A36" s="305" t="s">
        <v>2139</v>
      </c>
      <c r="B36" s="306"/>
    </row>
    <row r="37" ht="20.1" customHeight="1" spans="1:2">
      <c r="A37" s="305" t="s">
        <v>2140</v>
      </c>
      <c r="B37" s="306"/>
    </row>
    <row r="38" ht="20.1" customHeight="1" spans="1:2">
      <c r="A38" s="305" t="s">
        <v>2142</v>
      </c>
      <c r="B38" s="306">
        <f>SUM(B39:B41)</f>
        <v>778.92</v>
      </c>
    </row>
    <row r="39" ht="20.1" customHeight="1" spans="1:2">
      <c r="A39" s="305" t="s">
        <v>2143</v>
      </c>
      <c r="B39" s="306">
        <v>634.01</v>
      </c>
    </row>
    <row r="40" ht="20.1" customHeight="1" spans="1:2">
      <c r="A40" s="305" t="s">
        <v>2144</v>
      </c>
      <c r="B40" s="306">
        <v>144.91</v>
      </c>
    </row>
    <row r="41" ht="20.1" customHeight="1" spans="1:2">
      <c r="A41" s="305" t="s">
        <v>2145</v>
      </c>
      <c r="B41" s="306"/>
    </row>
    <row r="42" ht="20.1" customHeight="1" spans="1:2">
      <c r="A42" s="305" t="s">
        <v>2146</v>
      </c>
      <c r="B42" s="306"/>
    </row>
    <row r="43" ht="20.1" customHeight="1" spans="1:2">
      <c r="A43" s="305" t="s">
        <v>2147</v>
      </c>
      <c r="B43" s="306"/>
    </row>
    <row r="44" ht="20.1" customHeight="1" spans="1:2">
      <c r="A44" s="305" t="s">
        <v>2148</v>
      </c>
      <c r="B44" s="306"/>
    </row>
    <row r="45" ht="20.1" customHeight="1" spans="1:2">
      <c r="A45" s="305" t="s">
        <v>2149</v>
      </c>
      <c r="B45" s="306"/>
    </row>
    <row r="46" ht="20.1" customHeight="1" spans="1:2">
      <c r="A46" s="305" t="s">
        <v>2150</v>
      </c>
      <c r="B46" s="306"/>
    </row>
    <row r="47" ht="20.1" customHeight="1" spans="1:2">
      <c r="A47" s="305" t="s">
        <v>2151</v>
      </c>
      <c r="B47" s="306"/>
    </row>
    <row r="48" ht="20.1" customHeight="1" spans="1:2">
      <c r="A48" s="305" t="s">
        <v>2152</v>
      </c>
      <c r="B48" s="306"/>
    </row>
    <row r="49" ht="20.1" customHeight="1" spans="1:2">
      <c r="A49" s="305" t="s">
        <v>2153</v>
      </c>
      <c r="B49" s="306"/>
    </row>
    <row r="50" ht="20.1" customHeight="1" spans="1:2">
      <c r="A50" s="305" t="s">
        <v>2154</v>
      </c>
      <c r="B50" s="306"/>
    </row>
    <row r="51" ht="20.1" customHeight="1" spans="1:2">
      <c r="A51" s="305" t="s">
        <v>2155</v>
      </c>
      <c r="B51" s="306"/>
    </row>
    <row r="52" ht="20.1" customHeight="1" spans="1:2">
      <c r="A52" s="305" t="s">
        <v>2156</v>
      </c>
      <c r="B52" s="306">
        <v>85.12</v>
      </c>
    </row>
    <row r="53" ht="20.1" customHeight="1" spans="1:2">
      <c r="A53" s="305" t="s">
        <v>2157</v>
      </c>
      <c r="B53" s="306"/>
    </row>
    <row r="54" ht="20.1" customHeight="1" spans="1:2">
      <c r="A54" s="305" t="s">
        <v>2158</v>
      </c>
      <c r="B54" s="306"/>
    </row>
    <row r="55" ht="20.1" customHeight="1" spans="1:2">
      <c r="A55" s="305" t="s">
        <v>2159</v>
      </c>
      <c r="B55" s="306"/>
    </row>
    <row r="56" ht="20.1" customHeight="1" spans="1:2">
      <c r="A56" s="305" t="s">
        <v>2160</v>
      </c>
      <c r="B56" s="306"/>
    </row>
    <row r="57" ht="20.1" customHeight="1" spans="1:2">
      <c r="A57" s="305" t="s">
        <v>2161</v>
      </c>
      <c r="B57" s="306">
        <v>85.12</v>
      </c>
    </row>
    <row r="58" ht="20.1" customHeight="1" spans="1:2">
      <c r="A58" s="305" t="s">
        <v>2162</v>
      </c>
      <c r="B58" s="306"/>
    </row>
    <row r="59" ht="20.1" customHeight="1" spans="1:2">
      <c r="A59" s="305" t="s">
        <v>2163</v>
      </c>
      <c r="B59" s="306"/>
    </row>
    <row r="60" ht="20.1" customHeight="1" spans="1:2">
      <c r="A60" s="305" t="s">
        <v>2164</v>
      </c>
      <c r="B60" s="306"/>
    </row>
    <row r="61" ht="20.1" customHeight="1" spans="1:2">
      <c r="A61" s="305" t="s">
        <v>2165</v>
      </c>
      <c r="B61" s="306"/>
    </row>
    <row r="62" ht="20.1" customHeight="1" spans="1:2">
      <c r="A62" s="305" t="s">
        <v>2166</v>
      </c>
      <c r="B62" s="306"/>
    </row>
    <row r="63" ht="20.1" customHeight="1" spans="1:2">
      <c r="A63" s="305" t="s">
        <v>2167</v>
      </c>
      <c r="B63" s="306"/>
    </row>
    <row r="64" ht="20.1" customHeight="1" spans="1:2">
      <c r="A64" s="305" t="s">
        <v>2168</v>
      </c>
      <c r="B64" s="306"/>
    </row>
    <row r="65" ht="20.1" customHeight="1" spans="1:2">
      <c r="A65" s="305" t="s">
        <v>2169</v>
      </c>
      <c r="B65" s="306"/>
    </row>
    <row r="66" ht="20.1" customHeight="1" spans="1:2">
      <c r="A66" s="305" t="s">
        <v>2170</v>
      </c>
      <c r="B66" s="306"/>
    </row>
    <row r="67" ht="20.1" customHeight="1" spans="1:2">
      <c r="A67" s="305" t="s">
        <v>2171</v>
      </c>
      <c r="B67" s="306"/>
    </row>
    <row r="68" ht="20.1" customHeight="1" spans="1:2">
      <c r="A68" s="305" t="s">
        <v>2172</v>
      </c>
      <c r="B68" s="306"/>
    </row>
    <row r="69" ht="20.1" customHeight="1" spans="1:2">
      <c r="A69" s="305" t="s">
        <v>2173</v>
      </c>
      <c r="B69" s="306"/>
    </row>
    <row r="70" ht="20.1" customHeight="1" spans="1:2">
      <c r="A70" s="305" t="s">
        <v>2174</v>
      </c>
      <c r="B70" s="306"/>
    </row>
    <row r="71" ht="20.1" customHeight="1" spans="1:2">
      <c r="A71" s="305" t="s">
        <v>2175</v>
      </c>
      <c r="B71" s="306"/>
    </row>
    <row r="72" ht="20.1" customHeight="1" spans="1:2">
      <c r="A72" s="305" t="s">
        <v>2176</v>
      </c>
      <c r="B72" s="306"/>
    </row>
    <row r="73" ht="20.1" customHeight="1" spans="1:2">
      <c r="A73" s="305" t="s">
        <v>2177</v>
      </c>
      <c r="B73" s="306"/>
    </row>
    <row r="74" ht="20.1" customHeight="1" spans="1:2">
      <c r="A74" s="305" t="s">
        <v>2178</v>
      </c>
      <c r="B74" s="306"/>
    </row>
    <row r="75" ht="20.1" customHeight="1" spans="1:2">
      <c r="A75" s="305" t="s">
        <v>2179</v>
      </c>
      <c r="B75" s="306"/>
    </row>
    <row r="76" ht="20.1" customHeight="1" spans="1:2">
      <c r="A76" s="305" t="s">
        <v>2180</v>
      </c>
      <c r="B76" s="306"/>
    </row>
    <row r="77" ht="20.1" customHeight="1" spans="1:2">
      <c r="A77" s="305" t="s">
        <v>2181</v>
      </c>
      <c r="B77" s="306"/>
    </row>
    <row r="78" ht="20.1" customHeight="1" spans="1:2">
      <c r="A78" s="305" t="s">
        <v>2182</v>
      </c>
      <c r="B78" s="306"/>
    </row>
    <row r="79" ht="20.1" customHeight="1" spans="1:2">
      <c r="A79" s="305" t="s">
        <v>2183</v>
      </c>
      <c r="B79" s="306"/>
    </row>
    <row r="80" ht="20.1" customHeight="1" spans="1:2">
      <c r="A80" s="305" t="s">
        <v>2184</v>
      </c>
      <c r="B80" s="306"/>
    </row>
    <row r="81" ht="20.1" customHeight="1" spans="1:2">
      <c r="A81" s="305" t="s">
        <v>2185</v>
      </c>
      <c r="B81" s="306"/>
    </row>
    <row r="82" ht="20.1" customHeight="1" spans="1:2">
      <c r="A82" s="305" t="s">
        <v>2186</v>
      </c>
      <c r="B82" s="306"/>
    </row>
    <row r="83" ht="20.1" customHeight="1" spans="1:2">
      <c r="A83" s="305" t="s">
        <v>2187</v>
      </c>
      <c r="B83" s="306"/>
    </row>
    <row r="84" ht="67.5" customHeight="1" spans="1:2">
      <c r="A84" s="308" t="s">
        <v>2188</v>
      </c>
      <c r="B84" s="308"/>
    </row>
    <row r="85" ht="13.5"/>
    <row r="86" ht="13.5"/>
    <row r="87" ht="13.5"/>
    <row r="88" ht="13.5"/>
    <row r="89" ht="13.5"/>
  </sheetData>
  <mergeCells count="4">
    <mergeCell ref="A1:B1"/>
    <mergeCell ref="A2:B2"/>
    <mergeCell ref="A3:B3"/>
    <mergeCell ref="A84:B84"/>
  </mergeCells>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05"/>
  <sheetViews>
    <sheetView showZeros="0" zoomScale="115" zoomScaleNormal="115" workbookViewId="0">
      <selection activeCell="B37" sqref="B37"/>
    </sheetView>
  </sheetViews>
  <sheetFormatPr defaultColWidth="9" defaultRowHeight="14.25" outlineLevelCol="4"/>
  <cols>
    <col min="1" max="1" width="39.75" style="280" customWidth="1"/>
    <col min="2" max="2" width="14.875" style="280" customWidth="1"/>
    <col min="3" max="3" width="37.375" style="281" customWidth="1"/>
    <col min="4" max="4" width="15.625" style="281" customWidth="1"/>
    <col min="5" max="16384" width="9" style="281"/>
  </cols>
  <sheetData>
    <row r="1" ht="20.25" customHeight="1" spans="1:4">
      <c r="A1" s="87" t="s">
        <v>2189</v>
      </c>
      <c r="B1" s="87"/>
      <c r="C1" s="87"/>
      <c r="D1" s="87"/>
    </row>
    <row r="2" ht="22.5" spans="1:4">
      <c r="A2" s="201" t="s">
        <v>2190</v>
      </c>
      <c r="B2" s="201"/>
      <c r="C2" s="201"/>
      <c r="D2" s="201"/>
    </row>
    <row r="3" ht="20.25" customHeight="1" spans="1:4">
      <c r="A3" s="202"/>
      <c r="B3" s="202"/>
      <c r="D3" s="282" t="s">
        <v>2</v>
      </c>
    </row>
    <row r="4" ht="24" customHeight="1" spans="1:4">
      <c r="A4" s="274" t="s">
        <v>1288</v>
      </c>
      <c r="B4" s="274" t="s">
        <v>62</v>
      </c>
      <c r="C4" s="274" t="s">
        <v>146</v>
      </c>
      <c r="D4" s="274" t="s">
        <v>62</v>
      </c>
    </row>
    <row r="5" ht="20.1" customHeight="1" spans="1:4">
      <c r="A5" s="283" t="s">
        <v>1289</v>
      </c>
      <c r="B5" s="284">
        <f>B6+B30</f>
        <v>0</v>
      </c>
      <c r="C5" s="283" t="s">
        <v>2191</v>
      </c>
      <c r="D5" s="285"/>
    </row>
    <row r="6" ht="20.1" customHeight="1" spans="1:4">
      <c r="A6" s="286" t="s">
        <v>1291</v>
      </c>
      <c r="B6" s="284">
        <f>B7+B21+B22</f>
        <v>0</v>
      </c>
      <c r="C6" s="286" t="s">
        <v>1292</v>
      </c>
      <c r="D6" s="285"/>
    </row>
    <row r="7" ht="20.1" customHeight="1" spans="1:4">
      <c r="A7" s="286" t="s">
        <v>2192</v>
      </c>
      <c r="B7" s="287"/>
      <c r="C7" s="288" t="s">
        <v>2193</v>
      </c>
      <c r="D7" s="289"/>
    </row>
    <row r="8" ht="20.1" customHeight="1" spans="1:4">
      <c r="A8" s="286" t="s">
        <v>2194</v>
      </c>
      <c r="B8" s="287"/>
      <c r="C8" s="290" t="s">
        <v>2195</v>
      </c>
      <c r="D8" s="289"/>
    </row>
    <row r="9" ht="20.1" customHeight="1" spans="1:4">
      <c r="A9" s="286" t="s">
        <v>2196</v>
      </c>
      <c r="B9" s="287"/>
      <c r="C9" s="290" t="s">
        <v>2197</v>
      </c>
      <c r="D9" s="289"/>
    </row>
    <row r="10" ht="20.1" customHeight="1" spans="1:4">
      <c r="A10" s="286" t="s">
        <v>2198</v>
      </c>
      <c r="B10" s="287"/>
      <c r="C10" s="290" t="s">
        <v>2199</v>
      </c>
      <c r="D10" s="289"/>
    </row>
    <row r="11" ht="20.1" customHeight="1" spans="1:4">
      <c r="A11" s="286" t="s">
        <v>2200</v>
      </c>
      <c r="B11" s="287"/>
      <c r="C11" s="290" t="s">
        <v>2201</v>
      </c>
      <c r="D11" s="289"/>
    </row>
    <row r="12" ht="20.1" customHeight="1" spans="1:4">
      <c r="A12" s="291" t="s">
        <v>2202</v>
      </c>
      <c r="B12" s="287"/>
      <c r="C12" s="290" t="s">
        <v>2203</v>
      </c>
      <c r="D12" s="289"/>
    </row>
    <row r="13" ht="20.1" customHeight="1" spans="1:4">
      <c r="A13" s="291" t="s">
        <v>2204</v>
      </c>
      <c r="B13" s="287"/>
      <c r="C13" s="290" t="s">
        <v>2205</v>
      </c>
      <c r="D13" s="289"/>
    </row>
    <row r="14" ht="20.1" customHeight="1" spans="1:4">
      <c r="A14" s="286" t="s">
        <v>2206</v>
      </c>
      <c r="B14" s="287"/>
      <c r="C14" s="290" t="s">
        <v>2207</v>
      </c>
      <c r="D14" s="289"/>
    </row>
    <row r="15" ht="20.1" customHeight="1" spans="1:4">
      <c r="A15" s="286" t="s">
        <v>2208</v>
      </c>
      <c r="B15" s="287"/>
      <c r="C15" s="290" t="s">
        <v>2209</v>
      </c>
      <c r="D15" s="289"/>
    </row>
    <row r="16" ht="20.1" customHeight="1" spans="1:4">
      <c r="A16" s="286" t="s">
        <v>2210</v>
      </c>
      <c r="B16" s="287"/>
      <c r="C16" s="290" t="s">
        <v>2211</v>
      </c>
      <c r="D16" s="289"/>
    </row>
    <row r="17" ht="20.1" customHeight="1" spans="1:4">
      <c r="A17" s="286" t="s">
        <v>2212</v>
      </c>
      <c r="B17" s="287"/>
      <c r="C17" s="290" t="s">
        <v>2213</v>
      </c>
      <c r="D17" s="289"/>
    </row>
    <row r="18" ht="20.1" customHeight="1" spans="1:4">
      <c r="A18" s="286" t="s">
        <v>2214</v>
      </c>
      <c r="B18" s="287"/>
      <c r="C18" s="290" t="s">
        <v>2215</v>
      </c>
      <c r="D18" s="289"/>
    </row>
    <row r="19" ht="20.1" customHeight="1" spans="1:4">
      <c r="A19" s="286" t="s">
        <v>2216</v>
      </c>
      <c r="B19" s="287"/>
      <c r="C19" s="290" t="s">
        <v>2217</v>
      </c>
      <c r="D19" s="289"/>
    </row>
    <row r="20" ht="20.1" customHeight="1" spans="1:4">
      <c r="A20" s="286" t="s">
        <v>2218</v>
      </c>
      <c r="B20" s="287"/>
      <c r="C20" s="290" t="s">
        <v>2219</v>
      </c>
      <c r="D20" s="289"/>
    </row>
    <row r="21" ht="20.1" customHeight="1" spans="1:4">
      <c r="A21" s="286" t="s">
        <v>2220</v>
      </c>
      <c r="B21" s="287"/>
      <c r="C21" s="290" t="s">
        <v>2221</v>
      </c>
      <c r="D21" s="289"/>
    </row>
    <row r="22" ht="20.1" customHeight="1" spans="1:4">
      <c r="A22" s="286" t="s">
        <v>2222</v>
      </c>
      <c r="B22" s="287"/>
      <c r="C22" s="290" t="s">
        <v>2223</v>
      </c>
      <c r="D22" s="289"/>
    </row>
    <row r="23" ht="20.1" customHeight="1" spans="1:4">
      <c r="A23" s="286" t="s">
        <v>2224</v>
      </c>
      <c r="B23" s="287"/>
      <c r="C23" s="290" t="s">
        <v>2225</v>
      </c>
      <c r="D23" s="289"/>
    </row>
    <row r="24" ht="20.1" customHeight="1" spans="1:4">
      <c r="A24" s="286" t="s">
        <v>2226</v>
      </c>
      <c r="B24" s="287"/>
      <c r="C24" s="286" t="s">
        <v>2224</v>
      </c>
      <c r="D24" s="289"/>
    </row>
    <row r="25" ht="20.1" customHeight="1" spans="1:4">
      <c r="A25" s="286" t="s">
        <v>2227</v>
      </c>
      <c r="B25" s="287"/>
      <c r="C25" s="286" t="s">
        <v>2226</v>
      </c>
      <c r="D25" s="289"/>
    </row>
    <row r="26" ht="20.1" customHeight="1" spans="1:4">
      <c r="A26" s="286" t="s">
        <v>2228</v>
      </c>
      <c r="B26" s="287"/>
      <c r="C26" s="286" t="s">
        <v>2227</v>
      </c>
      <c r="D26" s="289"/>
    </row>
    <row r="27" ht="20.1" customHeight="1" spans="1:4">
      <c r="A27" s="286" t="s">
        <v>2229</v>
      </c>
      <c r="B27" s="287"/>
      <c r="C27" s="286" t="s">
        <v>2228</v>
      </c>
      <c r="D27" s="292"/>
    </row>
    <row r="28" ht="20.1" customHeight="1" spans="1:4">
      <c r="A28" s="286" t="s">
        <v>2230</v>
      </c>
      <c r="B28" s="287"/>
      <c r="C28" s="286" t="s">
        <v>2229</v>
      </c>
      <c r="D28" s="292"/>
    </row>
    <row r="29" ht="20.1" customHeight="1" spans="1:4">
      <c r="A29" s="292"/>
      <c r="B29" s="287"/>
      <c r="C29" s="286" t="s">
        <v>2230</v>
      </c>
      <c r="D29" s="292"/>
    </row>
    <row r="30" ht="20.1" customHeight="1" spans="1:4">
      <c r="A30" s="291" t="s">
        <v>1329</v>
      </c>
      <c r="B30" s="287"/>
      <c r="C30" s="291" t="s">
        <v>1330</v>
      </c>
      <c r="D30" s="292"/>
    </row>
    <row r="31" ht="20.1" customHeight="1" spans="1:4">
      <c r="A31" s="286" t="s">
        <v>2231</v>
      </c>
      <c r="B31" s="287"/>
      <c r="C31" s="293" t="s">
        <v>1129</v>
      </c>
      <c r="D31" s="292"/>
    </row>
    <row r="32" ht="20.1" customHeight="1" spans="1:4">
      <c r="A32" s="286" t="s">
        <v>2232</v>
      </c>
      <c r="B32" s="287"/>
      <c r="C32" s="293" t="s">
        <v>2233</v>
      </c>
      <c r="D32" s="289"/>
    </row>
    <row r="33" ht="20.1" customHeight="1" spans="1:4">
      <c r="A33" s="286" t="s">
        <v>2234</v>
      </c>
      <c r="B33" s="287"/>
      <c r="C33" s="293" t="s">
        <v>1130</v>
      </c>
      <c r="D33" s="289"/>
    </row>
    <row r="34" ht="20.1" customHeight="1" spans="1:4">
      <c r="A34" s="286" t="s">
        <v>2235</v>
      </c>
      <c r="B34" s="287"/>
      <c r="C34" s="293" t="s">
        <v>2236</v>
      </c>
      <c r="D34" s="289"/>
    </row>
    <row r="35" ht="20.1" customHeight="1" spans="1:4">
      <c r="A35" s="286" t="s">
        <v>2237</v>
      </c>
      <c r="B35" s="287"/>
      <c r="C35" s="293" t="s">
        <v>2238</v>
      </c>
      <c r="D35" s="289"/>
    </row>
    <row r="36" ht="20.1" customHeight="1" spans="1:4">
      <c r="A36" s="286" t="s">
        <v>2239</v>
      </c>
      <c r="B36" s="287"/>
      <c r="C36" s="293" t="s">
        <v>2240</v>
      </c>
      <c r="D36" s="289"/>
    </row>
    <row r="37" ht="20.1" customHeight="1" spans="1:4">
      <c r="A37" s="286" t="s">
        <v>2241</v>
      </c>
      <c r="B37" s="287"/>
      <c r="C37" s="293" t="s">
        <v>1133</v>
      </c>
      <c r="D37" s="289"/>
    </row>
    <row r="38" ht="20.1" customHeight="1" spans="1:4">
      <c r="A38" s="291" t="s">
        <v>2242</v>
      </c>
      <c r="B38" s="287"/>
      <c r="C38" s="293" t="s">
        <v>2243</v>
      </c>
      <c r="D38" s="289"/>
    </row>
    <row r="39" ht="20.1" customHeight="1" spans="1:4">
      <c r="A39" s="286" t="s">
        <v>2244</v>
      </c>
      <c r="B39" s="287"/>
      <c r="C39" s="293" t="s">
        <v>2245</v>
      </c>
      <c r="D39" s="289"/>
    </row>
    <row r="40" ht="20.1" customHeight="1" spans="1:4">
      <c r="A40" s="286" t="s">
        <v>2246</v>
      </c>
      <c r="B40" s="287"/>
      <c r="C40" s="293" t="s">
        <v>1134</v>
      </c>
      <c r="D40" s="289"/>
    </row>
    <row r="41" ht="20.1" customHeight="1" spans="1:4">
      <c r="A41" s="286" t="s">
        <v>2247</v>
      </c>
      <c r="B41" s="287"/>
      <c r="C41" s="293" t="s">
        <v>2248</v>
      </c>
      <c r="D41" s="289"/>
    </row>
    <row r="42" ht="20.1" customHeight="1" spans="1:4">
      <c r="A42" s="286" t="s">
        <v>2249</v>
      </c>
      <c r="B42" s="287"/>
      <c r="C42" s="293" t="s">
        <v>2250</v>
      </c>
      <c r="D42" s="289"/>
    </row>
    <row r="43" ht="20.1" customHeight="1" spans="1:4">
      <c r="A43" s="286" t="s">
        <v>2251</v>
      </c>
      <c r="B43" s="287"/>
      <c r="C43" s="293" t="s">
        <v>2252</v>
      </c>
      <c r="D43" s="289"/>
    </row>
    <row r="44" ht="20.1" customHeight="1" spans="1:4">
      <c r="A44" s="286" t="s">
        <v>2253</v>
      </c>
      <c r="B44" s="287"/>
      <c r="C44" s="293" t="s">
        <v>52</v>
      </c>
      <c r="D44" s="289"/>
    </row>
    <row r="45" ht="45.75" customHeight="1" spans="1:5">
      <c r="A45" s="294" t="s">
        <v>2254</v>
      </c>
      <c r="B45" s="294"/>
      <c r="C45" s="294"/>
      <c r="D45" s="294"/>
      <c r="E45" s="295"/>
    </row>
    <row r="46" ht="19.5" customHeight="1" spans="3:4">
      <c r="C46" s="296"/>
      <c r="D46" s="296"/>
    </row>
    <row r="47" ht="20.1" customHeight="1"/>
    <row r="48" ht="20.1" customHeight="1"/>
    <row r="49" ht="20.1" customHeight="1" spans="1:2">
      <c r="A49" s="281"/>
      <c r="B49" s="281"/>
    </row>
    <row r="50" ht="20.1" customHeight="1" spans="1:2">
      <c r="A50" s="281"/>
      <c r="B50" s="281"/>
    </row>
    <row r="51" ht="20.1" customHeight="1" spans="1:2">
      <c r="A51" s="281"/>
      <c r="B51" s="281"/>
    </row>
    <row r="52" ht="20.1" customHeight="1" spans="1:2">
      <c r="A52" s="281"/>
      <c r="B52" s="281"/>
    </row>
    <row r="53" ht="20.1" customHeight="1" spans="1:2">
      <c r="A53" s="281"/>
      <c r="B53" s="281"/>
    </row>
    <row r="54" ht="20.1" customHeight="1" spans="1:2">
      <c r="A54" s="281"/>
      <c r="B54" s="281"/>
    </row>
    <row r="55" ht="20.1" customHeight="1" spans="1:2">
      <c r="A55" s="281"/>
      <c r="B55" s="281"/>
    </row>
    <row r="56" ht="20.1" customHeight="1" spans="1:2">
      <c r="A56" s="281"/>
      <c r="B56" s="281"/>
    </row>
    <row r="57" ht="20.1" customHeight="1" spans="1:2">
      <c r="A57" s="281"/>
      <c r="B57" s="281"/>
    </row>
    <row r="58" ht="20.1" customHeight="1" spans="1:2">
      <c r="A58" s="281"/>
      <c r="B58" s="281"/>
    </row>
    <row r="59" ht="20.1" customHeight="1" spans="1:2">
      <c r="A59" s="281"/>
      <c r="B59" s="281"/>
    </row>
    <row r="60" ht="20.1" customHeight="1" spans="1:2">
      <c r="A60" s="281"/>
      <c r="B60" s="281"/>
    </row>
    <row r="61" ht="20.1" customHeight="1" spans="1:2">
      <c r="A61" s="281"/>
      <c r="B61" s="281"/>
    </row>
    <row r="62" ht="20.1" customHeight="1" spans="1:2">
      <c r="A62" s="281"/>
      <c r="B62" s="281"/>
    </row>
    <row r="63" ht="20.1" customHeight="1" spans="1:2">
      <c r="A63" s="281"/>
      <c r="B63" s="281"/>
    </row>
    <row r="64" ht="20.1" customHeight="1" spans="1:2">
      <c r="A64" s="281"/>
      <c r="B64" s="281"/>
    </row>
    <row r="65" ht="20.1" customHeight="1" spans="1:2">
      <c r="A65" s="281"/>
      <c r="B65" s="281"/>
    </row>
    <row r="66" ht="20.1" customHeight="1" spans="1:2">
      <c r="A66" s="281"/>
      <c r="B66" s="281"/>
    </row>
    <row r="67" ht="20.1" customHeight="1" spans="1:2">
      <c r="A67" s="281"/>
      <c r="B67" s="281"/>
    </row>
    <row r="68" ht="20.1" customHeight="1" spans="1:2">
      <c r="A68" s="281"/>
      <c r="B68" s="281"/>
    </row>
    <row r="69" ht="20.1" customHeight="1" spans="1:2">
      <c r="A69" s="281"/>
      <c r="B69" s="281"/>
    </row>
    <row r="70" ht="20.1" customHeight="1" spans="1:2">
      <c r="A70" s="281"/>
      <c r="B70" s="281"/>
    </row>
    <row r="71" ht="20.1" customHeight="1" spans="1:2">
      <c r="A71" s="281"/>
      <c r="B71" s="281"/>
    </row>
    <row r="72" ht="20.1" customHeight="1" spans="1:2">
      <c r="A72" s="281"/>
      <c r="B72" s="281"/>
    </row>
    <row r="73" ht="20.1" customHeight="1" spans="1:2">
      <c r="A73" s="281"/>
      <c r="B73" s="281"/>
    </row>
    <row r="74" ht="20.1" customHeight="1" spans="1:2">
      <c r="A74" s="281"/>
      <c r="B74" s="281"/>
    </row>
    <row r="75" ht="20.1" customHeight="1" spans="1:2">
      <c r="A75" s="281"/>
      <c r="B75" s="281"/>
    </row>
    <row r="76" ht="20.1" customHeight="1" spans="1:2">
      <c r="A76" s="281"/>
      <c r="B76" s="281"/>
    </row>
    <row r="77" ht="20.1" customHeight="1" spans="1:2">
      <c r="A77" s="281"/>
      <c r="B77" s="281"/>
    </row>
    <row r="78" ht="20.1" customHeight="1" spans="1:2">
      <c r="A78" s="281"/>
      <c r="B78" s="281"/>
    </row>
    <row r="79" ht="20.1" customHeight="1" spans="1:2">
      <c r="A79" s="281"/>
      <c r="B79" s="281"/>
    </row>
    <row r="80" ht="20.1" customHeight="1" spans="1:2">
      <c r="A80" s="281"/>
      <c r="B80" s="281"/>
    </row>
    <row r="81" ht="20.1" customHeight="1" spans="1:2">
      <c r="A81" s="281"/>
      <c r="B81" s="281"/>
    </row>
    <row r="82" ht="20.1" customHeight="1" spans="1:2">
      <c r="A82" s="281"/>
      <c r="B82" s="281"/>
    </row>
    <row r="83" ht="20.1" customHeight="1" spans="1:2">
      <c r="A83" s="281"/>
      <c r="B83" s="281"/>
    </row>
    <row r="84" ht="20.1" customHeight="1" spans="1:2">
      <c r="A84" s="281"/>
      <c r="B84" s="281"/>
    </row>
    <row r="85" ht="20.1" customHeight="1" spans="1:2">
      <c r="A85" s="281"/>
      <c r="B85" s="281"/>
    </row>
    <row r="86" ht="20.1" customHeight="1" spans="1:2">
      <c r="A86" s="281"/>
      <c r="B86" s="281"/>
    </row>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sheetData>
  <mergeCells count="4">
    <mergeCell ref="A1:D1"/>
    <mergeCell ref="A2:D2"/>
    <mergeCell ref="A3:B3"/>
    <mergeCell ref="A45:D45"/>
  </mergeCells>
  <printOptions horizontalCentered="1"/>
  <pageMargins left="0.236220472440945" right="0.236220472440945" top="0.31496062992126" bottom="0.275590551181102" header="0.31496062992126" footer="0.196850393700787"/>
  <pageSetup paperSize="9" scale="83"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56"/>
  <sheetViews>
    <sheetView zoomScale="130" zoomScaleNormal="130" topLeftCell="A5" workbookViewId="0">
      <selection activeCell="A2" sqref="A2:B2"/>
    </sheetView>
  </sheetViews>
  <sheetFormatPr defaultColWidth="9" defaultRowHeight="13.5" outlineLevelCol="1"/>
  <cols>
    <col min="1" max="1" width="50.625" style="273" customWidth="1"/>
    <col min="2" max="2" width="38.25" style="273" customWidth="1"/>
    <col min="3" max="16384" width="9" style="273"/>
  </cols>
  <sheetData>
    <row r="1" ht="18.75" spans="1:2">
      <c r="A1" s="87" t="s">
        <v>2255</v>
      </c>
      <c r="B1" s="87"/>
    </row>
    <row r="2" ht="25.5" customHeight="1" spans="1:2">
      <c r="A2" s="201" t="s">
        <v>2256</v>
      </c>
      <c r="B2" s="201"/>
    </row>
    <row r="3" ht="20.25" customHeight="1" spans="1:2">
      <c r="A3" s="260" t="s">
        <v>1354</v>
      </c>
      <c r="B3" s="260"/>
    </row>
    <row r="4" ht="20.1" customHeight="1" spans="1:2">
      <c r="A4" s="261"/>
      <c r="B4" s="262" t="s">
        <v>2</v>
      </c>
    </row>
    <row r="5" ht="37.5" customHeight="1" spans="1:2">
      <c r="A5" s="263" t="s">
        <v>68</v>
      </c>
      <c r="B5" s="264" t="s">
        <v>62</v>
      </c>
    </row>
    <row r="6" ht="25.5" customHeight="1" spans="1:2">
      <c r="A6" s="263"/>
      <c r="B6" s="264"/>
    </row>
    <row r="7" s="272" customFormat="1" ht="20.1" customHeight="1" spans="1:2">
      <c r="A7" s="274" t="s">
        <v>1361</v>
      </c>
      <c r="B7" s="274"/>
    </row>
    <row r="8" s="272" customFormat="1" ht="15.75" customHeight="1" spans="1:2">
      <c r="A8" s="275" t="s">
        <v>2257</v>
      </c>
      <c r="B8" s="275"/>
    </row>
    <row r="9" s="272" customFormat="1" ht="15.75" customHeight="1" spans="1:2">
      <c r="A9" s="276" t="s">
        <v>2258</v>
      </c>
      <c r="B9" s="276"/>
    </row>
    <row r="10" s="272" customFormat="1" ht="15.75" customHeight="1" spans="1:2">
      <c r="A10" s="276" t="s">
        <v>2259</v>
      </c>
      <c r="B10" s="276"/>
    </row>
    <row r="11" ht="15.75" customHeight="1" spans="1:2">
      <c r="A11" s="276" t="s">
        <v>2260</v>
      </c>
      <c r="B11" s="276"/>
    </row>
    <row r="12" ht="15.75" customHeight="1" spans="1:2">
      <c r="A12" s="276" t="s">
        <v>2261</v>
      </c>
      <c r="B12" s="276"/>
    </row>
    <row r="13" ht="15.75" customHeight="1" spans="1:2">
      <c r="A13" s="276" t="s">
        <v>2262</v>
      </c>
      <c r="B13" s="276"/>
    </row>
    <row r="14" ht="15.75" customHeight="1" spans="1:2">
      <c r="A14" s="276" t="s">
        <v>2263</v>
      </c>
      <c r="B14" s="276"/>
    </row>
    <row r="15" ht="15.75" customHeight="1" spans="1:2">
      <c r="A15" s="276" t="s">
        <v>2264</v>
      </c>
      <c r="B15" s="276"/>
    </row>
    <row r="16" ht="15.75" customHeight="1" spans="1:2">
      <c r="A16" s="276" t="s">
        <v>2265</v>
      </c>
      <c r="B16" s="276"/>
    </row>
    <row r="17" ht="15.75" customHeight="1" spans="1:2">
      <c r="A17" s="276" t="s">
        <v>2266</v>
      </c>
      <c r="B17" s="276"/>
    </row>
    <row r="18" ht="15.75" customHeight="1" spans="1:2">
      <c r="A18" s="276" t="s">
        <v>2267</v>
      </c>
      <c r="B18" s="276"/>
    </row>
    <row r="19" ht="15.75" customHeight="1" spans="1:2">
      <c r="A19" s="276" t="s">
        <v>2268</v>
      </c>
      <c r="B19" s="276"/>
    </row>
    <row r="20" ht="15.75" customHeight="1" spans="1:2">
      <c r="A20" s="276" t="s">
        <v>2269</v>
      </c>
      <c r="B20" s="276"/>
    </row>
    <row r="21" ht="15.75" customHeight="1" spans="1:2">
      <c r="A21" s="276" t="s">
        <v>2270</v>
      </c>
      <c r="B21" s="276"/>
    </row>
    <row r="22" ht="15.75" customHeight="1" spans="1:2">
      <c r="A22" s="276" t="s">
        <v>2271</v>
      </c>
      <c r="B22" s="276"/>
    </row>
    <row r="23" ht="15.75" customHeight="1" spans="1:2">
      <c r="A23" s="276" t="s">
        <v>2272</v>
      </c>
      <c r="B23" s="276"/>
    </row>
    <row r="24" ht="15.75" customHeight="1" spans="1:2">
      <c r="A24" s="276" t="s">
        <v>2273</v>
      </c>
      <c r="B24" s="276"/>
    </row>
    <row r="25" ht="15.75" customHeight="1" spans="1:2">
      <c r="A25" s="276" t="s">
        <v>2274</v>
      </c>
      <c r="B25" s="276"/>
    </row>
    <row r="26" ht="15.75" customHeight="1" spans="1:2">
      <c r="A26" s="276" t="s">
        <v>2275</v>
      </c>
      <c r="B26" s="276"/>
    </row>
    <row r="27" ht="15.75" customHeight="1" spans="1:2">
      <c r="A27" s="277" t="s">
        <v>2276</v>
      </c>
      <c r="B27" s="277"/>
    </row>
    <row r="28" ht="15.75" customHeight="1" spans="1:2">
      <c r="A28" s="276" t="s">
        <v>2277</v>
      </c>
      <c r="B28" s="276"/>
    </row>
    <row r="29" ht="15.75" customHeight="1" spans="1:2">
      <c r="A29" s="276" t="s">
        <v>2278</v>
      </c>
      <c r="B29" s="276"/>
    </row>
    <row r="30" ht="15.75" customHeight="1" spans="1:2">
      <c r="A30" s="276" t="s">
        <v>2279</v>
      </c>
      <c r="B30" s="276"/>
    </row>
    <row r="31" ht="15.75" customHeight="1" spans="1:2">
      <c r="A31" s="276" t="s">
        <v>2280</v>
      </c>
      <c r="B31" s="276"/>
    </row>
    <row r="32" ht="15.75" customHeight="1" spans="1:2">
      <c r="A32" s="276" t="s">
        <v>2281</v>
      </c>
      <c r="B32" s="276"/>
    </row>
    <row r="33" ht="15.75" customHeight="1" spans="1:2">
      <c r="A33" s="276" t="s">
        <v>2282</v>
      </c>
      <c r="B33" s="276"/>
    </row>
    <row r="34" ht="15.75" customHeight="1" spans="1:2">
      <c r="A34" s="275" t="s">
        <v>2283</v>
      </c>
      <c r="B34" s="275"/>
    </row>
    <row r="35" ht="15.75" customHeight="1" spans="1:2">
      <c r="A35" s="276" t="s">
        <v>2284</v>
      </c>
      <c r="B35" s="276"/>
    </row>
    <row r="36" ht="15.75" customHeight="1" spans="1:2">
      <c r="A36" s="276" t="s">
        <v>2285</v>
      </c>
      <c r="B36" s="276"/>
    </row>
    <row r="37" ht="15.75" customHeight="1" spans="1:2">
      <c r="A37" s="276" t="s">
        <v>2286</v>
      </c>
      <c r="B37" s="276"/>
    </row>
    <row r="38" ht="15.75" customHeight="1" spans="1:2">
      <c r="A38" s="276" t="s">
        <v>2287</v>
      </c>
      <c r="B38" s="276"/>
    </row>
    <row r="39" ht="15.75" customHeight="1" spans="1:2">
      <c r="A39" s="276" t="s">
        <v>2288</v>
      </c>
      <c r="B39" s="276"/>
    </row>
    <row r="40" ht="15.75" customHeight="1" spans="1:2">
      <c r="A40" s="276" t="s">
        <v>2289</v>
      </c>
      <c r="B40" s="276"/>
    </row>
    <row r="41" ht="15.75" customHeight="1" spans="1:2">
      <c r="A41" s="276" t="s">
        <v>2290</v>
      </c>
      <c r="B41" s="276"/>
    </row>
    <row r="42" ht="15.75" customHeight="1" spans="1:2">
      <c r="A42" s="276" t="s">
        <v>2291</v>
      </c>
      <c r="B42" s="276"/>
    </row>
    <row r="43" ht="15.75" customHeight="1" spans="1:2">
      <c r="A43" s="276" t="s">
        <v>2292</v>
      </c>
      <c r="B43" s="276"/>
    </row>
    <row r="44" ht="15.75" customHeight="1" spans="1:2">
      <c r="A44" s="276" t="s">
        <v>2293</v>
      </c>
      <c r="B44" s="276"/>
    </row>
    <row r="45" ht="15.75" customHeight="1" spans="1:2">
      <c r="A45" s="276" t="s">
        <v>2294</v>
      </c>
      <c r="B45" s="276"/>
    </row>
    <row r="46" s="272" customFormat="1" ht="15.75" customHeight="1" spans="1:2">
      <c r="A46" s="278" t="s">
        <v>2295</v>
      </c>
      <c r="B46" s="278"/>
    </row>
    <row r="47" ht="15.75" customHeight="1" spans="1:2">
      <c r="A47" s="276" t="s">
        <v>2296</v>
      </c>
      <c r="B47" s="276"/>
    </row>
    <row r="48" ht="15.75" customHeight="1" spans="1:2">
      <c r="A48" s="276" t="s">
        <v>2297</v>
      </c>
      <c r="B48" s="276"/>
    </row>
    <row r="49" ht="15.75" customHeight="1" spans="1:2">
      <c r="A49" s="276" t="s">
        <v>2298</v>
      </c>
      <c r="B49" s="276"/>
    </row>
    <row r="50" ht="15.75" customHeight="1" spans="1:2">
      <c r="A50" s="276" t="s">
        <v>2299</v>
      </c>
      <c r="B50" s="276"/>
    </row>
    <row r="51" s="272" customFormat="1" ht="15.75" customHeight="1" spans="1:2">
      <c r="A51" s="276" t="s">
        <v>2300</v>
      </c>
      <c r="B51" s="276"/>
    </row>
    <row r="52" s="272" customFormat="1" ht="15.75" customHeight="1" spans="1:2">
      <c r="A52" s="276" t="s">
        <v>2301</v>
      </c>
      <c r="B52" s="276"/>
    </row>
    <row r="53" ht="15.75" customHeight="1" spans="1:2">
      <c r="A53" s="278" t="s">
        <v>2302</v>
      </c>
      <c r="B53" s="278"/>
    </row>
    <row r="54" ht="36.75" customHeight="1" spans="1:2">
      <c r="A54" s="279" t="s">
        <v>2303</v>
      </c>
      <c r="B54" s="279"/>
    </row>
    <row r="56" spans="1:1">
      <c r="A56" s="273" t="s">
        <v>1358</v>
      </c>
    </row>
  </sheetData>
  <mergeCells count="5">
    <mergeCell ref="A2:B2"/>
    <mergeCell ref="A3:B3"/>
    <mergeCell ref="A54:B54"/>
    <mergeCell ref="A5:A6"/>
    <mergeCell ref="B5:B6"/>
  </mergeCells>
  <printOptions horizontalCentered="1"/>
  <pageMargins left="0.236220472440945" right="0.236220472440945" top="0.47" bottom="0" header="0.118110236220472" footer="0.0393700787401575"/>
  <pageSetup paperSize="9" scale="85" fitToWidth="0" fitToHeight="0"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100"/>
  <sheetViews>
    <sheetView showZeros="0" zoomScale="115" zoomScaleNormal="115" workbookViewId="0">
      <selection activeCell="A29" sqref="A29"/>
    </sheetView>
  </sheetViews>
  <sheetFormatPr defaultColWidth="10" defaultRowHeight="13.5" outlineLevelCol="1"/>
  <cols>
    <col min="1" max="1" width="58.375" style="226" customWidth="1"/>
    <col min="2" max="2" width="27.875" style="226" customWidth="1"/>
    <col min="3" max="3" width="15.25" style="226" customWidth="1"/>
    <col min="4" max="16384" width="10" style="226"/>
  </cols>
  <sheetData>
    <row r="1" ht="18.75" spans="1:2">
      <c r="A1" s="87" t="s">
        <v>2304</v>
      </c>
      <c r="B1" s="87"/>
    </row>
    <row r="2" ht="22.5" spans="1:2">
      <c r="A2" s="201" t="s">
        <v>2256</v>
      </c>
      <c r="B2" s="201"/>
    </row>
    <row r="3" spans="1:2">
      <c r="A3" s="260" t="s">
        <v>1360</v>
      </c>
      <c r="B3" s="260"/>
    </row>
    <row r="4" ht="20.25" customHeight="1" spans="1:2">
      <c r="A4" s="261"/>
      <c r="B4" s="262" t="s">
        <v>2</v>
      </c>
    </row>
    <row r="5" ht="24" customHeight="1" spans="1:2">
      <c r="A5" s="263" t="s">
        <v>68</v>
      </c>
      <c r="B5" s="264" t="s">
        <v>2115</v>
      </c>
    </row>
    <row r="6" ht="24" customHeight="1" spans="1:2">
      <c r="A6" s="265" t="s">
        <v>1361</v>
      </c>
      <c r="B6" s="266"/>
    </row>
    <row r="7" s="259" customFormat="1" ht="20.1" customHeight="1" spans="1:2">
      <c r="A7" s="267" t="s">
        <v>1362</v>
      </c>
      <c r="B7" s="268"/>
    </row>
    <row r="8" s="259" customFormat="1" ht="20.1" customHeight="1" spans="1:2">
      <c r="A8" s="267" t="s">
        <v>1363</v>
      </c>
      <c r="B8" s="268"/>
    </row>
    <row r="9" s="259" customFormat="1" ht="20.1" customHeight="1" spans="1:2">
      <c r="A9" s="267" t="s">
        <v>1364</v>
      </c>
      <c r="B9" s="268"/>
    </row>
    <row r="10" s="259" customFormat="1" ht="20.1" customHeight="1" spans="1:2">
      <c r="A10" s="267" t="s">
        <v>1365</v>
      </c>
      <c r="B10" s="268"/>
    </row>
    <row r="11" s="259" customFormat="1" ht="20.1" customHeight="1" spans="1:2">
      <c r="A11" s="267" t="s">
        <v>1366</v>
      </c>
      <c r="B11" s="268"/>
    </row>
    <row r="12" s="259" customFormat="1" ht="20.1" customHeight="1" spans="1:2">
      <c r="A12" s="267" t="s">
        <v>1367</v>
      </c>
      <c r="B12" s="268"/>
    </row>
    <row r="13" s="259" customFormat="1" ht="20.1" customHeight="1" spans="1:2">
      <c r="A13" s="267" t="s">
        <v>1368</v>
      </c>
      <c r="B13" s="268"/>
    </row>
    <row r="14" s="259" customFormat="1" ht="20.1" customHeight="1" spans="1:2">
      <c r="A14" s="267" t="s">
        <v>1369</v>
      </c>
      <c r="B14" s="268"/>
    </row>
    <row r="15" s="259" customFormat="1" ht="20.1" customHeight="1" spans="1:2">
      <c r="A15" s="267" t="s">
        <v>1370</v>
      </c>
      <c r="B15" s="268"/>
    </row>
    <row r="16" s="259" customFormat="1" ht="20.1" customHeight="1" spans="1:2">
      <c r="A16" s="267" t="s">
        <v>2305</v>
      </c>
      <c r="B16" s="268"/>
    </row>
    <row r="17" s="259" customFormat="1" ht="20.1" customHeight="1" spans="1:2">
      <c r="A17" s="267"/>
      <c r="B17" s="268"/>
    </row>
    <row r="18" s="259" customFormat="1" ht="20.1" customHeight="1" spans="1:2">
      <c r="A18" s="267"/>
      <c r="B18" s="268"/>
    </row>
    <row r="19" s="259" customFormat="1" ht="20.1" customHeight="1" spans="1:2">
      <c r="A19" s="267"/>
      <c r="B19" s="268"/>
    </row>
    <row r="20" s="259" customFormat="1" ht="20.1" customHeight="1" spans="1:2">
      <c r="A20" s="267"/>
      <c r="B20" s="268"/>
    </row>
    <row r="21" s="259" customFormat="1" ht="20.1" customHeight="1" spans="1:2">
      <c r="A21" s="267"/>
      <c r="B21" s="268"/>
    </row>
    <row r="22" s="259" customFormat="1" ht="20.1" customHeight="1" spans="1:2">
      <c r="A22" s="267"/>
      <c r="B22" s="268"/>
    </row>
    <row r="23" s="259" customFormat="1" ht="20.1" customHeight="1" spans="1:2">
      <c r="A23" s="267"/>
      <c r="B23" s="268"/>
    </row>
    <row r="24" ht="20.1" customHeight="1" spans="1:2">
      <c r="A24" s="269"/>
      <c r="B24" s="270"/>
    </row>
    <row r="25" ht="20.1" customHeight="1" spans="1:2">
      <c r="A25" s="269"/>
      <c r="B25" s="270"/>
    </row>
    <row r="26" ht="20.1" customHeight="1" spans="1:2">
      <c r="A26" s="269"/>
      <c r="B26" s="270"/>
    </row>
    <row r="27" ht="20.1" customHeight="1" spans="1:2">
      <c r="A27" s="271" t="s">
        <v>2306</v>
      </c>
      <c r="B27" s="271"/>
    </row>
    <row r="28" ht="20.1" customHeight="1"/>
    <row r="29" ht="20.1" customHeight="1" spans="1:1">
      <c r="A29" s="226" t="s">
        <v>1358</v>
      </c>
    </row>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51.75" customHeight="1"/>
    <row r="89" ht="21.6" customHeight="1"/>
    <row r="90" ht="21.6" customHeight="1"/>
    <row r="91" ht="21.6" customHeight="1"/>
    <row r="92" ht="21.6" customHeight="1"/>
    <row r="94" ht="20.1" customHeight="1"/>
    <row r="95" ht="20.1" customHeight="1"/>
    <row r="96" ht="51.75" customHeight="1"/>
    <row r="97" ht="21.6" customHeight="1"/>
    <row r="98" ht="21.6" customHeight="1"/>
    <row r="99" ht="21.6" customHeight="1"/>
    <row r="100" ht="21.6" customHeight="1"/>
  </sheetData>
  <mergeCells count="4">
    <mergeCell ref="A1:B1"/>
    <mergeCell ref="A2:B2"/>
    <mergeCell ref="A3:B3"/>
    <mergeCell ref="A27:B27"/>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29"/>
  <sheetViews>
    <sheetView showZeros="0" zoomScale="115" zoomScaleNormal="115" topLeftCell="A13" workbookViewId="0">
      <selection activeCell="D7" sqref="D7"/>
    </sheetView>
  </sheetViews>
  <sheetFormatPr defaultColWidth="9" defaultRowHeight="20.1" customHeight="1" outlineLevelCol="4"/>
  <cols>
    <col min="1" max="1" width="37.875" style="196" customWidth="1"/>
    <col min="2" max="2" width="12.75" style="227" customWidth="1"/>
    <col min="3" max="3" width="32.5" style="198" customWidth="1"/>
    <col min="4" max="4" width="13.5" style="228" customWidth="1"/>
    <col min="5" max="5" width="13" style="200" customWidth="1"/>
    <col min="6" max="16384" width="9" style="200"/>
  </cols>
  <sheetData>
    <row r="1" customHeight="1" spans="1:4">
      <c r="A1" s="87" t="s">
        <v>2307</v>
      </c>
      <c r="B1" s="229"/>
      <c r="C1" s="87"/>
      <c r="D1" s="230"/>
    </row>
    <row r="2" ht="29.25" customHeight="1" spans="1:4">
      <c r="A2" s="201" t="s">
        <v>2308</v>
      </c>
      <c r="B2" s="231"/>
      <c r="C2" s="201"/>
      <c r="D2" s="232"/>
    </row>
    <row r="3" customHeight="1" spans="1:4">
      <c r="A3" s="202"/>
      <c r="B3" s="233"/>
      <c r="C3" s="202"/>
      <c r="D3" s="234" t="s">
        <v>2</v>
      </c>
    </row>
    <row r="4" ht="24" customHeight="1" spans="1:4">
      <c r="A4" s="204" t="s">
        <v>1288</v>
      </c>
      <c r="B4" s="235" t="s">
        <v>62</v>
      </c>
      <c r="C4" s="204" t="s">
        <v>146</v>
      </c>
      <c r="D4" s="236" t="s">
        <v>62</v>
      </c>
    </row>
    <row r="5" ht="24" customHeight="1" spans="1:5">
      <c r="A5" s="237" t="s">
        <v>69</v>
      </c>
      <c r="B5" s="238">
        <f>SUM(B6,B19)</f>
        <v>31.16</v>
      </c>
      <c r="C5" s="237" t="s">
        <v>69</v>
      </c>
      <c r="D5" s="239">
        <f>SUM(D6,D19)</f>
        <v>31.16</v>
      </c>
      <c r="E5" s="197">
        <v>0</v>
      </c>
    </row>
    <row r="6" ht="24" customHeight="1" spans="1:5">
      <c r="A6" s="192" t="s">
        <v>70</v>
      </c>
      <c r="B6" s="238">
        <f>SUM(B7:B17)</f>
        <v>31.16</v>
      </c>
      <c r="C6" s="240" t="s">
        <v>71</v>
      </c>
      <c r="D6" s="239">
        <f>SUM(D7:D12)</f>
        <v>31.16</v>
      </c>
      <c r="E6" s="197"/>
    </row>
    <row r="7" customHeight="1" spans="1:4">
      <c r="A7" s="175" t="s">
        <v>1442</v>
      </c>
      <c r="B7" s="241"/>
      <c r="C7" s="175" t="s">
        <v>1443</v>
      </c>
      <c r="D7" s="242"/>
    </row>
    <row r="8" customHeight="1" spans="1:4">
      <c r="A8" s="175" t="s">
        <v>2309</v>
      </c>
      <c r="B8" s="241"/>
      <c r="C8" s="175" t="s">
        <v>1478</v>
      </c>
      <c r="D8" s="242">
        <v>29.06</v>
      </c>
    </row>
    <row r="9" customHeight="1" spans="1:4">
      <c r="A9" s="175" t="s">
        <v>2310</v>
      </c>
      <c r="B9" s="241"/>
      <c r="C9" s="175" t="s">
        <v>1496</v>
      </c>
      <c r="D9" s="242">
        <v>2.1</v>
      </c>
    </row>
    <row r="10" customHeight="1" spans="1:4">
      <c r="A10" s="175" t="s">
        <v>2311</v>
      </c>
      <c r="B10" s="241"/>
      <c r="C10" s="175" t="s">
        <v>1501</v>
      </c>
      <c r="D10" s="242"/>
    </row>
    <row r="11" customHeight="1" spans="1:4">
      <c r="A11" s="175" t="s">
        <v>2312</v>
      </c>
      <c r="B11" s="241">
        <v>29.06</v>
      </c>
      <c r="C11" s="175" t="s">
        <v>1506</v>
      </c>
      <c r="D11" s="242"/>
    </row>
    <row r="12" customHeight="1" spans="1:4">
      <c r="A12" s="175" t="s">
        <v>2313</v>
      </c>
      <c r="B12" s="241">
        <v>2.1</v>
      </c>
      <c r="C12" s="175" t="s">
        <v>1516</v>
      </c>
      <c r="D12" s="243"/>
    </row>
    <row r="13" customHeight="1" spans="1:4">
      <c r="A13" s="175" t="s">
        <v>2314</v>
      </c>
      <c r="B13" s="241"/>
      <c r="C13" s="175"/>
      <c r="D13" s="243"/>
    </row>
    <row r="14" customHeight="1" spans="1:4">
      <c r="A14" s="175" t="s">
        <v>2315</v>
      </c>
      <c r="B14" s="241"/>
      <c r="C14" s="175"/>
      <c r="D14" s="243"/>
    </row>
    <row r="15" customHeight="1" spans="1:4">
      <c r="A15" s="175" t="s">
        <v>2316</v>
      </c>
      <c r="B15" s="241"/>
      <c r="C15" s="175"/>
      <c r="D15" s="243"/>
    </row>
    <row r="16" customHeight="1" spans="1:4">
      <c r="A16" s="244" t="s">
        <v>2317</v>
      </c>
      <c r="B16" s="241"/>
      <c r="C16" s="175"/>
      <c r="D16" s="243"/>
    </row>
    <row r="17" customHeight="1" spans="1:4">
      <c r="A17" s="175" t="s">
        <v>2318</v>
      </c>
      <c r="B17" s="245"/>
      <c r="C17" s="246"/>
      <c r="D17" s="247"/>
    </row>
    <row r="18" customHeight="1" spans="1:4">
      <c r="A18" s="175"/>
      <c r="B18" s="245"/>
      <c r="C18" s="246"/>
      <c r="D18" s="247"/>
    </row>
    <row r="19" customHeight="1" spans="1:4">
      <c r="A19" s="192" t="s">
        <v>119</v>
      </c>
      <c r="B19" s="238">
        <f>SUM(B20,B21,B24)</f>
        <v>0</v>
      </c>
      <c r="C19" s="192" t="s">
        <v>120</v>
      </c>
      <c r="D19" s="248">
        <f>SUM(D20,D21,D22,D23,D26)</f>
        <v>0</v>
      </c>
    </row>
    <row r="20" customHeight="1" spans="1:4">
      <c r="A20" s="175" t="s">
        <v>121</v>
      </c>
      <c r="B20" s="249"/>
      <c r="C20" s="175" t="s">
        <v>1464</v>
      </c>
      <c r="D20" s="250">
        <v>0</v>
      </c>
    </row>
    <row r="21" customHeight="1" spans="1:4">
      <c r="A21" s="251" t="s">
        <v>2319</v>
      </c>
      <c r="B21" s="249">
        <f>SUM(B22:B23)</f>
        <v>0</v>
      </c>
      <c r="C21" s="175" t="s">
        <v>1465</v>
      </c>
      <c r="D21" s="250"/>
    </row>
    <row r="22" customHeight="1" spans="1:4">
      <c r="A22" s="252" t="s">
        <v>2320</v>
      </c>
      <c r="B22" s="249"/>
      <c r="C22" s="175" t="s">
        <v>1467</v>
      </c>
      <c r="D22" s="250"/>
    </row>
    <row r="23" customHeight="1" spans="1:4">
      <c r="A23" s="253" t="s">
        <v>133</v>
      </c>
      <c r="B23" s="254"/>
      <c r="C23" s="208" t="s">
        <v>1605</v>
      </c>
      <c r="D23" s="250">
        <f>SUM(D24:D25)</f>
        <v>0</v>
      </c>
    </row>
    <row r="24" customHeight="1" spans="1:4">
      <c r="A24" s="253" t="s">
        <v>2321</v>
      </c>
      <c r="B24" s="254"/>
      <c r="C24" s="255" t="s">
        <v>136</v>
      </c>
      <c r="D24" s="256"/>
    </row>
    <row r="25" customHeight="1" spans="1:4">
      <c r="A25" s="253"/>
      <c r="B25" s="254"/>
      <c r="C25" s="253" t="s">
        <v>138</v>
      </c>
      <c r="D25" s="256"/>
    </row>
    <row r="26" customHeight="1" spans="1:4">
      <c r="A26" s="253" t="s">
        <v>22</v>
      </c>
      <c r="B26" s="254"/>
      <c r="C26" s="253" t="s">
        <v>1608</v>
      </c>
      <c r="D26" s="256"/>
    </row>
    <row r="27" ht="35.1" customHeight="1" spans="1:4">
      <c r="A27" s="216" t="s">
        <v>2322</v>
      </c>
      <c r="B27" s="257"/>
      <c r="C27" s="216"/>
      <c r="D27" s="258"/>
    </row>
    <row r="29" customHeight="1" spans="1:1">
      <c r="A29" s="226" t="s">
        <v>1358</v>
      </c>
    </row>
  </sheetData>
  <mergeCells count="5">
    <mergeCell ref="A1:B1"/>
    <mergeCell ref="C1:D1"/>
    <mergeCell ref="A2:D2"/>
    <mergeCell ref="A3:C3"/>
    <mergeCell ref="A27:D27"/>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2" workbookViewId="0">
      <selection activeCell="A2" sqref="A2:D35"/>
    </sheetView>
  </sheetViews>
  <sheetFormatPr defaultColWidth="9" defaultRowHeight="13.5" outlineLevelCol="3"/>
  <cols>
    <col min="1" max="4" width="22" customWidth="1"/>
    <col min="5" max="5" width="28.875" customWidth="1"/>
  </cols>
  <sheetData>
    <row r="1" ht="75.75" customHeight="1" spans="1:4">
      <c r="A1" s="129" t="s">
        <v>2323</v>
      </c>
      <c r="B1" s="129"/>
      <c r="C1" s="129"/>
      <c r="D1" s="129"/>
    </row>
    <row r="2" spans="1:4">
      <c r="A2" s="156" t="s">
        <v>2324</v>
      </c>
      <c r="B2" s="157"/>
      <c r="C2" s="157"/>
      <c r="D2" s="157"/>
    </row>
    <row r="3" spans="1:4">
      <c r="A3" s="157"/>
      <c r="B3" s="157"/>
      <c r="C3" s="157"/>
      <c r="D3" s="157"/>
    </row>
    <row r="4" spans="1:4">
      <c r="A4" s="157"/>
      <c r="B4" s="157"/>
      <c r="C4" s="157"/>
      <c r="D4" s="157"/>
    </row>
    <row r="5" spans="1:4">
      <c r="A5" s="157"/>
      <c r="B5" s="157"/>
      <c r="C5" s="157"/>
      <c r="D5" s="157"/>
    </row>
    <row r="6" spans="1:4">
      <c r="A6" s="157"/>
      <c r="B6" s="157"/>
      <c r="C6" s="157"/>
      <c r="D6" s="157"/>
    </row>
    <row r="7" spans="1:4">
      <c r="A7" s="157"/>
      <c r="B7" s="157"/>
      <c r="C7" s="157"/>
      <c r="D7" s="157"/>
    </row>
    <row r="8" spans="1:4">
      <c r="A8" s="157"/>
      <c r="B8" s="157"/>
      <c r="C8" s="157"/>
      <c r="D8" s="157"/>
    </row>
    <row r="9" spans="1:4">
      <c r="A9" s="157"/>
      <c r="B9" s="157"/>
      <c r="C9" s="157"/>
      <c r="D9" s="157"/>
    </row>
    <row r="10" spans="1:4">
      <c r="A10" s="157"/>
      <c r="B10" s="157"/>
      <c r="C10" s="157"/>
      <c r="D10" s="157"/>
    </row>
    <row r="11" spans="1:4">
      <c r="A11" s="157"/>
      <c r="B11" s="157"/>
      <c r="C11" s="157"/>
      <c r="D11" s="157"/>
    </row>
    <row r="12" spans="1:4">
      <c r="A12" s="157"/>
      <c r="B12" s="157"/>
      <c r="C12" s="157"/>
      <c r="D12" s="157"/>
    </row>
    <row r="13" spans="1:4">
      <c r="A13" s="157"/>
      <c r="B13" s="157"/>
      <c r="C13" s="157"/>
      <c r="D13" s="157"/>
    </row>
    <row r="14" spans="1:4">
      <c r="A14" s="157"/>
      <c r="B14" s="157"/>
      <c r="C14" s="157"/>
      <c r="D14" s="157"/>
    </row>
    <row r="15" spans="1:4">
      <c r="A15" s="157"/>
      <c r="B15" s="157"/>
      <c r="C15" s="157"/>
      <c r="D15" s="157"/>
    </row>
    <row r="16" spans="1:4">
      <c r="A16" s="157"/>
      <c r="B16" s="157"/>
      <c r="C16" s="157"/>
      <c r="D16" s="157"/>
    </row>
    <row r="17" spans="1:4">
      <c r="A17" s="157"/>
      <c r="B17" s="157"/>
      <c r="C17" s="157"/>
      <c r="D17" s="157"/>
    </row>
    <row r="18" spans="1:4">
      <c r="A18" s="157"/>
      <c r="B18" s="157"/>
      <c r="C18" s="157"/>
      <c r="D18" s="157"/>
    </row>
    <row r="19" spans="1:4">
      <c r="A19" s="157"/>
      <c r="B19" s="157"/>
      <c r="C19" s="157"/>
      <c r="D19" s="157"/>
    </row>
    <row r="20" spans="1:4">
      <c r="A20" s="157"/>
      <c r="B20" s="157"/>
      <c r="C20" s="157"/>
      <c r="D20" s="157"/>
    </row>
    <row r="21" spans="1:4">
      <c r="A21" s="157"/>
      <c r="B21" s="157"/>
      <c r="C21" s="157"/>
      <c r="D21" s="157"/>
    </row>
    <row r="22" spans="1:4">
      <c r="A22" s="157"/>
      <c r="B22" s="157"/>
      <c r="C22" s="157"/>
      <c r="D22" s="157"/>
    </row>
    <row r="23" spans="1:4">
      <c r="A23" s="157"/>
      <c r="B23" s="157"/>
      <c r="C23" s="157"/>
      <c r="D23" s="157"/>
    </row>
    <row r="24" spans="1:4">
      <c r="A24" s="157"/>
      <c r="B24" s="157"/>
      <c r="C24" s="157"/>
      <c r="D24" s="157"/>
    </row>
    <row r="25" spans="1:4">
      <c r="A25" s="157"/>
      <c r="B25" s="157"/>
      <c r="C25" s="157"/>
      <c r="D25" s="157"/>
    </row>
    <row r="26" spans="1:4">
      <c r="A26" s="157"/>
      <c r="B26" s="157"/>
      <c r="C26" s="157"/>
      <c r="D26" s="157"/>
    </row>
    <row r="27" ht="66.75" customHeight="1" spans="1:4">
      <c r="A27" s="157"/>
      <c r="B27" s="157"/>
      <c r="C27" s="157"/>
      <c r="D27" s="157"/>
    </row>
    <row r="28" ht="14.25" hidden="1" customHeight="1" spans="1:4">
      <c r="A28" s="157"/>
      <c r="B28" s="157"/>
      <c r="C28" s="157"/>
      <c r="D28" s="157"/>
    </row>
    <row r="29" ht="14.25" hidden="1" customHeight="1" spans="1:4">
      <c r="A29" s="157"/>
      <c r="B29" s="157"/>
      <c r="C29" s="157"/>
      <c r="D29" s="157"/>
    </row>
    <row r="30" ht="14.25" hidden="1" customHeight="1" spans="1:4">
      <c r="A30" s="157"/>
      <c r="B30" s="157"/>
      <c r="C30" s="157"/>
      <c r="D30" s="157"/>
    </row>
    <row r="31" ht="14.25" hidden="1" customHeight="1" spans="1:4">
      <c r="A31" s="157"/>
      <c r="B31" s="157"/>
      <c r="C31" s="157"/>
      <c r="D31" s="157"/>
    </row>
    <row r="32" ht="14.25" hidden="1" customHeight="1" spans="1:4">
      <c r="A32" s="157"/>
      <c r="B32" s="157"/>
      <c r="C32" s="157"/>
      <c r="D32" s="157"/>
    </row>
    <row r="33" ht="14.25" hidden="1" customHeight="1" spans="1:4">
      <c r="A33" s="157"/>
      <c r="B33" s="157"/>
      <c r="C33" s="157"/>
      <c r="D33" s="157"/>
    </row>
    <row r="34" ht="14.25" hidden="1" customHeight="1" spans="1:4">
      <c r="A34" s="157"/>
      <c r="B34" s="157"/>
      <c r="C34" s="157"/>
      <c r="D34" s="157"/>
    </row>
    <row r="35" ht="18.75" customHeight="1" spans="1:4">
      <c r="A35" s="157"/>
      <c r="B35" s="157"/>
      <c r="C35" s="157"/>
      <c r="D35" s="157"/>
    </row>
  </sheetData>
  <mergeCells count="2">
    <mergeCell ref="A1:D1"/>
    <mergeCell ref="A2:D35"/>
  </mergeCells>
  <pageMargins left="0.708661417322835" right="0.708661417322835" top="1.37795275590551" bottom="0.748031496062992" header="0.31496062992126" footer="0.31496062992126"/>
  <pageSetup paperSize="9" scale="97"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59"/>
  <sheetViews>
    <sheetView workbookViewId="0">
      <selection activeCell="A59" sqref="A59"/>
    </sheetView>
  </sheetViews>
  <sheetFormatPr defaultColWidth="9" defaultRowHeight="20.1" customHeight="1" outlineLevelCol="3"/>
  <cols>
    <col min="1" max="1" width="70.75" style="217" customWidth="1"/>
    <col min="2" max="2" width="30.375" style="199" customWidth="1"/>
    <col min="3" max="16384" width="9" style="200"/>
  </cols>
  <sheetData>
    <row r="1" customHeight="1" spans="1:2">
      <c r="A1" s="87" t="s">
        <v>2325</v>
      </c>
      <c r="B1" s="87"/>
    </row>
    <row r="2" ht="35.25" customHeight="1" spans="1:4">
      <c r="A2" s="201" t="s">
        <v>2326</v>
      </c>
      <c r="B2" s="201"/>
      <c r="D2" s="218"/>
    </row>
    <row r="3" customHeight="1" spans="1:2">
      <c r="A3" s="219"/>
      <c r="B3" s="203" t="s">
        <v>2</v>
      </c>
    </row>
    <row r="4" ht="24" customHeight="1" spans="1:2">
      <c r="A4" s="220" t="s">
        <v>146</v>
      </c>
      <c r="B4" s="220" t="s">
        <v>2115</v>
      </c>
    </row>
    <row r="5" ht="21.75" customHeight="1" spans="1:2">
      <c r="A5" s="221" t="s">
        <v>71</v>
      </c>
      <c r="B5" s="222"/>
    </row>
    <row r="6" customHeight="1" spans="1:2">
      <c r="A6" s="223" t="s">
        <v>1443</v>
      </c>
      <c r="B6" s="224"/>
    </row>
    <row r="7" customHeight="1" spans="1:2">
      <c r="A7" s="223" t="s">
        <v>1476</v>
      </c>
      <c r="B7" s="224"/>
    </row>
    <row r="8" customHeight="1" spans="1:2">
      <c r="A8" s="223" t="s">
        <v>1477</v>
      </c>
      <c r="B8" s="224"/>
    </row>
    <row r="9" customHeight="1" spans="1:2">
      <c r="A9" s="223" t="s">
        <v>1478</v>
      </c>
      <c r="B9" s="225"/>
    </row>
    <row r="10" customHeight="1" spans="1:2">
      <c r="A10" s="223" t="s">
        <v>1479</v>
      </c>
      <c r="B10" s="225"/>
    </row>
    <row r="11" customHeight="1" spans="1:2">
      <c r="A11" s="223" t="s">
        <v>1480</v>
      </c>
      <c r="B11" s="225"/>
    </row>
    <row r="12" customHeight="1" spans="1:2">
      <c r="A12" s="223" t="s">
        <v>1481</v>
      </c>
      <c r="B12" s="225"/>
    </row>
    <row r="13" customHeight="1" spans="1:2">
      <c r="A13" s="223" t="s">
        <v>1482</v>
      </c>
      <c r="B13" s="225"/>
    </row>
    <row r="14" customHeight="1" spans="1:2">
      <c r="A14" s="223" t="s">
        <v>1483</v>
      </c>
      <c r="B14" s="225"/>
    </row>
    <row r="15" customHeight="1" spans="1:2">
      <c r="A15" s="223" t="s">
        <v>1484</v>
      </c>
      <c r="B15" s="225"/>
    </row>
    <row r="16" customHeight="1" spans="1:2">
      <c r="A16" s="223" t="s">
        <v>1485</v>
      </c>
      <c r="B16" s="225"/>
    </row>
    <row r="17" customHeight="1" spans="1:2">
      <c r="A17" s="223" t="s">
        <v>1486</v>
      </c>
      <c r="B17" s="225"/>
    </row>
    <row r="18" customHeight="1" spans="1:2">
      <c r="A18" s="223" t="s">
        <v>1487</v>
      </c>
      <c r="B18" s="225"/>
    </row>
    <row r="19" customHeight="1" spans="1:2">
      <c r="A19" s="223" t="s">
        <v>1488</v>
      </c>
      <c r="B19" s="225"/>
    </row>
    <row r="20" customHeight="1" spans="1:2">
      <c r="A20" s="223" t="s">
        <v>1489</v>
      </c>
      <c r="B20" s="225"/>
    </row>
    <row r="21" customHeight="1" spans="1:2">
      <c r="A21" s="223" t="s">
        <v>1490</v>
      </c>
      <c r="B21" s="225"/>
    </row>
    <row r="22" customHeight="1" spans="1:2">
      <c r="A22" s="223" t="s">
        <v>1491</v>
      </c>
      <c r="B22" s="225"/>
    </row>
    <row r="23" customHeight="1" spans="1:2">
      <c r="A23" s="223" t="s">
        <v>1492</v>
      </c>
      <c r="B23" s="225"/>
    </row>
    <row r="24" customHeight="1" spans="1:2">
      <c r="A24" s="223" t="s">
        <v>1493</v>
      </c>
      <c r="B24" s="225"/>
    </row>
    <row r="25" customHeight="1" spans="1:2">
      <c r="A25" s="223" t="s">
        <v>1494</v>
      </c>
      <c r="B25" s="225"/>
    </row>
    <row r="26" customHeight="1" spans="1:2">
      <c r="A26" s="223" t="s">
        <v>1495</v>
      </c>
      <c r="B26" s="225"/>
    </row>
    <row r="27" customHeight="1" spans="1:2">
      <c r="A27" s="223" t="s">
        <v>1486</v>
      </c>
      <c r="B27" s="225"/>
    </row>
    <row r="28" customHeight="1" spans="1:2">
      <c r="A28" s="223" t="s">
        <v>1496</v>
      </c>
      <c r="B28" s="225"/>
    </row>
    <row r="29" customHeight="1" spans="1:2">
      <c r="A29" s="223" t="s">
        <v>1497</v>
      </c>
      <c r="B29" s="225"/>
    </row>
    <row r="30" customHeight="1" spans="1:2">
      <c r="A30" s="223" t="s">
        <v>2327</v>
      </c>
      <c r="B30" s="225"/>
    </row>
    <row r="31" customHeight="1" spans="1:2">
      <c r="A31" s="223" t="s">
        <v>1499</v>
      </c>
      <c r="B31" s="225"/>
    </row>
    <row r="32" customHeight="1" spans="1:2">
      <c r="A32" s="223" t="s">
        <v>1500</v>
      </c>
      <c r="B32" s="225"/>
    </row>
    <row r="33" customHeight="1" spans="1:2">
      <c r="A33" s="223" t="s">
        <v>1501</v>
      </c>
      <c r="B33" s="225"/>
    </row>
    <row r="34" customHeight="1" spans="1:2">
      <c r="A34" s="223" t="s">
        <v>1502</v>
      </c>
      <c r="B34" s="225"/>
    </row>
    <row r="35" customHeight="1" spans="1:2">
      <c r="A35" s="223" t="s">
        <v>1503</v>
      </c>
      <c r="B35" s="225"/>
    </row>
    <row r="36" customHeight="1" spans="1:2">
      <c r="A36" s="223" t="s">
        <v>1504</v>
      </c>
      <c r="B36" s="225"/>
    </row>
    <row r="37" customHeight="1" spans="1:2">
      <c r="A37" s="223" t="s">
        <v>1505</v>
      </c>
      <c r="B37" s="225"/>
    </row>
    <row r="38" customHeight="1" spans="1:2">
      <c r="A38" s="223" t="s">
        <v>1506</v>
      </c>
      <c r="B38" s="225"/>
    </row>
    <row r="39" customHeight="1" spans="1:2">
      <c r="A39" s="223" t="s">
        <v>1507</v>
      </c>
      <c r="B39" s="225"/>
    </row>
    <row r="40" customHeight="1" spans="1:2">
      <c r="A40" s="223" t="s">
        <v>1508</v>
      </c>
      <c r="B40" s="225"/>
    </row>
    <row r="41" customHeight="1" spans="1:2">
      <c r="A41" s="223" t="s">
        <v>1509</v>
      </c>
      <c r="B41" s="225"/>
    </row>
    <row r="42" customHeight="1" spans="1:2">
      <c r="A42" s="223" t="s">
        <v>1510</v>
      </c>
      <c r="B42" s="225"/>
    </row>
    <row r="43" customHeight="1" spans="1:2">
      <c r="A43" s="223" t="s">
        <v>1511</v>
      </c>
      <c r="B43" s="225"/>
    </row>
    <row r="44" customHeight="1" spans="1:2">
      <c r="A44" s="223" t="s">
        <v>1512</v>
      </c>
      <c r="B44" s="225"/>
    </row>
    <row r="45" customHeight="1" spans="1:2">
      <c r="A45" s="223" t="s">
        <v>1513</v>
      </c>
      <c r="B45" s="225"/>
    </row>
    <row r="46" customHeight="1" spans="1:2">
      <c r="A46" s="223" t="s">
        <v>1514</v>
      </c>
      <c r="B46" s="225"/>
    </row>
    <row r="47" customHeight="1" spans="1:2">
      <c r="A47" s="223" t="s">
        <v>1515</v>
      </c>
      <c r="B47" s="225"/>
    </row>
    <row r="48" customHeight="1" spans="1:2">
      <c r="A48" s="223" t="s">
        <v>1516</v>
      </c>
      <c r="B48" s="225"/>
    </row>
    <row r="49" customHeight="1" spans="1:2">
      <c r="A49" s="223" t="s">
        <v>1517</v>
      </c>
      <c r="B49" s="225"/>
    </row>
    <row r="50" customHeight="1" spans="1:2">
      <c r="A50" s="223" t="s">
        <v>1518</v>
      </c>
      <c r="B50" s="225"/>
    </row>
    <row r="51" customHeight="1" spans="1:2">
      <c r="A51" s="223" t="s">
        <v>1519</v>
      </c>
      <c r="B51" s="225"/>
    </row>
    <row r="52" customHeight="1" spans="1:2">
      <c r="A52" s="223" t="s">
        <v>1520</v>
      </c>
      <c r="B52" s="225"/>
    </row>
    <row r="53" customHeight="1" spans="1:2">
      <c r="A53" s="223" t="s">
        <v>2328</v>
      </c>
      <c r="B53" s="225"/>
    </row>
    <row r="54" customHeight="1" spans="1:2">
      <c r="A54" s="223" t="s">
        <v>2329</v>
      </c>
      <c r="B54" s="225"/>
    </row>
    <row r="55" customHeight="1" spans="1:2">
      <c r="A55" s="223" t="s">
        <v>2330</v>
      </c>
      <c r="B55" s="225"/>
    </row>
    <row r="56" customHeight="1" spans="1:2">
      <c r="A56" s="223" t="s">
        <v>2331</v>
      </c>
      <c r="B56" s="225"/>
    </row>
    <row r="57" ht="35.1" customHeight="1" spans="1:2">
      <c r="A57" s="214" t="s">
        <v>2332</v>
      </c>
      <c r="B57" s="214"/>
    </row>
    <row r="59" customHeight="1" spans="1:1">
      <c r="A59" s="226" t="s">
        <v>1358</v>
      </c>
    </row>
  </sheetData>
  <mergeCells count="3">
    <mergeCell ref="A1:B1"/>
    <mergeCell ref="A2:B2"/>
    <mergeCell ref="A57:B57"/>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Q45"/>
  <sheetViews>
    <sheetView showZeros="0" workbookViewId="0">
      <selection activeCell="M39" sqref="M39"/>
    </sheetView>
  </sheetViews>
  <sheetFormatPr defaultColWidth="9" defaultRowHeight="21.95" customHeight="1"/>
  <cols>
    <col min="1" max="1" width="29.125" style="578" customWidth="1"/>
    <col min="2" max="2" width="11.875" style="579" customWidth="1"/>
    <col min="3" max="3" width="11.875" style="579" hidden="1" customWidth="1"/>
    <col min="4" max="4" width="11.875" style="579" customWidth="1"/>
    <col min="5" max="5" width="12.75" style="579" customWidth="1"/>
    <col min="6" max="6" width="12.75" style="579" hidden="1" customWidth="1"/>
    <col min="7" max="7" width="9.5" style="580" customWidth="1"/>
    <col min="8" max="8" width="13.375" style="580" customWidth="1"/>
    <col min="9" max="9" width="31.125" style="578" customWidth="1"/>
    <col min="10" max="10" width="11.875" style="579" customWidth="1"/>
    <col min="11" max="11" width="11.875" style="579" hidden="1" customWidth="1"/>
    <col min="12" max="12" width="11.875" style="579" customWidth="1"/>
    <col min="13" max="13" width="12.75" style="579" customWidth="1"/>
    <col min="14" max="14" width="12.75" style="579" hidden="1" customWidth="1"/>
    <col min="15" max="15" width="9.5" style="578" customWidth="1"/>
    <col min="16" max="16" width="11.75" style="578" customWidth="1"/>
    <col min="17" max="17" width="19.375" style="578" customWidth="1"/>
    <col min="18" max="256" width="9" style="578"/>
    <col min="257" max="257" width="4.875" style="578" customWidth="1"/>
    <col min="258" max="258" width="30.625" style="578" customWidth="1"/>
    <col min="259" max="259" width="17" style="578" customWidth="1"/>
    <col min="260" max="260" width="13.5" style="578" customWidth="1"/>
    <col min="261" max="261" width="32.125" style="578" customWidth="1"/>
    <col min="262" max="262" width="15.5" style="578" customWidth="1"/>
    <col min="263" max="263" width="12.25" style="578" customWidth="1"/>
    <col min="264" max="512" width="9" style="578"/>
    <col min="513" max="513" width="4.875" style="578" customWidth="1"/>
    <col min="514" max="514" width="30.625" style="578" customWidth="1"/>
    <col min="515" max="515" width="17" style="578" customWidth="1"/>
    <col min="516" max="516" width="13.5" style="578" customWidth="1"/>
    <col min="517" max="517" width="32.125" style="578" customWidth="1"/>
    <col min="518" max="518" width="15.5" style="578" customWidth="1"/>
    <col min="519" max="519" width="12.25" style="578" customWidth="1"/>
    <col min="520" max="768" width="9" style="578"/>
    <col min="769" max="769" width="4.875" style="578" customWidth="1"/>
    <col min="770" max="770" width="30.625" style="578" customWidth="1"/>
    <col min="771" max="771" width="17" style="578" customWidth="1"/>
    <col min="772" max="772" width="13.5" style="578" customWidth="1"/>
    <col min="773" max="773" width="32.125" style="578" customWidth="1"/>
    <col min="774" max="774" width="15.5" style="578" customWidth="1"/>
    <col min="775" max="775" width="12.25" style="578" customWidth="1"/>
    <col min="776" max="1024" width="9" style="578"/>
    <col min="1025" max="1025" width="4.875" style="578" customWidth="1"/>
    <col min="1026" max="1026" width="30.625" style="578" customWidth="1"/>
    <col min="1027" max="1027" width="17" style="578" customWidth="1"/>
    <col min="1028" max="1028" width="13.5" style="578" customWidth="1"/>
    <col min="1029" max="1029" width="32.125" style="578" customWidth="1"/>
    <col min="1030" max="1030" width="15.5" style="578" customWidth="1"/>
    <col min="1031" max="1031" width="12.25" style="578" customWidth="1"/>
    <col min="1032" max="1280" width="9" style="578"/>
    <col min="1281" max="1281" width="4.875" style="578" customWidth="1"/>
    <col min="1282" max="1282" width="30.625" style="578" customWidth="1"/>
    <col min="1283" max="1283" width="17" style="578" customWidth="1"/>
    <col min="1284" max="1284" width="13.5" style="578" customWidth="1"/>
    <col min="1285" max="1285" width="32.125" style="578" customWidth="1"/>
    <col min="1286" max="1286" width="15.5" style="578" customWidth="1"/>
    <col min="1287" max="1287" width="12.25" style="578" customWidth="1"/>
    <col min="1288" max="1536" width="9" style="578"/>
    <col min="1537" max="1537" width="4.875" style="578" customWidth="1"/>
    <col min="1538" max="1538" width="30.625" style="578" customWidth="1"/>
    <col min="1539" max="1539" width="17" style="578" customWidth="1"/>
    <col min="1540" max="1540" width="13.5" style="578" customWidth="1"/>
    <col min="1541" max="1541" width="32.125" style="578" customWidth="1"/>
    <col min="1542" max="1542" width="15.5" style="578" customWidth="1"/>
    <col min="1543" max="1543" width="12.25" style="578" customWidth="1"/>
    <col min="1544" max="1792" width="9" style="578"/>
    <col min="1793" max="1793" width="4.875" style="578" customWidth="1"/>
    <col min="1794" max="1794" width="30.625" style="578" customWidth="1"/>
    <col min="1795" max="1795" width="17" style="578" customWidth="1"/>
    <col min="1796" max="1796" width="13.5" style="578" customWidth="1"/>
    <col min="1797" max="1797" width="32.125" style="578" customWidth="1"/>
    <col min="1798" max="1798" width="15.5" style="578" customWidth="1"/>
    <col min="1799" max="1799" width="12.25" style="578" customWidth="1"/>
    <col min="1800" max="2048" width="9" style="578"/>
    <col min="2049" max="2049" width="4.875" style="578" customWidth="1"/>
    <col min="2050" max="2050" width="30.625" style="578" customWidth="1"/>
    <col min="2051" max="2051" width="17" style="578" customWidth="1"/>
    <col min="2052" max="2052" width="13.5" style="578" customWidth="1"/>
    <col min="2053" max="2053" width="32.125" style="578" customWidth="1"/>
    <col min="2054" max="2054" width="15.5" style="578" customWidth="1"/>
    <col min="2055" max="2055" width="12.25" style="578" customWidth="1"/>
    <col min="2056" max="2304" width="9" style="578"/>
    <col min="2305" max="2305" width="4.875" style="578" customWidth="1"/>
    <col min="2306" max="2306" width="30.625" style="578" customWidth="1"/>
    <col min="2307" max="2307" width="17" style="578" customWidth="1"/>
    <col min="2308" max="2308" width="13.5" style="578" customWidth="1"/>
    <col min="2309" max="2309" width="32.125" style="578" customWidth="1"/>
    <col min="2310" max="2310" width="15.5" style="578" customWidth="1"/>
    <col min="2311" max="2311" width="12.25" style="578" customWidth="1"/>
    <col min="2312" max="2560" width="9" style="578"/>
    <col min="2561" max="2561" width="4.875" style="578" customWidth="1"/>
    <col min="2562" max="2562" width="30.625" style="578" customWidth="1"/>
    <col min="2563" max="2563" width="17" style="578" customWidth="1"/>
    <col min="2564" max="2564" width="13.5" style="578" customWidth="1"/>
    <col min="2565" max="2565" width="32.125" style="578" customWidth="1"/>
    <col min="2566" max="2566" width="15.5" style="578" customWidth="1"/>
    <col min="2567" max="2567" width="12.25" style="578" customWidth="1"/>
    <col min="2568" max="2816" width="9" style="578"/>
    <col min="2817" max="2817" width="4.875" style="578" customWidth="1"/>
    <col min="2818" max="2818" width="30.625" style="578" customWidth="1"/>
    <col min="2819" max="2819" width="17" style="578" customWidth="1"/>
    <col min="2820" max="2820" width="13.5" style="578" customWidth="1"/>
    <col min="2821" max="2821" width="32.125" style="578" customWidth="1"/>
    <col min="2822" max="2822" width="15.5" style="578" customWidth="1"/>
    <col min="2823" max="2823" width="12.25" style="578" customWidth="1"/>
    <col min="2824" max="3072" width="9" style="578"/>
    <col min="3073" max="3073" width="4.875" style="578" customWidth="1"/>
    <col min="3074" max="3074" width="30.625" style="578" customWidth="1"/>
    <col min="3075" max="3075" width="17" style="578" customWidth="1"/>
    <col min="3076" max="3076" width="13.5" style="578" customWidth="1"/>
    <col min="3077" max="3077" width="32.125" style="578" customWidth="1"/>
    <col min="3078" max="3078" width="15.5" style="578" customWidth="1"/>
    <col min="3079" max="3079" width="12.25" style="578" customWidth="1"/>
    <col min="3080" max="3328" width="9" style="578"/>
    <col min="3329" max="3329" width="4.875" style="578" customWidth="1"/>
    <col min="3330" max="3330" width="30.625" style="578" customWidth="1"/>
    <col min="3331" max="3331" width="17" style="578" customWidth="1"/>
    <col min="3332" max="3332" width="13.5" style="578" customWidth="1"/>
    <col min="3333" max="3333" width="32.125" style="578" customWidth="1"/>
    <col min="3334" max="3334" width="15.5" style="578" customWidth="1"/>
    <col min="3335" max="3335" width="12.25" style="578" customWidth="1"/>
    <col min="3336" max="3584" width="9" style="578"/>
    <col min="3585" max="3585" width="4.875" style="578" customWidth="1"/>
    <col min="3586" max="3586" width="30.625" style="578" customWidth="1"/>
    <col min="3587" max="3587" width="17" style="578" customWidth="1"/>
    <col min="3588" max="3588" width="13.5" style="578" customWidth="1"/>
    <col min="3589" max="3589" width="32.125" style="578" customWidth="1"/>
    <col min="3590" max="3590" width="15.5" style="578" customWidth="1"/>
    <col min="3591" max="3591" width="12.25" style="578" customWidth="1"/>
    <col min="3592" max="3840" width="9" style="578"/>
    <col min="3841" max="3841" width="4.875" style="578" customWidth="1"/>
    <col min="3842" max="3842" width="30.625" style="578" customWidth="1"/>
    <col min="3843" max="3843" width="17" style="578" customWidth="1"/>
    <col min="3844" max="3844" width="13.5" style="578" customWidth="1"/>
    <col min="3845" max="3845" width="32.125" style="578" customWidth="1"/>
    <col min="3846" max="3846" width="15.5" style="578" customWidth="1"/>
    <col min="3847" max="3847" width="12.25" style="578" customWidth="1"/>
    <col min="3848" max="4096" width="9" style="578"/>
    <col min="4097" max="4097" width="4.875" style="578" customWidth="1"/>
    <col min="4098" max="4098" width="30.625" style="578" customWidth="1"/>
    <col min="4099" max="4099" width="17" style="578" customWidth="1"/>
    <col min="4100" max="4100" width="13.5" style="578" customWidth="1"/>
    <col min="4101" max="4101" width="32.125" style="578" customWidth="1"/>
    <col min="4102" max="4102" width="15.5" style="578" customWidth="1"/>
    <col min="4103" max="4103" width="12.25" style="578" customWidth="1"/>
    <col min="4104" max="4352" width="9" style="578"/>
    <col min="4353" max="4353" width="4.875" style="578" customWidth="1"/>
    <col min="4354" max="4354" width="30.625" style="578" customWidth="1"/>
    <col min="4355" max="4355" width="17" style="578" customWidth="1"/>
    <col min="4356" max="4356" width="13.5" style="578" customWidth="1"/>
    <col min="4357" max="4357" width="32.125" style="578" customWidth="1"/>
    <col min="4358" max="4358" width="15.5" style="578" customWidth="1"/>
    <col min="4359" max="4359" width="12.25" style="578" customWidth="1"/>
    <col min="4360" max="4608" width="9" style="578"/>
    <col min="4609" max="4609" width="4.875" style="578" customWidth="1"/>
    <col min="4610" max="4610" width="30.625" style="578" customWidth="1"/>
    <col min="4611" max="4611" width="17" style="578" customWidth="1"/>
    <col min="4612" max="4612" width="13.5" style="578" customWidth="1"/>
    <col min="4613" max="4613" width="32.125" style="578" customWidth="1"/>
    <col min="4614" max="4614" width="15.5" style="578" customWidth="1"/>
    <col min="4615" max="4615" width="12.25" style="578" customWidth="1"/>
    <col min="4616" max="4864" width="9" style="578"/>
    <col min="4865" max="4865" width="4.875" style="578" customWidth="1"/>
    <col min="4866" max="4866" width="30.625" style="578" customWidth="1"/>
    <col min="4867" max="4867" width="17" style="578" customWidth="1"/>
    <col min="4868" max="4868" width="13.5" style="578" customWidth="1"/>
    <col min="4869" max="4869" width="32.125" style="578" customWidth="1"/>
    <col min="4870" max="4870" width="15.5" style="578" customWidth="1"/>
    <col min="4871" max="4871" width="12.25" style="578" customWidth="1"/>
    <col min="4872" max="5120" width="9" style="578"/>
    <col min="5121" max="5121" width="4.875" style="578" customWidth="1"/>
    <col min="5122" max="5122" width="30.625" style="578" customWidth="1"/>
    <col min="5123" max="5123" width="17" style="578" customWidth="1"/>
    <col min="5124" max="5124" width="13.5" style="578" customWidth="1"/>
    <col min="5125" max="5125" width="32.125" style="578" customWidth="1"/>
    <col min="5126" max="5126" width="15.5" style="578" customWidth="1"/>
    <col min="5127" max="5127" width="12.25" style="578" customWidth="1"/>
    <col min="5128" max="5376" width="9" style="578"/>
    <col min="5377" max="5377" width="4.875" style="578" customWidth="1"/>
    <col min="5378" max="5378" width="30.625" style="578" customWidth="1"/>
    <col min="5379" max="5379" width="17" style="578" customWidth="1"/>
    <col min="5380" max="5380" width="13.5" style="578" customWidth="1"/>
    <col min="5381" max="5381" width="32.125" style="578" customWidth="1"/>
    <col min="5382" max="5382" width="15.5" style="578" customWidth="1"/>
    <col min="5383" max="5383" width="12.25" style="578" customWidth="1"/>
    <col min="5384" max="5632" width="9" style="578"/>
    <col min="5633" max="5633" width="4.875" style="578" customWidth="1"/>
    <col min="5634" max="5634" width="30.625" style="578" customWidth="1"/>
    <col min="5635" max="5635" width="17" style="578" customWidth="1"/>
    <col min="5636" max="5636" width="13.5" style="578" customWidth="1"/>
    <col min="5637" max="5637" width="32.125" style="578" customWidth="1"/>
    <col min="5638" max="5638" width="15.5" style="578" customWidth="1"/>
    <col min="5639" max="5639" width="12.25" style="578" customWidth="1"/>
    <col min="5640" max="5888" width="9" style="578"/>
    <col min="5889" max="5889" width="4.875" style="578" customWidth="1"/>
    <col min="5890" max="5890" width="30.625" style="578" customWidth="1"/>
    <col min="5891" max="5891" width="17" style="578" customWidth="1"/>
    <col min="5892" max="5892" width="13.5" style="578" customWidth="1"/>
    <col min="5893" max="5893" width="32.125" style="578" customWidth="1"/>
    <col min="5894" max="5894" width="15.5" style="578" customWidth="1"/>
    <col min="5895" max="5895" width="12.25" style="578" customWidth="1"/>
    <col min="5896" max="6144" width="9" style="578"/>
    <col min="6145" max="6145" width="4.875" style="578" customWidth="1"/>
    <col min="6146" max="6146" width="30.625" style="578" customWidth="1"/>
    <col min="6147" max="6147" width="17" style="578" customWidth="1"/>
    <col min="6148" max="6148" width="13.5" style="578" customWidth="1"/>
    <col min="6149" max="6149" width="32.125" style="578" customWidth="1"/>
    <col min="6150" max="6150" width="15.5" style="578" customWidth="1"/>
    <col min="6151" max="6151" width="12.25" style="578" customWidth="1"/>
    <col min="6152" max="6400" width="9" style="578"/>
    <col min="6401" max="6401" width="4.875" style="578" customWidth="1"/>
    <col min="6402" max="6402" width="30.625" style="578" customWidth="1"/>
    <col min="6403" max="6403" width="17" style="578" customWidth="1"/>
    <col min="6404" max="6404" width="13.5" style="578" customWidth="1"/>
    <col min="6405" max="6405" width="32.125" style="578" customWidth="1"/>
    <col min="6406" max="6406" width="15.5" style="578" customWidth="1"/>
    <col min="6407" max="6407" width="12.25" style="578" customWidth="1"/>
    <col min="6408" max="6656" width="9" style="578"/>
    <col min="6657" max="6657" width="4.875" style="578" customWidth="1"/>
    <col min="6658" max="6658" width="30.625" style="578" customWidth="1"/>
    <col min="6659" max="6659" width="17" style="578" customWidth="1"/>
    <col min="6660" max="6660" width="13.5" style="578" customWidth="1"/>
    <col min="6661" max="6661" width="32.125" style="578" customWidth="1"/>
    <col min="6662" max="6662" width="15.5" style="578" customWidth="1"/>
    <col min="6663" max="6663" width="12.25" style="578" customWidth="1"/>
    <col min="6664" max="6912" width="9" style="578"/>
    <col min="6913" max="6913" width="4.875" style="578" customWidth="1"/>
    <col min="6914" max="6914" width="30.625" style="578" customWidth="1"/>
    <col min="6915" max="6915" width="17" style="578" customWidth="1"/>
    <col min="6916" max="6916" width="13.5" style="578" customWidth="1"/>
    <col min="6917" max="6917" width="32.125" style="578" customWidth="1"/>
    <col min="6918" max="6918" width="15.5" style="578" customWidth="1"/>
    <col min="6919" max="6919" width="12.25" style="578" customWidth="1"/>
    <col min="6920" max="7168" width="9" style="578"/>
    <col min="7169" max="7169" width="4.875" style="578" customWidth="1"/>
    <col min="7170" max="7170" width="30.625" style="578" customWidth="1"/>
    <col min="7171" max="7171" width="17" style="578" customWidth="1"/>
    <col min="7172" max="7172" width="13.5" style="578" customWidth="1"/>
    <col min="7173" max="7173" width="32.125" style="578" customWidth="1"/>
    <col min="7174" max="7174" width="15.5" style="578" customWidth="1"/>
    <col min="7175" max="7175" width="12.25" style="578" customWidth="1"/>
    <col min="7176" max="7424" width="9" style="578"/>
    <col min="7425" max="7425" width="4.875" style="578" customWidth="1"/>
    <col min="7426" max="7426" width="30.625" style="578" customWidth="1"/>
    <col min="7427" max="7427" width="17" style="578" customWidth="1"/>
    <col min="7428" max="7428" width="13.5" style="578" customWidth="1"/>
    <col min="7429" max="7429" width="32.125" style="578" customWidth="1"/>
    <col min="7430" max="7430" width="15.5" style="578" customWidth="1"/>
    <col min="7431" max="7431" width="12.25" style="578" customWidth="1"/>
    <col min="7432" max="7680" width="9" style="578"/>
    <col min="7681" max="7681" width="4.875" style="578" customWidth="1"/>
    <col min="7682" max="7682" width="30.625" style="578" customWidth="1"/>
    <col min="7683" max="7683" width="17" style="578" customWidth="1"/>
    <col min="7684" max="7684" width="13.5" style="578" customWidth="1"/>
    <col min="7685" max="7685" width="32.125" style="578" customWidth="1"/>
    <col min="7686" max="7686" width="15.5" style="578" customWidth="1"/>
    <col min="7687" max="7687" width="12.25" style="578" customWidth="1"/>
    <col min="7688" max="7936" width="9" style="578"/>
    <col min="7937" max="7937" width="4.875" style="578" customWidth="1"/>
    <col min="7938" max="7938" width="30.625" style="578" customWidth="1"/>
    <col min="7939" max="7939" width="17" style="578" customWidth="1"/>
    <col min="7940" max="7940" width="13.5" style="578" customWidth="1"/>
    <col min="7941" max="7941" width="32.125" style="578" customWidth="1"/>
    <col min="7942" max="7942" width="15.5" style="578" customWidth="1"/>
    <col min="7943" max="7943" width="12.25" style="578" customWidth="1"/>
    <col min="7944" max="8192" width="9" style="578"/>
    <col min="8193" max="8193" width="4.875" style="578" customWidth="1"/>
    <col min="8194" max="8194" width="30.625" style="578" customWidth="1"/>
    <col min="8195" max="8195" width="17" style="578" customWidth="1"/>
    <col min="8196" max="8196" width="13.5" style="578" customWidth="1"/>
    <col min="8197" max="8197" width="32.125" style="578" customWidth="1"/>
    <col min="8198" max="8198" width="15.5" style="578" customWidth="1"/>
    <col min="8199" max="8199" width="12.25" style="578" customWidth="1"/>
    <col min="8200" max="8448" width="9" style="578"/>
    <col min="8449" max="8449" width="4.875" style="578" customWidth="1"/>
    <col min="8450" max="8450" width="30.625" style="578" customWidth="1"/>
    <col min="8451" max="8451" width="17" style="578" customWidth="1"/>
    <col min="8452" max="8452" width="13.5" style="578" customWidth="1"/>
    <col min="8453" max="8453" width="32.125" style="578" customWidth="1"/>
    <col min="8454" max="8454" width="15.5" style="578" customWidth="1"/>
    <col min="8455" max="8455" width="12.25" style="578" customWidth="1"/>
    <col min="8456" max="8704" width="9" style="578"/>
    <col min="8705" max="8705" width="4.875" style="578" customWidth="1"/>
    <col min="8706" max="8706" width="30.625" style="578" customWidth="1"/>
    <col min="8707" max="8707" width="17" style="578" customWidth="1"/>
    <col min="8708" max="8708" width="13.5" style="578" customWidth="1"/>
    <col min="8709" max="8709" width="32.125" style="578" customWidth="1"/>
    <col min="8710" max="8710" width="15.5" style="578" customWidth="1"/>
    <col min="8711" max="8711" width="12.25" style="578" customWidth="1"/>
    <col min="8712" max="8960" width="9" style="578"/>
    <col min="8961" max="8961" width="4.875" style="578" customWidth="1"/>
    <col min="8962" max="8962" width="30.625" style="578" customWidth="1"/>
    <col min="8963" max="8963" width="17" style="578" customWidth="1"/>
    <col min="8964" max="8964" width="13.5" style="578" customWidth="1"/>
    <col min="8965" max="8965" width="32.125" style="578" customWidth="1"/>
    <col min="8966" max="8966" width="15.5" style="578" customWidth="1"/>
    <col min="8967" max="8967" width="12.25" style="578" customWidth="1"/>
    <col min="8968" max="9216" width="9" style="578"/>
    <col min="9217" max="9217" width="4.875" style="578" customWidth="1"/>
    <col min="9218" max="9218" width="30.625" style="578" customWidth="1"/>
    <col min="9219" max="9219" width="17" style="578" customWidth="1"/>
    <col min="9220" max="9220" width="13.5" style="578" customWidth="1"/>
    <col min="9221" max="9221" width="32.125" style="578" customWidth="1"/>
    <col min="9222" max="9222" width="15.5" style="578" customWidth="1"/>
    <col min="9223" max="9223" width="12.25" style="578" customWidth="1"/>
    <col min="9224" max="9472" width="9" style="578"/>
    <col min="9473" max="9473" width="4.875" style="578" customWidth="1"/>
    <col min="9474" max="9474" width="30.625" style="578" customWidth="1"/>
    <col min="9475" max="9475" width="17" style="578" customWidth="1"/>
    <col min="9476" max="9476" width="13.5" style="578" customWidth="1"/>
    <col min="9477" max="9477" width="32.125" style="578" customWidth="1"/>
    <col min="9478" max="9478" width="15.5" style="578" customWidth="1"/>
    <col min="9479" max="9479" width="12.25" style="578" customWidth="1"/>
    <col min="9480" max="9728" width="9" style="578"/>
    <col min="9729" max="9729" width="4.875" style="578" customWidth="1"/>
    <col min="9730" max="9730" width="30.625" style="578" customWidth="1"/>
    <col min="9731" max="9731" width="17" style="578" customWidth="1"/>
    <col min="9732" max="9732" width="13.5" style="578" customWidth="1"/>
    <col min="9733" max="9733" width="32.125" style="578" customWidth="1"/>
    <col min="9734" max="9734" width="15.5" style="578" customWidth="1"/>
    <col min="9735" max="9735" width="12.25" style="578" customWidth="1"/>
    <col min="9736" max="9984" width="9" style="578"/>
    <col min="9985" max="9985" width="4.875" style="578" customWidth="1"/>
    <col min="9986" max="9986" width="30.625" style="578" customWidth="1"/>
    <col min="9987" max="9987" width="17" style="578" customWidth="1"/>
    <col min="9988" max="9988" width="13.5" style="578" customWidth="1"/>
    <col min="9989" max="9989" width="32.125" style="578" customWidth="1"/>
    <col min="9990" max="9990" width="15.5" style="578" customWidth="1"/>
    <col min="9991" max="9991" width="12.25" style="578" customWidth="1"/>
    <col min="9992" max="10240" width="9" style="578"/>
    <col min="10241" max="10241" width="4.875" style="578" customWidth="1"/>
    <col min="10242" max="10242" width="30.625" style="578" customWidth="1"/>
    <col min="10243" max="10243" width="17" style="578" customWidth="1"/>
    <col min="10244" max="10244" width="13.5" style="578" customWidth="1"/>
    <col min="10245" max="10245" width="32.125" style="578" customWidth="1"/>
    <col min="10246" max="10246" width="15.5" style="578" customWidth="1"/>
    <col min="10247" max="10247" width="12.25" style="578" customWidth="1"/>
    <col min="10248" max="10496" width="9" style="578"/>
    <col min="10497" max="10497" width="4.875" style="578" customWidth="1"/>
    <col min="10498" max="10498" width="30.625" style="578" customWidth="1"/>
    <col min="10499" max="10499" width="17" style="578" customWidth="1"/>
    <col min="10500" max="10500" width="13.5" style="578" customWidth="1"/>
    <col min="10501" max="10501" width="32.125" style="578" customWidth="1"/>
    <col min="10502" max="10502" width="15.5" style="578" customWidth="1"/>
    <col min="10503" max="10503" width="12.25" style="578" customWidth="1"/>
    <col min="10504" max="10752" width="9" style="578"/>
    <col min="10753" max="10753" width="4.875" style="578" customWidth="1"/>
    <col min="10754" max="10754" width="30.625" style="578" customWidth="1"/>
    <col min="10755" max="10755" width="17" style="578" customWidth="1"/>
    <col min="10756" max="10756" width="13.5" style="578" customWidth="1"/>
    <col min="10757" max="10757" width="32.125" style="578" customWidth="1"/>
    <col min="10758" max="10758" width="15.5" style="578" customWidth="1"/>
    <col min="10759" max="10759" width="12.25" style="578" customWidth="1"/>
    <col min="10760" max="11008" width="9" style="578"/>
    <col min="11009" max="11009" width="4.875" style="578" customWidth="1"/>
    <col min="11010" max="11010" width="30.625" style="578" customWidth="1"/>
    <col min="11011" max="11011" width="17" style="578" customWidth="1"/>
    <col min="11012" max="11012" width="13.5" style="578" customWidth="1"/>
    <col min="11013" max="11013" width="32.125" style="578" customWidth="1"/>
    <col min="11014" max="11014" width="15.5" style="578" customWidth="1"/>
    <col min="11015" max="11015" width="12.25" style="578" customWidth="1"/>
    <col min="11016" max="11264" width="9" style="578"/>
    <col min="11265" max="11265" width="4.875" style="578" customWidth="1"/>
    <col min="11266" max="11266" width="30.625" style="578" customWidth="1"/>
    <col min="11267" max="11267" width="17" style="578" customWidth="1"/>
    <col min="11268" max="11268" width="13.5" style="578" customWidth="1"/>
    <col min="11269" max="11269" width="32.125" style="578" customWidth="1"/>
    <col min="11270" max="11270" width="15.5" style="578" customWidth="1"/>
    <col min="11271" max="11271" width="12.25" style="578" customWidth="1"/>
    <col min="11272" max="11520" width="9" style="578"/>
    <col min="11521" max="11521" width="4.875" style="578" customWidth="1"/>
    <col min="11522" max="11522" width="30.625" style="578" customWidth="1"/>
    <col min="11523" max="11523" width="17" style="578" customWidth="1"/>
    <col min="11524" max="11524" width="13.5" style="578" customWidth="1"/>
    <col min="11525" max="11525" width="32.125" style="578" customWidth="1"/>
    <col min="11526" max="11526" width="15.5" style="578" customWidth="1"/>
    <col min="11527" max="11527" width="12.25" style="578" customWidth="1"/>
    <col min="11528" max="11776" width="9" style="578"/>
    <col min="11777" max="11777" width="4.875" style="578" customWidth="1"/>
    <col min="11778" max="11778" width="30.625" style="578" customWidth="1"/>
    <col min="11779" max="11779" width="17" style="578" customWidth="1"/>
    <col min="11780" max="11780" width="13.5" style="578" customWidth="1"/>
    <col min="11781" max="11781" width="32.125" style="578" customWidth="1"/>
    <col min="11782" max="11782" width="15.5" style="578" customWidth="1"/>
    <col min="11783" max="11783" width="12.25" style="578" customWidth="1"/>
    <col min="11784" max="12032" width="9" style="578"/>
    <col min="12033" max="12033" width="4.875" style="578" customWidth="1"/>
    <col min="12034" max="12034" width="30.625" style="578" customWidth="1"/>
    <col min="12035" max="12035" width="17" style="578" customWidth="1"/>
    <col min="12036" max="12036" width="13.5" style="578" customWidth="1"/>
    <col min="12037" max="12037" width="32.125" style="578" customWidth="1"/>
    <col min="12038" max="12038" width="15.5" style="578" customWidth="1"/>
    <col min="12039" max="12039" width="12.25" style="578" customWidth="1"/>
    <col min="12040" max="12288" width="9" style="578"/>
    <col min="12289" max="12289" width="4.875" style="578" customWidth="1"/>
    <col min="12290" max="12290" width="30.625" style="578" customWidth="1"/>
    <col min="12291" max="12291" width="17" style="578" customWidth="1"/>
    <col min="12292" max="12292" width="13.5" style="578" customWidth="1"/>
    <col min="12293" max="12293" width="32.125" style="578" customWidth="1"/>
    <col min="12294" max="12294" width="15.5" style="578" customWidth="1"/>
    <col min="12295" max="12295" width="12.25" style="578" customWidth="1"/>
    <col min="12296" max="12544" width="9" style="578"/>
    <col min="12545" max="12545" width="4.875" style="578" customWidth="1"/>
    <col min="12546" max="12546" width="30.625" style="578" customWidth="1"/>
    <col min="12547" max="12547" width="17" style="578" customWidth="1"/>
    <col min="12548" max="12548" width="13.5" style="578" customWidth="1"/>
    <col min="12549" max="12549" width="32.125" style="578" customWidth="1"/>
    <col min="12550" max="12550" width="15.5" style="578" customWidth="1"/>
    <col min="12551" max="12551" width="12.25" style="578" customWidth="1"/>
    <col min="12552" max="12800" width="9" style="578"/>
    <col min="12801" max="12801" width="4.875" style="578" customWidth="1"/>
    <col min="12802" max="12802" width="30.625" style="578" customWidth="1"/>
    <col min="12803" max="12803" width="17" style="578" customWidth="1"/>
    <col min="12804" max="12804" width="13.5" style="578" customWidth="1"/>
    <col min="12805" max="12805" width="32.125" style="578" customWidth="1"/>
    <col min="12806" max="12806" width="15.5" style="578" customWidth="1"/>
    <col min="12807" max="12807" width="12.25" style="578" customWidth="1"/>
    <col min="12808" max="13056" width="9" style="578"/>
    <col min="13057" max="13057" width="4.875" style="578" customWidth="1"/>
    <col min="13058" max="13058" width="30.625" style="578" customWidth="1"/>
    <col min="13059" max="13059" width="17" style="578" customWidth="1"/>
    <col min="13060" max="13060" width="13.5" style="578" customWidth="1"/>
    <col min="13061" max="13061" width="32.125" style="578" customWidth="1"/>
    <col min="13062" max="13062" width="15.5" style="578" customWidth="1"/>
    <col min="13063" max="13063" width="12.25" style="578" customWidth="1"/>
    <col min="13064" max="13312" width="9" style="578"/>
    <col min="13313" max="13313" width="4.875" style="578" customWidth="1"/>
    <col min="13314" max="13314" width="30.625" style="578" customWidth="1"/>
    <col min="13315" max="13315" width="17" style="578" customWidth="1"/>
    <col min="13316" max="13316" width="13.5" style="578" customWidth="1"/>
    <col min="13317" max="13317" width="32.125" style="578" customWidth="1"/>
    <col min="13318" max="13318" width="15.5" style="578" customWidth="1"/>
    <col min="13319" max="13319" width="12.25" style="578" customWidth="1"/>
    <col min="13320" max="13568" width="9" style="578"/>
    <col min="13569" max="13569" width="4.875" style="578" customWidth="1"/>
    <col min="13570" max="13570" width="30.625" style="578" customWidth="1"/>
    <col min="13571" max="13571" width="17" style="578" customWidth="1"/>
    <col min="13572" max="13572" width="13.5" style="578" customWidth="1"/>
    <col min="13573" max="13573" width="32.125" style="578" customWidth="1"/>
    <col min="13574" max="13574" width="15.5" style="578" customWidth="1"/>
    <col min="13575" max="13575" width="12.25" style="578" customWidth="1"/>
    <col min="13576" max="13824" width="9" style="578"/>
    <col min="13825" max="13825" width="4.875" style="578" customWidth="1"/>
    <col min="13826" max="13826" width="30.625" style="578" customWidth="1"/>
    <col min="13827" max="13827" width="17" style="578" customWidth="1"/>
    <col min="13828" max="13828" width="13.5" style="578" customWidth="1"/>
    <col min="13829" max="13829" width="32.125" style="578" customWidth="1"/>
    <col min="13830" max="13830" width="15.5" style="578" customWidth="1"/>
    <col min="13831" max="13831" width="12.25" style="578" customWidth="1"/>
    <col min="13832" max="14080" width="9" style="578"/>
    <col min="14081" max="14081" width="4.875" style="578" customWidth="1"/>
    <col min="14082" max="14082" width="30.625" style="578" customWidth="1"/>
    <col min="14083" max="14083" width="17" style="578" customWidth="1"/>
    <col min="14084" max="14084" width="13.5" style="578" customWidth="1"/>
    <col min="14085" max="14085" width="32.125" style="578" customWidth="1"/>
    <col min="14086" max="14086" width="15.5" style="578" customWidth="1"/>
    <col min="14087" max="14087" width="12.25" style="578" customWidth="1"/>
    <col min="14088" max="14336" width="9" style="578"/>
    <col min="14337" max="14337" width="4.875" style="578" customWidth="1"/>
    <col min="14338" max="14338" width="30.625" style="578" customWidth="1"/>
    <col min="14339" max="14339" width="17" style="578" customWidth="1"/>
    <col min="14340" max="14340" width="13.5" style="578" customWidth="1"/>
    <col min="14341" max="14341" width="32.125" style="578" customWidth="1"/>
    <col min="14342" max="14342" width="15.5" style="578" customWidth="1"/>
    <col min="14343" max="14343" width="12.25" style="578" customWidth="1"/>
    <col min="14344" max="14592" width="9" style="578"/>
    <col min="14593" max="14593" width="4.875" style="578" customWidth="1"/>
    <col min="14594" max="14594" width="30.625" style="578" customWidth="1"/>
    <col min="14595" max="14595" width="17" style="578" customWidth="1"/>
    <col min="14596" max="14596" width="13.5" style="578" customWidth="1"/>
    <col min="14597" max="14597" width="32.125" style="578" customWidth="1"/>
    <col min="14598" max="14598" width="15.5" style="578" customWidth="1"/>
    <col min="14599" max="14599" width="12.25" style="578" customWidth="1"/>
    <col min="14600" max="14848" width="9" style="578"/>
    <col min="14849" max="14849" width="4.875" style="578" customWidth="1"/>
    <col min="14850" max="14850" width="30.625" style="578" customWidth="1"/>
    <col min="14851" max="14851" width="17" style="578" customWidth="1"/>
    <col min="14852" max="14852" width="13.5" style="578" customWidth="1"/>
    <col min="14853" max="14853" width="32.125" style="578" customWidth="1"/>
    <col min="14854" max="14854" width="15.5" style="578" customWidth="1"/>
    <col min="14855" max="14855" width="12.25" style="578" customWidth="1"/>
    <col min="14856" max="15104" width="9" style="578"/>
    <col min="15105" max="15105" width="4.875" style="578" customWidth="1"/>
    <col min="15106" max="15106" width="30.625" style="578" customWidth="1"/>
    <col min="15107" max="15107" width="17" style="578" customWidth="1"/>
    <col min="15108" max="15108" width="13.5" style="578" customWidth="1"/>
    <col min="15109" max="15109" width="32.125" style="578" customWidth="1"/>
    <col min="15110" max="15110" width="15.5" style="578" customWidth="1"/>
    <col min="15111" max="15111" width="12.25" style="578" customWidth="1"/>
    <col min="15112" max="15360" width="9" style="578"/>
    <col min="15361" max="15361" width="4.875" style="578" customWidth="1"/>
    <col min="15362" max="15362" width="30.625" style="578" customWidth="1"/>
    <col min="15363" max="15363" width="17" style="578" customWidth="1"/>
    <col min="15364" max="15364" width="13.5" style="578" customWidth="1"/>
    <col min="15365" max="15365" width="32.125" style="578" customWidth="1"/>
    <col min="15366" max="15366" width="15.5" style="578" customWidth="1"/>
    <col min="15367" max="15367" width="12.25" style="578" customWidth="1"/>
    <col min="15368" max="15616" width="9" style="578"/>
    <col min="15617" max="15617" width="4.875" style="578" customWidth="1"/>
    <col min="15618" max="15618" width="30.625" style="578" customWidth="1"/>
    <col min="15619" max="15619" width="17" style="578" customWidth="1"/>
    <col min="15620" max="15620" width="13.5" style="578" customWidth="1"/>
    <col min="15621" max="15621" width="32.125" style="578" customWidth="1"/>
    <col min="15622" max="15622" width="15.5" style="578" customWidth="1"/>
    <col min="15623" max="15623" width="12.25" style="578" customWidth="1"/>
    <col min="15624" max="15872" width="9" style="578"/>
    <col min="15873" max="15873" width="4.875" style="578" customWidth="1"/>
    <col min="15874" max="15874" width="30.625" style="578" customWidth="1"/>
    <col min="15875" max="15875" width="17" style="578" customWidth="1"/>
    <col min="15876" max="15876" width="13.5" style="578" customWidth="1"/>
    <col min="15877" max="15877" width="32.125" style="578" customWidth="1"/>
    <col min="15878" max="15878" width="15.5" style="578" customWidth="1"/>
    <col min="15879" max="15879" width="12.25" style="578" customWidth="1"/>
    <col min="15880" max="16128" width="9" style="578"/>
    <col min="16129" max="16129" width="4.875" style="578" customWidth="1"/>
    <col min="16130" max="16130" width="30.625" style="578" customWidth="1"/>
    <col min="16131" max="16131" width="17" style="578" customWidth="1"/>
    <col min="16132" max="16132" width="13.5" style="578" customWidth="1"/>
    <col min="16133" max="16133" width="32.125" style="578" customWidth="1"/>
    <col min="16134" max="16134" width="15.5" style="578" customWidth="1"/>
    <col min="16135" max="16135" width="12.25" style="578" customWidth="1"/>
    <col min="16136" max="16384" width="9" style="578"/>
  </cols>
  <sheetData>
    <row r="1" ht="21" customHeight="1" spans="1:16">
      <c r="A1" s="87" t="s">
        <v>60</v>
      </c>
      <c r="B1" s="230"/>
      <c r="C1" s="230"/>
      <c r="D1" s="230"/>
      <c r="E1" s="230"/>
      <c r="F1" s="230"/>
      <c r="G1" s="581"/>
      <c r="H1" s="581"/>
      <c r="I1" s="87"/>
      <c r="J1" s="230"/>
      <c r="K1" s="230"/>
      <c r="L1" s="230"/>
      <c r="M1" s="230"/>
      <c r="N1" s="230"/>
      <c r="O1" s="87"/>
      <c r="P1" s="87"/>
    </row>
    <row r="2" ht="23.25" customHeight="1" spans="1:16">
      <c r="A2" s="582" t="s">
        <v>61</v>
      </c>
      <c r="B2" s="583"/>
      <c r="C2" s="583"/>
      <c r="D2" s="583"/>
      <c r="E2" s="583"/>
      <c r="F2" s="583"/>
      <c r="G2" s="584"/>
      <c r="H2" s="584"/>
      <c r="I2" s="582"/>
      <c r="J2" s="583"/>
      <c r="K2" s="583"/>
      <c r="L2" s="583"/>
      <c r="M2" s="583"/>
      <c r="N2" s="583"/>
      <c r="O2" s="582"/>
      <c r="P2" s="582"/>
    </row>
    <row r="3" ht="18" customHeight="1" spans="1:16">
      <c r="A3" s="585"/>
      <c r="B3" s="586"/>
      <c r="C3" s="586"/>
      <c r="D3" s="586"/>
      <c r="E3" s="586"/>
      <c r="F3" s="586"/>
      <c r="G3" s="587"/>
      <c r="H3" s="587"/>
      <c r="I3" s="585"/>
      <c r="J3" s="586"/>
      <c r="K3" s="586"/>
      <c r="L3" s="586"/>
      <c r="M3" s="586"/>
      <c r="N3" s="586"/>
      <c r="O3" s="585"/>
      <c r="P3" s="600" t="s">
        <v>2</v>
      </c>
    </row>
    <row r="4" ht="56.25" spans="1:16">
      <c r="A4" s="413" t="s">
        <v>3</v>
      </c>
      <c r="B4" s="488" t="s">
        <v>62</v>
      </c>
      <c r="C4" s="488" t="s">
        <v>63</v>
      </c>
      <c r="D4" s="488" t="s">
        <v>64</v>
      </c>
      <c r="E4" s="488" t="s">
        <v>4</v>
      </c>
      <c r="F4" s="588" t="s">
        <v>65</v>
      </c>
      <c r="G4" s="589" t="s">
        <v>66</v>
      </c>
      <c r="H4" s="589" t="s">
        <v>67</v>
      </c>
      <c r="I4" s="413" t="s">
        <v>68</v>
      </c>
      <c r="J4" s="488" t="s">
        <v>62</v>
      </c>
      <c r="K4" s="488" t="s">
        <v>63</v>
      </c>
      <c r="L4" s="488" t="s">
        <v>64</v>
      </c>
      <c r="M4" s="488" t="s">
        <v>4</v>
      </c>
      <c r="N4" s="588" t="s">
        <v>65</v>
      </c>
      <c r="O4" s="414" t="s">
        <v>66</v>
      </c>
      <c r="P4" s="415" t="s">
        <v>67</v>
      </c>
    </row>
    <row r="5" ht="15.75" customHeight="1" spans="1:16">
      <c r="A5" s="413" t="s">
        <v>69</v>
      </c>
      <c r="B5" s="377">
        <f>B6+B33</f>
        <v>2753.64</v>
      </c>
      <c r="C5" s="377">
        <f t="shared" ref="C5:E5" si="0">C6+C33</f>
        <v>0</v>
      </c>
      <c r="D5" s="377">
        <f t="shared" si="0"/>
        <v>4547.59</v>
      </c>
      <c r="E5" s="377">
        <f t="shared" si="0"/>
        <v>4339.92</v>
      </c>
      <c r="F5" s="377">
        <f t="shared" ref="F5" si="1">F6+F33</f>
        <v>4829.66</v>
      </c>
      <c r="G5" s="490">
        <f>(E5)/D5*100</f>
        <v>95.4334053861496</v>
      </c>
      <c r="H5" s="589">
        <f>(E5-F5)/F5*100</f>
        <v>-10.1402583204615</v>
      </c>
      <c r="I5" s="413" t="s">
        <v>69</v>
      </c>
      <c r="J5" s="377">
        <f>J6+J33</f>
        <v>2753.64</v>
      </c>
      <c r="K5" s="601">
        <f>K6+K33</f>
        <v>0</v>
      </c>
      <c r="L5" s="377">
        <f>L6+L33</f>
        <v>4547.59</v>
      </c>
      <c r="M5" s="377">
        <f>M6+M33</f>
        <v>4339.92</v>
      </c>
      <c r="N5" s="377">
        <f>N6+N33</f>
        <v>4776.49</v>
      </c>
      <c r="O5" s="602">
        <f>M5/L5*100</f>
        <v>95.4334053861496</v>
      </c>
      <c r="P5" s="603">
        <f>(M5-N5)/N5*100</f>
        <v>-9.13997517005166</v>
      </c>
    </row>
    <row r="6" ht="15.75" customHeight="1" spans="1:16">
      <c r="A6" s="590" t="s">
        <v>70</v>
      </c>
      <c r="B6" s="377">
        <f>B7+B23</f>
        <v>520.65</v>
      </c>
      <c r="C6" s="377">
        <f t="shared" ref="C6:E6" si="2">C7+C23</f>
        <v>0</v>
      </c>
      <c r="D6" s="377">
        <f t="shared" si="2"/>
        <v>520.65</v>
      </c>
      <c r="E6" s="377">
        <f t="shared" si="2"/>
        <v>308.41</v>
      </c>
      <c r="F6" s="377">
        <f t="shared" ref="F6" si="3">F7+F23</f>
        <v>345.25</v>
      </c>
      <c r="G6" s="490">
        <f>(E6)/D6*100</f>
        <v>59.2355709209642</v>
      </c>
      <c r="H6" s="589">
        <f>(E6-F6)/F6*100</f>
        <v>-10.670528602462</v>
      </c>
      <c r="I6" s="590" t="s">
        <v>71</v>
      </c>
      <c r="J6" s="377">
        <f>SUM(J7:J32)</f>
        <v>2736.72</v>
      </c>
      <c r="K6" s="601">
        <f>SUM(K7:K31)</f>
        <v>0</v>
      </c>
      <c r="L6" s="377">
        <f>SUM(L7:L31)</f>
        <v>4530.67</v>
      </c>
      <c r="M6" s="377">
        <f>SUM(M7:M31)</f>
        <v>3637.84</v>
      </c>
      <c r="N6" s="377">
        <f>SUM(N7:N31)</f>
        <v>4318.12</v>
      </c>
      <c r="O6" s="602">
        <f t="shared" ref="O6:O34" si="4">M6/L6*100</f>
        <v>80.2936431035586</v>
      </c>
      <c r="P6" s="603">
        <f t="shared" ref="P6:P44" si="5">(M6-N6)/N6*100</f>
        <v>-15.7540781636453</v>
      </c>
    </row>
    <row r="7" ht="15.75" customHeight="1" spans="1:17">
      <c r="A7" s="493" t="s">
        <v>72</v>
      </c>
      <c r="B7" s="381">
        <v>430</v>
      </c>
      <c r="C7" s="382">
        <f t="shared" ref="C7:E7" si="6">SUM(C8:C22)</f>
        <v>0</v>
      </c>
      <c r="D7" s="382">
        <v>430</v>
      </c>
      <c r="E7" s="382">
        <v>261.88</v>
      </c>
      <c r="F7" s="382">
        <v>292.08</v>
      </c>
      <c r="G7" s="490">
        <f>(E7)/D7*100</f>
        <v>60.9023255813953</v>
      </c>
      <c r="H7" s="589">
        <f>(E7-F7)/F7*100</f>
        <v>-10.3396329772665</v>
      </c>
      <c r="I7" s="604" t="s">
        <v>73</v>
      </c>
      <c r="J7" s="383">
        <v>1111.94</v>
      </c>
      <c r="K7" s="605"/>
      <c r="L7" s="383">
        <v>1062.14</v>
      </c>
      <c r="M7" s="606">
        <v>985.97</v>
      </c>
      <c r="N7" s="607">
        <v>1059.91</v>
      </c>
      <c r="O7" s="602">
        <f t="shared" si="4"/>
        <v>92.8286289942945</v>
      </c>
      <c r="P7" s="603">
        <f t="shared" si="5"/>
        <v>-6.97606400543443</v>
      </c>
      <c r="Q7" s="622"/>
    </row>
    <row r="8" ht="15.75" customHeight="1" spans="1:16">
      <c r="A8" s="493" t="s">
        <v>74</v>
      </c>
      <c r="B8" s="381"/>
      <c r="C8" s="495"/>
      <c r="D8" s="382"/>
      <c r="E8" s="385"/>
      <c r="F8" s="385"/>
      <c r="G8" s="490"/>
      <c r="H8" s="589"/>
      <c r="I8" s="604" t="s">
        <v>75</v>
      </c>
      <c r="J8" s="383"/>
      <c r="K8" s="608"/>
      <c r="L8" s="383"/>
      <c r="M8" s="606"/>
      <c r="N8" s="399"/>
      <c r="O8" s="602"/>
      <c r="P8" s="603"/>
    </row>
    <row r="9" ht="15.75" customHeight="1" spans="1:16">
      <c r="A9" s="493" t="s">
        <v>76</v>
      </c>
      <c r="B9" s="381"/>
      <c r="C9" s="495"/>
      <c r="D9" s="382"/>
      <c r="E9" s="385"/>
      <c r="F9" s="385"/>
      <c r="G9" s="490"/>
      <c r="H9" s="589"/>
      <c r="I9" s="604" t="s">
        <v>77</v>
      </c>
      <c r="J9" s="606">
        <v>5</v>
      </c>
      <c r="K9" s="606"/>
      <c r="L9" s="606">
        <v>5</v>
      </c>
      <c r="M9" s="606">
        <v>2.24</v>
      </c>
      <c r="N9" s="607">
        <v>5</v>
      </c>
      <c r="O9" s="602">
        <f t="shared" si="4"/>
        <v>44.8</v>
      </c>
      <c r="P9" s="603">
        <f t="shared" si="5"/>
        <v>-55.2</v>
      </c>
    </row>
    <row r="10" ht="15.75" customHeight="1" spans="1:16">
      <c r="A10" s="493" t="s">
        <v>78</v>
      </c>
      <c r="B10" s="381"/>
      <c r="C10" s="495"/>
      <c r="D10" s="382"/>
      <c r="E10" s="385"/>
      <c r="F10" s="385"/>
      <c r="G10" s="490"/>
      <c r="H10" s="589"/>
      <c r="I10" s="604" t="s">
        <v>79</v>
      </c>
      <c r="J10" s="609"/>
      <c r="K10" s="610"/>
      <c r="L10" s="609"/>
      <c r="M10" s="606">
        <v>20</v>
      </c>
      <c r="N10" s="399"/>
      <c r="O10" s="602"/>
      <c r="P10" s="603"/>
    </row>
    <row r="11" ht="15.75" customHeight="1" spans="1:16">
      <c r="A11" s="493" t="s">
        <v>80</v>
      </c>
      <c r="B11" s="381"/>
      <c r="C11" s="495"/>
      <c r="D11" s="382"/>
      <c r="E11" s="385"/>
      <c r="F11" s="385"/>
      <c r="G11" s="490"/>
      <c r="H11" s="589"/>
      <c r="I11" s="604" t="s">
        <v>81</v>
      </c>
      <c r="J11" s="611"/>
      <c r="K11" s="608"/>
      <c r="L11" s="611"/>
      <c r="M11" s="606"/>
      <c r="N11" s="399"/>
      <c r="O11" s="602"/>
      <c r="P11" s="603"/>
    </row>
    <row r="12" ht="15.75" customHeight="1" spans="1:16">
      <c r="A12" s="493" t="s">
        <v>82</v>
      </c>
      <c r="B12" s="381"/>
      <c r="C12" s="495"/>
      <c r="D12" s="382"/>
      <c r="E12" s="385"/>
      <c r="F12" s="385"/>
      <c r="G12" s="490"/>
      <c r="H12" s="589"/>
      <c r="I12" s="604" t="s">
        <v>83</v>
      </c>
      <c r="J12" s="612"/>
      <c r="K12" s="608"/>
      <c r="L12" s="612"/>
      <c r="M12" s="606"/>
      <c r="N12" s="399"/>
      <c r="O12" s="602"/>
      <c r="P12" s="603"/>
    </row>
    <row r="13" ht="15.75" customHeight="1" spans="1:16">
      <c r="A13" s="493" t="s">
        <v>84</v>
      </c>
      <c r="B13" s="381"/>
      <c r="C13" s="495"/>
      <c r="D13" s="382"/>
      <c r="E13" s="385"/>
      <c r="F13" s="385"/>
      <c r="G13" s="490"/>
      <c r="H13" s="589"/>
      <c r="I13" s="604" t="s">
        <v>85</v>
      </c>
      <c r="J13" s="606">
        <v>78.45</v>
      </c>
      <c r="K13" s="613"/>
      <c r="L13" s="606">
        <v>15.57</v>
      </c>
      <c r="M13" s="606">
        <v>82.7</v>
      </c>
      <c r="N13" s="399">
        <v>15.57</v>
      </c>
      <c r="O13" s="602">
        <f t="shared" si="4"/>
        <v>531.149646756583</v>
      </c>
      <c r="P13" s="603">
        <f t="shared" si="5"/>
        <v>431.149646756583</v>
      </c>
    </row>
    <row r="14" ht="15.75" customHeight="1" spans="1:16">
      <c r="A14" s="493" t="s">
        <v>86</v>
      </c>
      <c r="B14" s="381"/>
      <c r="C14" s="495"/>
      <c r="D14" s="382"/>
      <c r="E14" s="385"/>
      <c r="F14" s="385"/>
      <c r="G14" s="490"/>
      <c r="H14" s="589"/>
      <c r="I14" s="604" t="s">
        <v>87</v>
      </c>
      <c r="J14" s="383">
        <v>427.45</v>
      </c>
      <c r="K14" s="608"/>
      <c r="L14" s="383">
        <v>963.27</v>
      </c>
      <c r="M14" s="606">
        <v>1039.5</v>
      </c>
      <c r="N14" s="607">
        <v>868.26</v>
      </c>
      <c r="O14" s="602">
        <f t="shared" si="4"/>
        <v>107.913669064748</v>
      </c>
      <c r="P14" s="603">
        <f t="shared" si="5"/>
        <v>19.7222030267431</v>
      </c>
    </row>
    <row r="15" ht="15.75" customHeight="1" spans="1:16">
      <c r="A15" s="493" t="s">
        <v>88</v>
      </c>
      <c r="B15" s="381"/>
      <c r="C15" s="495"/>
      <c r="D15" s="382"/>
      <c r="E15" s="385"/>
      <c r="F15" s="385"/>
      <c r="G15" s="490"/>
      <c r="H15" s="589"/>
      <c r="I15" s="604" t="s">
        <v>89</v>
      </c>
      <c r="J15" s="383">
        <v>106.02</v>
      </c>
      <c r="K15" s="608"/>
      <c r="L15" s="383">
        <v>176.19</v>
      </c>
      <c r="M15" s="606">
        <v>154.67</v>
      </c>
      <c r="N15" s="607">
        <v>176.19</v>
      </c>
      <c r="O15" s="602">
        <f t="shared" si="4"/>
        <v>87.7859129348998</v>
      </c>
      <c r="P15" s="603">
        <f t="shared" si="5"/>
        <v>-12.2140870651002</v>
      </c>
    </row>
    <row r="16" ht="15.75" customHeight="1" spans="1:16">
      <c r="A16" s="591" t="s">
        <v>90</v>
      </c>
      <c r="B16" s="381"/>
      <c r="C16" s="495"/>
      <c r="D16" s="382"/>
      <c r="E16" s="385"/>
      <c r="F16" s="385"/>
      <c r="G16" s="490"/>
      <c r="H16" s="589"/>
      <c r="I16" s="604" t="s">
        <v>91</v>
      </c>
      <c r="J16" s="386"/>
      <c r="K16" s="608"/>
      <c r="L16" s="383">
        <v>3.87</v>
      </c>
      <c r="M16" s="606">
        <v>0.45</v>
      </c>
      <c r="N16" s="607">
        <v>3.87</v>
      </c>
      <c r="O16" s="602">
        <f t="shared" si="4"/>
        <v>11.6279069767442</v>
      </c>
      <c r="P16" s="603">
        <f t="shared" si="5"/>
        <v>-88.3720930232558</v>
      </c>
    </row>
    <row r="17" ht="15.75" customHeight="1" spans="1:16">
      <c r="A17" s="493" t="s">
        <v>92</v>
      </c>
      <c r="B17" s="381"/>
      <c r="C17" s="495"/>
      <c r="D17" s="382"/>
      <c r="E17" s="385"/>
      <c r="F17" s="385"/>
      <c r="G17" s="490"/>
      <c r="H17" s="589"/>
      <c r="I17" s="604" t="s">
        <v>93</v>
      </c>
      <c r="J17" s="383">
        <v>171.51</v>
      </c>
      <c r="K17" s="608"/>
      <c r="L17" s="383">
        <v>586.22</v>
      </c>
      <c r="M17" s="606">
        <v>433.74</v>
      </c>
      <c r="N17" s="607">
        <v>561.02</v>
      </c>
      <c r="O17" s="602">
        <f t="shared" si="4"/>
        <v>73.9892872982839</v>
      </c>
      <c r="P17" s="603">
        <f t="shared" si="5"/>
        <v>-22.6872482264447</v>
      </c>
    </row>
    <row r="18" ht="15.75" customHeight="1" spans="1:16">
      <c r="A18" s="591" t="s">
        <v>94</v>
      </c>
      <c r="B18" s="381"/>
      <c r="C18" s="495"/>
      <c r="D18" s="382"/>
      <c r="E18" s="385"/>
      <c r="F18" s="385"/>
      <c r="G18" s="490"/>
      <c r="H18" s="589"/>
      <c r="I18" s="604" t="s">
        <v>95</v>
      </c>
      <c r="J18" s="383">
        <v>462.26</v>
      </c>
      <c r="K18" s="608"/>
      <c r="L18" s="383">
        <v>570.79</v>
      </c>
      <c r="M18" s="606">
        <v>229.87</v>
      </c>
      <c r="N18" s="607">
        <v>480.68</v>
      </c>
      <c r="O18" s="602">
        <f t="shared" si="4"/>
        <v>40.2722542441178</v>
      </c>
      <c r="P18" s="603">
        <f t="shared" si="5"/>
        <v>-52.178164267288</v>
      </c>
    </row>
    <row r="19" ht="15.75" customHeight="1" spans="1:16">
      <c r="A19" s="591" t="s">
        <v>96</v>
      </c>
      <c r="B19" s="381"/>
      <c r="C19" s="495"/>
      <c r="D19" s="382"/>
      <c r="E19" s="385"/>
      <c r="F19" s="385"/>
      <c r="G19" s="490"/>
      <c r="H19" s="589"/>
      <c r="I19" s="604" t="s">
        <v>97</v>
      </c>
      <c r="J19" s="383">
        <v>72.92</v>
      </c>
      <c r="K19" s="605"/>
      <c r="L19" s="383">
        <v>553.28</v>
      </c>
      <c r="M19" s="606">
        <v>97.43</v>
      </c>
      <c r="N19" s="607">
        <v>553.28</v>
      </c>
      <c r="O19" s="602">
        <f t="shared" si="4"/>
        <v>17.6095286292655</v>
      </c>
      <c r="P19" s="603">
        <f t="shared" si="5"/>
        <v>-82.3904713707345</v>
      </c>
    </row>
    <row r="20" ht="15.75" customHeight="1" spans="1:16">
      <c r="A20" s="591" t="s">
        <v>98</v>
      </c>
      <c r="B20" s="382">
        <v>0</v>
      </c>
      <c r="C20" s="382">
        <f>SUM(C21:C27)</f>
        <v>0</v>
      </c>
      <c r="D20" s="382">
        <f>SUM(B20:C20)</f>
        <v>0</v>
      </c>
      <c r="E20" s="385"/>
      <c r="F20" s="385"/>
      <c r="G20" s="490"/>
      <c r="H20" s="589"/>
      <c r="I20" s="604" t="s">
        <v>99</v>
      </c>
      <c r="J20" s="386"/>
      <c r="K20" s="608"/>
      <c r="L20" s="386"/>
      <c r="M20" s="606">
        <v>0</v>
      </c>
      <c r="N20" s="399"/>
      <c r="O20" s="602"/>
      <c r="P20" s="603"/>
    </row>
    <row r="21" ht="15.75" customHeight="1" spans="1:16">
      <c r="A21" s="591"/>
      <c r="B21" s="382">
        <v>0</v>
      </c>
      <c r="C21" s="382">
        <f>SUM(C22:C28)</f>
        <v>0</v>
      </c>
      <c r="D21" s="382">
        <f>SUM(B21:C21)</f>
        <v>0</v>
      </c>
      <c r="E21" s="382"/>
      <c r="F21" s="382"/>
      <c r="G21" s="490"/>
      <c r="H21" s="589"/>
      <c r="I21" s="604" t="s">
        <v>100</v>
      </c>
      <c r="J21" s="386"/>
      <c r="K21" s="608"/>
      <c r="L21" s="386"/>
      <c r="M21" s="606">
        <v>0</v>
      </c>
      <c r="N21" s="399"/>
      <c r="O21" s="602"/>
      <c r="P21" s="603"/>
    </row>
    <row r="22" ht="15.75" customHeight="1" spans="1:16">
      <c r="A22" s="591" t="s">
        <v>22</v>
      </c>
      <c r="B22" s="382">
        <v>0</v>
      </c>
      <c r="C22" s="382">
        <f>SUM(C23:C29)</f>
        <v>0</v>
      </c>
      <c r="D22" s="382">
        <f>SUM(B22:C22)</f>
        <v>0</v>
      </c>
      <c r="E22" s="382"/>
      <c r="F22" s="382"/>
      <c r="G22" s="490"/>
      <c r="H22" s="589"/>
      <c r="I22" s="604" t="s">
        <v>101</v>
      </c>
      <c r="J22" s="609"/>
      <c r="K22" s="610"/>
      <c r="L22" s="609"/>
      <c r="M22" s="606">
        <v>0</v>
      </c>
      <c r="N22" s="399"/>
      <c r="O22" s="602"/>
      <c r="P22" s="603"/>
    </row>
    <row r="23" ht="15.75" customHeight="1" spans="1:16">
      <c r="A23" s="493" t="s">
        <v>102</v>
      </c>
      <c r="B23" s="382">
        <v>90.65</v>
      </c>
      <c r="C23" s="382">
        <f>SUM(C24:C30)</f>
        <v>0</v>
      </c>
      <c r="D23" s="382">
        <v>90.65</v>
      </c>
      <c r="E23" s="382">
        <v>46.53</v>
      </c>
      <c r="F23" s="382">
        <v>53.17</v>
      </c>
      <c r="G23" s="490">
        <f>(E23)/D23*100</f>
        <v>51.3292884721456</v>
      </c>
      <c r="H23" s="589">
        <f>(E23-F23)/F23*100</f>
        <v>-12.4882452510814</v>
      </c>
      <c r="I23" s="604" t="s">
        <v>103</v>
      </c>
      <c r="J23" s="611"/>
      <c r="K23" s="614"/>
      <c r="L23" s="611"/>
      <c r="M23" s="606">
        <v>0</v>
      </c>
      <c r="N23" s="399"/>
      <c r="O23" s="602"/>
      <c r="P23" s="603"/>
    </row>
    <row r="24" ht="15.75" customHeight="1" spans="1:16">
      <c r="A24" s="493" t="s">
        <v>104</v>
      </c>
      <c r="B24" s="381"/>
      <c r="C24" s="382">
        <f>SUM(C25:C31)</f>
        <v>0</v>
      </c>
      <c r="D24" s="382">
        <f>SUM(B24:C24)</f>
        <v>0</v>
      </c>
      <c r="E24" s="382"/>
      <c r="F24" s="382"/>
      <c r="G24" s="490"/>
      <c r="H24" s="589"/>
      <c r="I24" s="604" t="s">
        <v>105</v>
      </c>
      <c r="J24" s="612"/>
      <c r="K24" s="614"/>
      <c r="L24" s="612"/>
      <c r="M24" s="606">
        <v>0</v>
      </c>
      <c r="N24" s="399"/>
      <c r="O24" s="602"/>
      <c r="P24" s="603"/>
    </row>
    <row r="25" ht="15.75" customHeight="1" spans="1:16">
      <c r="A25" s="493" t="s">
        <v>106</v>
      </c>
      <c r="B25" s="381"/>
      <c r="C25" s="495"/>
      <c r="D25" s="382"/>
      <c r="E25" s="389"/>
      <c r="F25" s="389"/>
      <c r="G25" s="490"/>
      <c r="H25" s="589"/>
      <c r="I25" s="604" t="s">
        <v>107</v>
      </c>
      <c r="J25" s="606">
        <v>168.24</v>
      </c>
      <c r="K25" s="615"/>
      <c r="L25" s="606">
        <v>504.42</v>
      </c>
      <c r="M25" s="606">
        <v>330.53</v>
      </c>
      <c r="N25" s="607">
        <v>504.42</v>
      </c>
      <c r="O25" s="602">
        <f t="shared" si="4"/>
        <v>65.5267435866936</v>
      </c>
      <c r="P25" s="603">
        <f t="shared" si="5"/>
        <v>-34.4732564133064</v>
      </c>
    </row>
    <row r="26" ht="15.75" customHeight="1" spans="1:16">
      <c r="A26" s="493" t="s">
        <v>108</v>
      </c>
      <c r="B26" s="381"/>
      <c r="C26" s="495"/>
      <c r="D26" s="382"/>
      <c r="E26" s="389"/>
      <c r="F26" s="389"/>
      <c r="G26" s="490"/>
      <c r="H26" s="589"/>
      <c r="I26" s="604" t="s">
        <v>109</v>
      </c>
      <c r="J26" s="363"/>
      <c r="K26" s="614"/>
      <c r="L26" s="363"/>
      <c r="M26" s="606"/>
      <c r="N26" s="399"/>
      <c r="O26" s="602"/>
      <c r="P26" s="603"/>
    </row>
    <row r="27" ht="15.75" customHeight="1" spans="1:16">
      <c r="A27" s="493" t="s">
        <v>110</v>
      </c>
      <c r="B27" s="381"/>
      <c r="C27" s="495"/>
      <c r="D27" s="382"/>
      <c r="E27" s="389"/>
      <c r="F27" s="389"/>
      <c r="G27" s="490"/>
      <c r="H27" s="589"/>
      <c r="I27" s="604" t="s">
        <v>111</v>
      </c>
      <c r="J27" s="383">
        <v>82.93</v>
      </c>
      <c r="K27" s="595"/>
      <c r="L27" s="383">
        <v>89.92</v>
      </c>
      <c r="M27" s="606">
        <v>260.74</v>
      </c>
      <c r="N27" s="607">
        <v>89.92</v>
      </c>
      <c r="O27" s="602">
        <f t="shared" si="4"/>
        <v>289.968861209964</v>
      </c>
      <c r="P27" s="603">
        <f t="shared" si="5"/>
        <v>189.968861209964</v>
      </c>
    </row>
    <row r="28" ht="15.75" customHeight="1" spans="1:16">
      <c r="A28" s="493" t="s">
        <v>112</v>
      </c>
      <c r="B28" s="381"/>
      <c r="C28" s="495"/>
      <c r="D28" s="382"/>
      <c r="E28" s="389"/>
      <c r="F28" s="389"/>
      <c r="G28" s="490"/>
      <c r="H28" s="589"/>
      <c r="I28" s="604" t="s">
        <v>113</v>
      </c>
      <c r="J28" s="383"/>
      <c r="K28" s="595"/>
      <c r="L28" s="383"/>
      <c r="M28" s="606"/>
      <c r="N28" s="616"/>
      <c r="O28" s="602"/>
      <c r="P28" s="603"/>
    </row>
    <row r="29" ht="15.75" customHeight="1" spans="1:16">
      <c r="A29" s="493" t="s">
        <v>114</v>
      </c>
      <c r="B29" s="381"/>
      <c r="C29" s="495"/>
      <c r="D29" s="382"/>
      <c r="E29" s="389">
        <v>0</v>
      </c>
      <c r="F29" s="389"/>
      <c r="G29" s="490"/>
      <c r="H29" s="589"/>
      <c r="I29" s="604" t="s">
        <v>115</v>
      </c>
      <c r="J29" s="383">
        <v>50</v>
      </c>
      <c r="K29" s="595"/>
      <c r="L29" s="392"/>
      <c r="M29" s="606"/>
      <c r="N29" s="616"/>
      <c r="O29" s="602"/>
      <c r="P29" s="603"/>
    </row>
    <row r="30" ht="15.75" customHeight="1" spans="1:16">
      <c r="A30" s="493" t="s">
        <v>116</v>
      </c>
      <c r="B30" s="382"/>
      <c r="C30" s="495"/>
      <c r="D30" s="382">
        <f>SUM(B30:C30)</f>
        <v>0</v>
      </c>
      <c r="E30" s="389"/>
      <c r="F30" s="389"/>
      <c r="G30" s="490"/>
      <c r="H30" s="589"/>
      <c r="I30" s="604" t="s">
        <v>117</v>
      </c>
      <c r="J30" s="617"/>
      <c r="K30" s="595"/>
      <c r="L30" s="595"/>
      <c r="M30" s="606"/>
      <c r="N30" s="595"/>
      <c r="O30" s="602"/>
      <c r="P30" s="603"/>
    </row>
    <row r="31" ht="15.75" customHeight="1" spans="1:16">
      <c r="A31" s="592"/>
      <c r="B31" s="593"/>
      <c r="C31" s="395"/>
      <c r="D31" s="382">
        <f>SUM(B31:C31)</f>
        <v>0</v>
      </c>
      <c r="E31" s="395"/>
      <c r="F31" s="395"/>
      <c r="G31" s="490"/>
      <c r="H31" s="589"/>
      <c r="I31" s="604" t="s">
        <v>118</v>
      </c>
      <c r="J31" s="617"/>
      <c r="K31" s="595"/>
      <c r="L31" s="595"/>
      <c r="M31" s="595"/>
      <c r="N31" s="595"/>
      <c r="O31" s="602"/>
      <c r="P31" s="603"/>
    </row>
    <row r="32" ht="15.75" customHeight="1" spans="1:16">
      <c r="A32" s="592"/>
      <c r="B32" s="593"/>
      <c r="C32" s="395"/>
      <c r="D32" s="382"/>
      <c r="E32" s="395"/>
      <c r="F32" s="395"/>
      <c r="G32" s="490"/>
      <c r="H32" s="589"/>
      <c r="I32" s="604"/>
      <c r="J32" s="617"/>
      <c r="K32" s="595"/>
      <c r="L32" s="595"/>
      <c r="M32" s="595"/>
      <c r="N32" s="595"/>
      <c r="O32" s="602"/>
      <c r="P32" s="603"/>
    </row>
    <row r="33" ht="15.75" customHeight="1" spans="1:16">
      <c r="A33" s="590" t="s">
        <v>119</v>
      </c>
      <c r="B33" s="377">
        <f>SUM(B34:B38)+B42</f>
        <v>2232.99</v>
      </c>
      <c r="C33" s="377">
        <f>SUM(C34:C38)+C42</f>
        <v>0</v>
      </c>
      <c r="D33" s="377">
        <f>SUM(D34:D38)+D42</f>
        <v>4026.94</v>
      </c>
      <c r="E33" s="377">
        <f t="shared" ref="E33" si="7">SUM(E34:E38)+E42</f>
        <v>4031.51</v>
      </c>
      <c r="F33" s="377">
        <f t="shared" ref="F33" si="8">SUM(F34:F38)+F42</f>
        <v>4484.41</v>
      </c>
      <c r="G33" s="490">
        <f>(E33)/D33*100</f>
        <v>100.113485673986</v>
      </c>
      <c r="H33" s="589">
        <f>(E33-F33)/F33*100</f>
        <v>-10.0994333702761</v>
      </c>
      <c r="I33" s="590" t="s">
        <v>120</v>
      </c>
      <c r="J33" s="377">
        <f>SUM(J34,J35,J36,J39,J40,J44)</f>
        <v>16.92</v>
      </c>
      <c r="K33" s="601">
        <f>SUM(K34,K35,K36,K39,K40,K44)</f>
        <v>0</v>
      </c>
      <c r="L33" s="377">
        <f>SUM(L34,L35,L36,L39,L40,L44)</f>
        <v>16.92</v>
      </c>
      <c r="M33" s="377">
        <f>SUM(M34,M35,M36,M39,M40,M44)</f>
        <v>702.08</v>
      </c>
      <c r="N33" s="377">
        <f>SUM(N34,N35,N36,N39,N40,N44)</f>
        <v>458.37</v>
      </c>
      <c r="O33" s="602">
        <f t="shared" si="4"/>
        <v>4149.40898345154</v>
      </c>
      <c r="P33" s="603">
        <f t="shared" si="5"/>
        <v>53.1688374020987</v>
      </c>
    </row>
    <row r="34" ht="15.75" customHeight="1" spans="1:16">
      <c r="A34" s="251" t="s">
        <v>121</v>
      </c>
      <c r="B34" s="397">
        <v>1805.45</v>
      </c>
      <c r="C34" s="398"/>
      <c r="D34" s="382">
        <v>3599.4</v>
      </c>
      <c r="E34" s="382">
        <v>3599.4</v>
      </c>
      <c r="F34" s="399">
        <v>3889.74</v>
      </c>
      <c r="G34" s="490">
        <f>(E34)/D34*100</f>
        <v>100</v>
      </c>
      <c r="H34" s="589">
        <f>(E34-F34)/F34*100</f>
        <v>-7.46425210939548</v>
      </c>
      <c r="I34" s="251" t="s">
        <v>122</v>
      </c>
      <c r="J34" s="383"/>
      <c r="K34" s="383"/>
      <c r="L34" s="383"/>
      <c r="M34" s="383">
        <v>33.52</v>
      </c>
      <c r="N34" s="399">
        <v>30.83</v>
      </c>
      <c r="O34" s="602" t="e">
        <f t="shared" si="4"/>
        <v>#DIV/0!</v>
      </c>
      <c r="P34" s="603">
        <f t="shared" si="5"/>
        <v>8.72526759649693</v>
      </c>
    </row>
    <row r="35" ht="15.75" customHeight="1" spans="1:16">
      <c r="A35" s="251" t="s">
        <v>123</v>
      </c>
      <c r="B35" s="397"/>
      <c r="C35" s="398"/>
      <c r="D35" s="382"/>
      <c r="E35" s="400"/>
      <c r="F35" s="399"/>
      <c r="G35" s="490"/>
      <c r="H35" s="589"/>
      <c r="I35" s="251" t="s">
        <v>124</v>
      </c>
      <c r="J35" s="383"/>
      <c r="K35" s="383"/>
      <c r="L35" s="383"/>
      <c r="M35" s="383"/>
      <c r="N35" s="399"/>
      <c r="O35" s="602"/>
      <c r="P35" s="603"/>
    </row>
    <row r="36" ht="15.75" customHeight="1" spans="1:16">
      <c r="A36" s="251" t="s">
        <v>125</v>
      </c>
      <c r="B36" s="381">
        <v>16.92</v>
      </c>
      <c r="C36" s="398"/>
      <c r="D36" s="382">
        <v>16.92</v>
      </c>
      <c r="E36" s="400">
        <v>16.92</v>
      </c>
      <c r="F36" s="399">
        <v>16.25</v>
      </c>
      <c r="G36" s="490">
        <f>(E36)/D36*100</f>
        <v>100</v>
      </c>
      <c r="H36" s="589">
        <f>(E36-F36)/F36*100</f>
        <v>4.12307692307693</v>
      </c>
      <c r="I36" s="251" t="s">
        <v>126</v>
      </c>
      <c r="J36" s="383"/>
      <c r="K36" s="383"/>
      <c r="L36" s="383"/>
      <c r="M36" s="383"/>
      <c r="N36" s="399"/>
      <c r="O36" s="602"/>
      <c r="P36" s="603"/>
    </row>
    <row r="37" ht="15.75" customHeight="1" spans="1:16">
      <c r="A37" s="251" t="s">
        <v>127</v>
      </c>
      <c r="B37" s="397"/>
      <c r="C37" s="398"/>
      <c r="D37" s="382"/>
      <c r="E37" s="400">
        <v>4.57</v>
      </c>
      <c r="F37" s="400"/>
      <c r="G37" s="490"/>
      <c r="H37" s="589"/>
      <c r="I37" s="251" t="s">
        <v>128</v>
      </c>
      <c r="J37" s="383"/>
      <c r="K37" s="383"/>
      <c r="L37" s="383"/>
      <c r="M37" s="383"/>
      <c r="N37" s="399"/>
      <c r="O37" s="602"/>
      <c r="P37" s="603"/>
    </row>
    <row r="38" ht="15.75" customHeight="1" spans="1:16">
      <c r="A38" s="251" t="s">
        <v>129</v>
      </c>
      <c r="B38" s="397"/>
      <c r="C38" s="400"/>
      <c r="D38" s="382"/>
      <c r="E38" s="400"/>
      <c r="F38" s="400">
        <f t="shared" ref="E38:F38" si="9">SUM(F39:F41)</f>
        <v>0</v>
      </c>
      <c r="G38" s="490"/>
      <c r="H38" s="589"/>
      <c r="I38" s="251" t="s">
        <v>130</v>
      </c>
      <c r="J38" s="383"/>
      <c r="K38" s="383"/>
      <c r="L38" s="383"/>
      <c r="M38" s="383"/>
      <c r="N38" s="399"/>
      <c r="O38" s="602"/>
      <c r="P38" s="603"/>
    </row>
    <row r="39" ht="15.75" customHeight="1" spans="1:16">
      <c r="A39" s="251" t="s">
        <v>131</v>
      </c>
      <c r="B39" s="397"/>
      <c r="C39" s="398"/>
      <c r="D39" s="382"/>
      <c r="E39" s="400"/>
      <c r="F39" s="400"/>
      <c r="G39" s="490"/>
      <c r="H39" s="589"/>
      <c r="I39" s="251" t="s">
        <v>132</v>
      </c>
      <c r="J39" s="383">
        <v>16.92</v>
      </c>
      <c r="K39" s="383"/>
      <c r="L39" s="383">
        <v>16.92</v>
      </c>
      <c r="M39" s="383"/>
      <c r="N39" s="399">
        <v>16.92</v>
      </c>
      <c r="O39" s="602"/>
      <c r="P39" s="603">
        <f t="shared" si="5"/>
        <v>-100</v>
      </c>
    </row>
    <row r="40" ht="15.75" customHeight="1" spans="1:16">
      <c r="A40" s="251" t="s">
        <v>133</v>
      </c>
      <c r="B40" s="397"/>
      <c r="C40" s="398"/>
      <c r="D40" s="382"/>
      <c r="E40" s="400"/>
      <c r="F40" s="400"/>
      <c r="G40" s="490"/>
      <c r="H40" s="589"/>
      <c r="I40" s="251" t="s">
        <v>134</v>
      </c>
      <c r="J40" s="618"/>
      <c r="K40" s="619"/>
      <c r="L40" s="620"/>
      <c r="M40" s="620"/>
      <c r="N40" s="399"/>
      <c r="O40" s="602"/>
      <c r="P40" s="603"/>
    </row>
    <row r="41" ht="15.75" customHeight="1" spans="1:16">
      <c r="A41" s="291" t="s">
        <v>135</v>
      </c>
      <c r="B41" s="397"/>
      <c r="C41" s="543"/>
      <c r="D41" s="382"/>
      <c r="E41" s="400"/>
      <c r="F41" s="400"/>
      <c r="G41" s="490"/>
      <c r="H41" s="589"/>
      <c r="I41" s="251" t="s">
        <v>136</v>
      </c>
      <c r="J41" s="618"/>
      <c r="K41" s="614"/>
      <c r="L41" s="620"/>
      <c r="M41" s="620"/>
      <c r="N41" s="399"/>
      <c r="O41" s="602"/>
      <c r="P41" s="603"/>
    </row>
    <row r="42" ht="15.75" customHeight="1" spans="1:16">
      <c r="A42" s="251" t="s">
        <v>137</v>
      </c>
      <c r="B42" s="397">
        <v>410.62</v>
      </c>
      <c r="C42" s="398"/>
      <c r="D42" s="382">
        <v>410.62</v>
      </c>
      <c r="E42" s="400">
        <v>410.62</v>
      </c>
      <c r="F42" s="399">
        <v>578.42</v>
      </c>
      <c r="G42" s="490">
        <f>(E42)/D42*100</f>
        <v>100</v>
      </c>
      <c r="H42" s="589">
        <f>(E42-F42)/F42*100</f>
        <v>-29.0100618927423</v>
      </c>
      <c r="I42" s="251" t="s">
        <v>138</v>
      </c>
      <c r="J42" s="619"/>
      <c r="K42" s="619"/>
      <c r="L42" s="620"/>
      <c r="M42" s="620"/>
      <c r="N42" s="399"/>
      <c r="O42" s="602"/>
      <c r="P42" s="603"/>
    </row>
    <row r="43" ht="15.75" customHeight="1" spans="1:16">
      <c r="A43" s="594"/>
      <c r="B43" s="595"/>
      <c r="C43" s="595"/>
      <c r="D43" s="595"/>
      <c r="E43" s="595"/>
      <c r="F43" s="595"/>
      <c r="G43" s="596"/>
      <c r="H43" s="596"/>
      <c r="I43" s="251" t="s">
        <v>139</v>
      </c>
      <c r="J43" s="595"/>
      <c r="K43" s="595"/>
      <c r="L43" s="595"/>
      <c r="M43" s="595"/>
      <c r="N43" s="616"/>
      <c r="O43" s="602"/>
      <c r="P43" s="603"/>
    </row>
    <row r="44" ht="15.75" customHeight="1" spans="1:16">
      <c r="A44" s="594"/>
      <c r="B44" s="595"/>
      <c r="C44" s="595"/>
      <c r="D44" s="595"/>
      <c r="E44" s="595"/>
      <c r="F44" s="595"/>
      <c r="G44" s="596"/>
      <c r="H44" s="596"/>
      <c r="I44" s="251" t="s">
        <v>140</v>
      </c>
      <c r="J44" s="595"/>
      <c r="K44" s="595"/>
      <c r="L44" s="621"/>
      <c r="M44" s="400">
        <v>668.56</v>
      </c>
      <c r="N44" s="399">
        <v>410.62</v>
      </c>
      <c r="O44" s="602"/>
      <c r="P44" s="603">
        <f t="shared" si="5"/>
        <v>62.8172032536165</v>
      </c>
    </row>
    <row r="45" s="577" customFormat="1" ht="86.25" customHeight="1" spans="1:16">
      <c r="A45" s="597" t="s">
        <v>141</v>
      </c>
      <c r="B45" s="598"/>
      <c r="C45" s="598"/>
      <c r="D45" s="598"/>
      <c r="E45" s="598"/>
      <c r="F45" s="598"/>
      <c r="G45" s="599"/>
      <c r="H45" s="599"/>
      <c r="I45" s="597"/>
      <c r="J45" s="598"/>
      <c r="K45" s="598"/>
      <c r="L45" s="598"/>
      <c r="M45" s="598"/>
      <c r="N45" s="598"/>
      <c r="O45" s="597"/>
      <c r="P45" s="597"/>
    </row>
  </sheetData>
  <mergeCells count="3">
    <mergeCell ref="A1:P1"/>
    <mergeCell ref="A2:P2"/>
    <mergeCell ref="A45:P45"/>
  </mergeCells>
  <printOptions horizontalCentered="1"/>
  <pageMargins left="0.44" right="0.45" top="0.393700787401575" bottom="0" header="0.15748031496063" footer="0.31496062992126"/>
  <pageSetup paperSize="9" scale="67" fitToWidth="0" orientation="landscape" blackAndWhite="1" errors="blank"/>
  <headerFooter alignWithMargins="0">
    <oddFooter>&amp;C&amp;P</oddFooter>
  </headerFooter>
  <ignoredErrors>
    <ignoredError sqref="D20:D22 D24" formula="1"/>
  </ignoredError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8"/>
  <sheetViews>
    <sheetView showZeros="0" zoomScale="115" zoomScaleNormal="115" topLeftCell="A13" workbookViewId="0">
      <selection activeCell="A16" sqref="A16:D16"/>
    </sheetView>
  </sheetViews>
  <sheetFormatPr defaultColWidth="9" defaultRowHeight="20.1" customHeight="1" outlineLevelCol="4"/>
  <cols>
    <col min="1" max="1" width="39.25" style="196" customWidth="1"/>
    <col min="2" max="2" width="11.875" style="197" customWidth="1"/>
    <col min="3" max="3" width="40.125" style="198" customWidth="1"/>
    <col min="4" max="4" width="11.625" style="199" customWidth="1"/>
    <col min="5" max="5" width="13" style="200" customWidth="1"/>
    <col min="6" max="16384" width="9" style="200"/>
  </cols>
  <sheetData>
    <row r="1" customHeight="1" spans="1:4">
      <c r="A1" s="87" t="s">
        <v>2333</v>
      </c>
      <c r="B1" s="87"/>
      <c r="C1" s="87"/>
      <c r="D1" s="87"/>
    </row>
    <row r="2" ht="29.25" customHeight="1" spans="1:4">
      <c r="A2" s="201" t="s">
        <v>2334</v>
      </c>
      <c r="B2" s="201"/>
      <c r="C2" s="201"/>
      <c r="D2" s="201"/>
    </row>
    <row r="3" customHeight="1" spans="1:4">
      <c r="A3" s="202"/>
      <c r="B3" s="202"/>
      <c r="C3" s="202"/>
      <c r="D3" s="203" t="s">
        <v>2</v>
      </c>
    </row>
    <row r="4" ht="24" customHeight="1" spans="1:4">
      <c r="A4" s="204" t="s">
        <v>1527</v>
      </c>
      <c r="B4" s="205" t="s">
        <v>62</v>
      </c>
      <c r="C4" s="204" t="s">
        <v>146</v>
      </c>
      <c r="D4" s="205" t="s">
        <v>62</v>
      </c>
    </row>
    <row r="5" ht="33.75" customHeight="1" spans="1:5">
      <c r="A5" s="206" t="s">
        <v>1289</v>
      </c>
      <c r="B5" s="193">
        <f>SUM(B6:B13)</f>
        <v>0</v>
      </c>
      <c r="C5" s="207" t="s">
        <v>2191</v>
      </c>
      <c r="D5" s="193">
        <f>SUM(D6:D15)</f>
        <v>0</v>
      </c>
      <c r="E5" s="197"/>
    </row>
    <row r="6" ht="33.75" customHeight="1" spans="1:5">
      <c r="A6" s="208" t="s">
        <v>1528</v>
      </c>
      <c r="B6" s="176"/>
      <c r="C6" s="209" t="s">
        <v>623</v>
      </c>
      <c r="D6" s="176"/>
      <c r="E6" s="210"/>
    </row>
    <row r="7" ht="33.75" customHeight="1" spans="1:5">
      <c r="A7" s="208" t="s">
        <v>1529</v>
      </c>
      <c r="B7" s="211"/>
      <c r="C7" s="212" t="s">
        <v>627</v>
      </c>
      <c r="D7" s="211"/>
      <c r="E7" s="210"/>
    </row>
    <row r="8" ht="33.75" customHeight="1" spans="1:4">
      <c r="A8" s="208" t="s">
        <v>1533</v>
      </c>
      <c r="B8" s="211"/>
      <c r="C8" s="212" t="s">
        <v>1532</v>
      </c>
      <c r="D8" s="211"/>
    </row>
    <row r="9" ht="33.75" customHeight="1" spans="1:4">
      <c r="A9" s="208" t="s">
        <v>1535</v>
      </c>
      <c r="B9" s="211"/>
      <c r="C9" s="212" t="s">
        <v>814</v>
      </c>
      <c r="D9" s="211"/>
    </row>
    <row r="10" ht="33.75" customHeight="1" spans="1:4">
      <c r="A10" s="208" t="s">
        <v>1536</v>
      </c>
      <c r="B10" s="211"/>
      <c r="C10" s="212" t="s">
        <v>936</v>
      </c>
      <c r="D10" s="211"/>
    </row>
    <row r="11" ht="33.75" customHeight="1" spans="1:4">
      <c r="A11" s="208" t="s">
        <v>1537</v>
      </c>
      <c r="B11" s="211"/>
      <c r="C11" s="212" t="s">
        <v>940</v>
      </c>
      <c r="D11" s="176"/>
    </row>
    <row r="12" ht="33.75" customHeight="1" spans="1:4">
      <c r="A12" s="208" t="s">
        <v>1539</v>
      </c>
      <c r="B12" s="211"/>
      <c r="C12" s="212" t="s">
        <v>943</v>
      </c>
      <c r="D12" s="211"/>
    </row>
    <row r="13" ht="33.75" customHeight="1" spans="1:4">
      <c r="A13" s="208" t="s">
        <v>1540</v>
      </c>
      <c r="B13" s="211"/>
      <c r="C13" s="212" t="s">
        <v>1084</v>
      </c>
      <c r="D13" s="211"/>
    </row>
    <row r="14" ht="33.75" customHeight="1" spans="1:4">
      <c r="A14" s="213"/>
      <c r="B14" s="214"/>
      <c r="C14" s="212" t="s">
        <v>1543</v>
      </c>
      <c r="D14" s="211"/>
    </row>
    <row r="15" ht="33.75" customHeight="1" spans="1:4">
      <c r="A15" s="213"/>
      <c r="B15" s="215"/>
      <c r="C15" s="212" t="s">
        <v>1544</v>
      </c>
      <c r="D15" s="176"/>
    </row>
    <row r="16" ht="27" customHeight="1" spans="1:4">
      <c r="A16" s="216" t="s">
        <v>2335</v>
      </c>
      <c r="B16" s="216"/>
      <c r="C16" s="216"/>
      <c r="D16" s="216"/>
    </row>
    <row r="18" customHeight="1" spans="1:1">
      <c r="A18" s="196" t="s">
        <v>1358</v>
      </c>
    </row>
  </sheetData>
  <mergeCells count="5">
    <mergeCell ref="A1:B1"/>
    <mergeCell ref="C1:D1"/>
    <mergeCell ref="A2:D2"/>
    <mergeCell ref="A3:C3"/>
    <mergeCell ref="A16:D16"/>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zoomScale="115" zoomScaleNormal="115" workbookViewId="0">
      <selection activeCell="A21" sqref="A21:D21"/>
    </sheetView>
  </sheetViews>
  <sheetFormatPr defaultColWidth="12.75" defaultRowHeight="13.5" outlineLevelCol="5"/>
  <cols>
    <col min="1" max="1" width="29.625" style="148" customWidth="1"/>
    <col min="2" max="2" width="13.5" style="159" customWidth="1"/>
    <col min="3" max="3" width="35.5" style="160" customWidth="1"/>
    <col min="4" max="4" width="13.5" style="161" customWidth="1"/>
    <col min="5" max="5" width="9" style="148" customWidth="1"/>
    <col min="6" max="6" width="11.25" style="148" customWidth="1"/>
    <col min="7" max="250" width="9" style="148" customWidth="1"/>
    <col min="251" max="251" width="29.625" style="148" customWidth="1"/>
    <col min="252" max="252" width="12.75" style="148"/>
    <col min="253" max="253" width="29.75" style="148" customWidth="1"/>
    <col min="254" max="254" width="17" style="148" customWidth="1"/>
    <col min="255" max="255" width="37" style="148" customWidth="1"/>
    <col min="256" max="256" width="17.375" style="148" customWidth="1"/>
    <col min="257" max="506" width="9" style="148" customWidth="1"/>
    <col min="507" max="507" width="29.625" style="148" customWidth="1"/>
    <col min="508" max="508" width="12.75" style="148"/>
    <col min="509" max="509" width="29.75" style="148" customWidth="1"/>
    <col min="510" max="510" width="17" style="148" customWidth="1"/>
    <col min="511" max="511" width="37" style="148" customWidth="1"/>
    <col min="512" max="512" width="17.375" style="148" customWidth="1"/>
    <col min="513" max="762" width="9" style="148" customWidth="1"/>
    <col min="763" max="763" width="29.625" style="148" customWidth="1"/>
    <col min="764" max="764" width="12.75" style="148"/>
    <col min="765" max="765" width="29.75" style="148" customWidth="1"/>
    <col min="766" max="766" width="17" style="148" customWidth="1"/>
    <col min="767" max="767" width="37" style="148" customWidth="1"/>
    <col min="768" max="768" width="17.375" style="148" customWidth="1"/>
    <col min="769" max="1018" width="9" style="148" customWidth="1"/>
    <col min="1019" max="1019" width="29.625" style="148" customWidth="1"/>
    <col min="1020" max="1020" width="12.75" style="148"/>
    <col min="1021" max="1021" width="29.75" style="148" customWidth="1"/>
    <col min="1022" max="1022" width="17" style="148" customWidth="1"/>
    <col min="1023" max="1023" width="37" style="148" customWidth="1"/>
    <col min="1024" max="1024" width="17.375" style="148" customWidth="1"/>
    <col min="1025" max="1274" width="9" style="148" customWidth="1"/>
    <col min="1275" max="1275" width="29.625" style="148" customWidth="1"/>
    <col min="1276" max="1276" width="12.75" style="148"/>
    <col min="1277" max="1277" width="29.75" style="148" customWidth="1"/>
    <col min="1278" max="1278" width="17" style="148" customWidth="1"/>
    <col min="1279" max="1279" width="37" style="148" customWidth="1"/>
    <col min="1280" max="1280" width="17.375" style="148" customWidth="1"/>
    <col min="1281" max="1530" width="9" style="148" customWidth="1"/>
    <col min="1531" max="1531" width="29.625" style="148" customWidth="1"/>
    <col min="1532" max="1532" width="12.75" style="148"/>
    <col min="1533" max="1533" width="29.75" style="148" customWidth="1"/>
    <col min="1534" max="1534" width="17" style="148" customWidth="1"/>
    <col min="1535" max="1535" width="37" style="148" customWidth="1"/>
    <col min="1536" max="1536" width="17.375" style="148" customWidth="1"/>
    <col min="1537" max="1786" width="9" style="148" customWidth="1"/>
    <col min="1787" max="1787" width="29.625" style="148" customWidth="1"/>
    <col min="1788" max="1788" width="12.75" style="148"/>
    <col min="1789" max="1789" width="29.75" style="148" customWidth="1"/>
    <col min="1790" max="1790" width="17" style="148" customWidth="1"/>
    <col min="1791" max="1791" width="37" style="148" customWidth="1"/>
    <col min="1792" max="1792" width="17.375" style="148" customWidth="1"/>
    <col min="1793" max="2042" width="9" style="148" customWidth="1"/>
    <col min="2043" max="2043" width="29.625" style="148" customWidth="1"/>
    <col min="2044" max="2044" width="12.75" style="148"/>
    <col min="2045" max="2045" width="29.75" style="148" customWidth="1"/>
    <col min="2046" max="2046" width="17" style="148" customWidth="1"/>
    <col min="2047" max="2047" width="37" style="148" customWidth="1"/>
    <col min="2048" max="2048" width="17.375" style="148" customWidth="1"/>
    <col min="2049" max="2298" width="9" style="148" customWidth="1"/>
    <col min="2299" max="2299" width="29.625" style="148" customWidth="1"/>
    <col min="2300" max="2300" width="12.75" style="148"/>
    <col min="2301" max="2301" width="29.75" style="148" customWidth="1"/>
    <col min="2302" max="2302" width="17" style="148" customWidth="1"/>
    <col min="2303" max="2303" width="37" style="148" customWidth="1"/>
    <col min="2304" max="2304" width="17.375" style="148" customWidth="1"/>
    <col min="2305" max="2554" width="9" style="148" customWidth="1"/>
    <col min="2555" max="2555" width="29.625" style="148" customWidth="1"/>
    <col min="2556" max="2556" width="12.75" style="148"/>
    <col min="2557" max="2557" width="29.75" style="148" customWidth="1"/>
    <col min="2558" max="2558" width="17" style="148" customWidth="1"/>
    <col min="2559" max="2559" width="37" style="148" customWidth="1"/>
    <col min="2560" max="2560" width="17.375" style="148" customWidth="1"/>
    <col min="2561" max="2810" width="9" style="148" customWidth="1"/>
    <col min="2811" max="2811" width="29.625" style="148" customWidth="1"/>
    <col min="2812" max="2812" width="12.75" style="148"/>
    <col min="2813" max="2813" width="29.75" style="148" customWidth="1"/>
    <col min="2814" max="2814" width="17" style="148" customWidth="1"/>
    <col min="2815" max="2815" width="37" style="148" customWidth="1"/>
    <col min="2816" max="2816" width="17.375" style="148" customWidth="1"/>
    <col min="2817" max="3066" width="9" style="148" customWidth="1"/>
    <col min="3067" max="3067" width="29.625" style="148" customWidth="1"/>
    <col min="3068" max="3068" width="12.75" style="148"/>
    <col min="3069" max="3069" width="29.75" style="148" customWidth="1"/>
    <col min="3070" max="3070" width="17" style="148" customWidth="1"/>
    <col min="3071" max="3071" width="37" style="148" customWidth="1"/>
    <col min="3072" max="3072" width="17.375" style="148" customWidth="1"/>
    <col min="3073" max="3322" width="9" style="148" customWidth="1"/>
    <col min="3323" max="3323" width="29.625" style="148" customWidth="1"/>
    <col min="3324" max="3324" width="12.75" style="148"/>
    <col min="3325" max="3325" width="29.75" style="148" customWidth="1"/>
    <col min="3326" max="3326" width="17" style="148" customWidth="1"/>
    <col min="3327" max="3327" width="37" style="148" customWidth="1"/>
    <col min="3328" max="3328" width="17.375" style="148" customWidth="1"/>
    <col min="3329" max="3578" width="9" style="148" customWidth="1"/>
    <col min="3579" max="3579" width="29.625" style="148" customWidth="1"/>
    <col min="3580" max="3580" width="12.75" style="148"/>
    <col min="3581" max="3581" width="29.75" style="148" customWidth="1"/>
    <col min="3582" max="3582" width="17" style="148" customWidth="1"/>
    <col min="3583" max="3583" width="37" style="148" customWidth="1"/>
    <col min="3584" max="3584" width="17.375" style="148" customWidth="1"/>
    <col min="3585" max="3834" width="9" style="148" customWidth="1"/>
    <col min="3835" max="3835" width="29.625" style="148" customWidth="1"/>
    <col min="3836" max="3836" width="12.75" style="148"/>
    <col min="3837" max="3837" width="29.75" style="148" customWidth="1"/>
    <col min="3838" max="3838" width="17" style="148" customWidth="1"/>
    <col min="3839" max="3839" width="37" style="148" customWidth="1"/>
    <col min="3840" max="3840" width="17.375" style="148" customWidth="1"/>
    <col min="3841" max="4090" width="9" style="148" customWidth="1"/>
    <col min="4091" max="4091" width="29.625" style="148" customWidth="1"/>
    <col min="4092" max="4092" width="12.75" style="148"/>
    <col min="4093" max="4093" width="29.75" style="148" customWidth="1"/>
    <col min="4094" max="4094" width="17" style="148" customWidth="1"/>
    <col min="4095" max="4095" width="37" style="148" customWidth="1"/>
    <col min="4096" max="4096" width="17.375" style="148" customWidth="1"/>
    <col min="4097" max="4346" width="9" style="148" customWidth="1"/>
    <col min="4347" max="4347" width="29.625" style="148" customWidth="1"/>
    <col min="4348" max="4348" width="12.75" style="148"/>
    <col min="4349" max="4349" width="29.75" style="148" customWidth="1"/>
    <col min="4350" max="4350" width="17" style="148" customWidth="1"/>
    <col min="4351" max="4351" width="37" style="148" customWidth="1"/>
    <col min="4352" max="4352" width="17.375" style="148" customWidth="1"/>
    <col min="4353" max="4602" width="9" style="148" customWidth="1"/>
    <col min="4603" max="4603" width="29.625" style="148" customWidth="1"/>
    <col min="4604" max="4604" width="12.75" style="148"/>
    <col min="4605" max="4605" width="29.75" style="148" customWidth="1"/>
    <col min="4606" max="4606" width="17" style="148" customWidth="1"/>
    <col min="4607" max="4607" width="37" style="148" customWidth="1"/>
    <col min="4608" max="4608" width="17.375" style="148" customWidth="1"/>
    <col min="4609" max="4858" width="9" style="148" customWidth="1"/>
    <col min="4859" max="4859" width="29.625" style="148" customWidth="1"/>
    <col min="4860" max="4860" width="12.75" style="148"/>
    <col min="4861" max="4861" width="29.75" style="148" customWidth="1"/>
    <col min="4862" max="4862" width="17" style="148" customWidth="1"/>
    <col min="4863" max="4863" width="37" style="148" customWidth="1"/>
    <col min="4864" max="4864" width="17.375" style="148" customWidth="1"/>
    <col min="4865" max="5114" width="9" style="148" customWidth="1"/>
    <col min="5115" max="5115" width="29.625" style="148" customWidth="1"/>
    <col min="5116" max="5116" width="12.75" style="148"/>
    <col min="5117" max="5117" width="29.75" style="148" customWidth="1"/>
    <col min="5118" max="5118" width="17" style="148" customWidth="1"/>
    <col min="5119" max="5119" width="37" style="148" customWidth="1"/>
    <col min="5120" max="5120" width="17.375" style="148" customWidth="1"/>
    <col min="5121" max="5370" width="9" style="148" customWidth="1"/>
    <col min="5371" max="5371" width="29.625" style="148" customWidth="1"/>
    <col min="5372" max="5372" width="12.75" style="148"/>
    <col min="5373" max="5373" width="29.75" style="148" customWidth="1"/>
    <col min="5374" max="5374" width="17" style="148" customWidth="1"/>
    <col min="5375" max="5375" width="37" style="148" customWidth="1"/>
    <col min="5376" max="5376" width="17.375" style="148" customWidth="1"/>
    <col min="5377" max="5626" width="9" style="148" customWidth="1"/>
    <col min="5627" max="5627" width="29.625" style="148" customWidth="1"/>
    <col min="5628" max="5628" width="12.75" style="148"/>
    <col min="5629" max="5629" width="29.75" style="148" customWidth="1"/>
    <col min="5630" max="5630" width="17" style="148" customWidth="1"/>
    <col min="5631" max="5631" width="37" style="148" customWidth="1"/>
    <col min="5632" max="5632" width="17.375" style="148" customWidth="1"/>
    <col min="5633" max="5882" width="9" style="148" customWidth="1"/>
    <col min="5883" max="5883" width="29.625" style="148" customWidth="1"/>
    <col min="5884" max="5884" width="12.75" style="148"/>
    <col min="5885" max="5885" width="29.75" style="148" customWidth="1"/>
    <col min="5886" max="5886" width="17" style="148" customWidth="1"/>
    <col min="5887" max="5887" width="37" style="148" customWidth="1"/>
    <col min="5888" max="5888" width="17.375" style="148" customWidth="1"/>
    <col min="5889" max="6138" width="9" style="148" customWidth="1"/>
    <col min="6139" max="6139" width="29.625" style="148" customWidth="1"/>
    <col min="6140" max="6140" width="12.75" style="148"/>
    <col min="6141" max="6141" width="29.75" style="148" customWidth="1"/>
    <col min="6142" max="6142" width="17" style="148" customWidth="1"/>
    <col min="6143" max="6143" width="37" style="148" customWidth="1"/>
    <col min="6144" max="6144" width="17.375" style="148" customWidth="1"/>
    <col min="6145" max="6394" width="9" style="148" customWidth="1"/>
    <col min="6395" max="6395" width="29.625" style="148" customWidth="1"/>
    <col min="6396" max="6396" width="12.75" style="148"/>
    <col min="6397" max="6397" width="29.75" style="148" customWidth="1"/>
    <col min="6398" max="6398" width="17" style="148" customWidth="1"/>
    <col min="6399" max="6399" width="37" style="148" customWidth="1"/>
    <col min="6400" max="6400" width="17.375" style="148" customWidth="1"/>
    <col min="6401" max="6650" width="9" style="148" customWidth="1"/>
    <col min="6651" max="6651" width="29.625" style="148" customWidth="1"/>
    <col min="6652" max="6652" width="12.75" style="148"/>
    <col min="6653" max="6653" width="29.75" style="148" customWidth="1"/>
    <col min="6654" max="6654" width="17" style="148" customWidth="1"/>
    <col min="6655" max="6655" width="37" style="148" customWidth="1"/>
    <col min="6656" max="6656" width="17.375" style="148" customWidth="1"/>
    <col min="6657" max="6906" width="9" style="148" customWidth="1"/>
    <col min="6907" max="6907" width="29.625" style="148" customWidth="1"/>
    <col min="6908" max="6908" width="12.75" style="148"/>
    <col min="6909" max="6909" width="29.75" style="148" customWidth="1"/>
    <col min="6910" max="6910" width="17" style="148" customWidth="1"/>
    <col min="6911" max="6911" width="37" style="148" customWidth="1"/>
    <col min="6912" max="6912" width="17.375" style="148" customWidth="1"/>
    <col min="6913" max="7162" width="9" style="148" customWidth="1"/>
    <col min="7163" max="7163" width="29.625" style="148" customWidth="1"/>
    <col min="7164" max="7164" width="12.75" style="148"/>
    <col min="7165" max="7165" width="29.75" style="148" customWidth="1"/>
    <col min="7166" max="7166" width="17" style="148" customWidth="1"/>
    <col min="7167" max="7167" width="37" style="148" customWidth="1"/>
    <col min="7168" max="7168" width="17.375" style="148" customWidth="1"/>
    <col min="7169" max="7418" width="9" style="148" customWidth="1"/>
    <col min="7419" max="7419" width="29.625" style="148" customWidth="1"/>
    <col min="7420" max="7420" width="12.75" style="148"/>
    <col min="7421" max="7421" width="29.75" style="148" customWidth="1"/>
    <col min="7422" max="7422" width="17" style="148" customWidth="1"/>
    <col min="7423" max="7423" width="37" style="148" customWidth="1"/>
    <col min="7424" max="7424" width="17.375" style="148" customWidth="1"/>
    <col min="7425" max="7674" width="9" style="148" customWidth="1"/>
    <col min="7675" max="7675" width="29.625" style="148" customWidth="1"/>
    <col min="7676" max="7676" width="12.75" style="148"/>
    <col min="7677" max="7677" width="29.75" style="148" customWidth="1"/>
    <col min="7678" max="7678" width="17" style="148" customWidth="1"/>
    <col min="7679" max="7679" width="37" style="148" customWidth="1"/>
    <col min="7680" max="7680" width="17.375" style="148" customWidth="1"/>
    <col min="7681" max="7930" width="9" style="148" customWidth="1"/>
    <col min="7931" max="7931" width="29.625" style="148" customWidth="1"/>
    <col min="7932" max="7932" width="12.75" style="148"/>
    <col min="7933" max="7933" width="29.75" style="148" customWidth="1"/>
    <col min="7934" max="7934" width="17" style="148" customWidth="1"/>
    <col min="7935" max="7935" width="37" style="148" customWidth="1"/>
    <col min="7936" max="7936" width="17.375" style="148" customWidth="1"/>
    <col min="7937" max="8186" width="9" style="148" customWidth="1"/>
    <col min="8187" max="8187" width="29.625" style="148" customWidth="1"/>
    <col min="8188" max="8188" width="12.75" style="148"/>
    <col min="8189" max="8189" width="29.75" style="148" customWidth="1"/>
    <col min="8190" max="8190" width="17" style="148" customWidth="1"/>
    <col min="8191" max="8191" width="37" style="148" customWidth="1"/>
    <col min="8192" max="8192" width="17.375" style="148" customWidth="1"/>
    <col min="8193" max="8442" width="9" style="148" customWidth="1"/>
    <col min="8443" max="8443" width="29.625" style="148" customWidth="1"/>
    <col min="8444" max="8444" width="12.75" style="148"/>
    <col min="8445" max="8445" width="29.75" style="148" customWidth="1"/>
    <col min="8446" max="8446" width="17" style="148" customWidth="1"/>
    <col min="8447" max="8447" width="37" style="148" customWidth="1"/>
    <col min="8448" max="8448" width="17.375" style="148" customWidth="1"/>
    <col min="8449" max="8698" width="9" style="148" customWidth="1"/>
    <col min="8699" max="8699" width="29.625" style="148" customWidth="1"/>
    <col min="8700" max="8700" width="12.75" style="148"/>
    <col min="8701" max="8701" width="29.75" style="148" customWidth="1"/>
    <col min="8702" max="8702" width="17" style="148" customWidth="1"/>
    <col min="8703" max="8703" width="37" style="148" customWidth="1"/>
    <col min="8704" max="8704" width="17.375" style="148" customWidth="1"/>
    <col min="8705" max="8954" width="9" style="148" customWidth="1"/>
    <col min="8955" max="8955" width="29.625" style="148" customWidth="1"/>
    <col min="8956" max="8956" width="12.75" style="148"/>
    <col min="8957" max="8957" width="29.75" style="148" customWidth="1"/>
    <col min="8958" max="8958" width="17" style="148" customWidth="1"/>
    <col min="8959" max="8959" width="37" style="148" customWidth="1"/>
    <col min="8960" max="8960" width="17.375" style="148" customWidth="1"/>
    <col min="8961" max="9210" width="9" style="148" customWidth="1"/>
    <col min="9211" max="9211" width="29.625" style="148" customWidth="1"/>
    <col min="9212" max="9212" width="12.75" style="148"/>
    <col min="9213" max="9213" width="29.75" style="148" customWidth="1"/>
    <col min="9214" max="9214" width="17" style="148" customWidth="1"/>
    <col min="9215" max="9215" width="37" style="148" customWidth="1"/>
    <col min="9216" max="9216" width="17.375" style="148" customWidth="1"/>
    <col min="9217" max="9466" width="9" style="148" customWidth="1"/>
    <col min="9467" max="9467" width="29.625" style="148" customWidth="1"/>
    <col min="9468" max="9468" width="12.75" style="148"/>
    <col min="9469" max="9469" width="29.75" style="148" customWidth="1"/>
    <col min="9470" max="9470" width="17" style="148" customWidth="1"/>
    <col min="9471" max="9471" width="37" style="148" customWidth="1"/>
    <col min="9472" max="9472" width="17.375" style="148" customWidth="1"/>
    <col min="9473" max="9722" width="9" style="148" customWidth="1"/>
    <col min="9723" max="9723" width="29.625" style="148" customWidth="1"/>
    <col min="9724" max="9724" width="12.75" style="148"/>
    <col min="9725" max="9725" width="29.75" style="148" customWidth="1"/>
    <col min="9726" max="9726" width="17" style="148" customWidth="1"/>
    <col min="9727" max="9727" width="37" style="148" customWidth="1"/>
    <col min="9728" max="9728" width="17.375" style="148" customWidth="1"/>
    <col min="9729" max="9978" width="9" style="148" customWidth="1"/>
    <col min="9979" max="9979" width="29.625" style="148" customWidth="1"/>
    <col min="9980" max="9980" width="12.75" style="148"/>
    <col min="9981" max="9981" width="29.75" style="148" customWidth="1"/>
    <col min="9982" max="9982" width="17" style="148" customWidth="1"/>
    <col min="9983" max="9983" width="37" style="148" customWidth="1"/>
    <col min="9984" max="9984" width="17.375" style="148" customWidth="1"/>
    <col min="9985" max="10234" width="9" style="148" customWidth="1"/>
    <col min="10235" max="10235" width="29.625" style="148" customWidth="1"/>
    <col min="10236" max="10236" width="12.75" style="148"/>
    <col min="10237" max="10237" width="29.75" style="148" customWidth="1"/>
    <col min="10238" max="10238" width="17" style="148" customWidth="1"/>
    <col min="10239" max="10239" width="37" style="148" customWidth="1"/>
    <col min="10240" max="10240" width="17.375" style="148" customWidth="1"/>
    <col min="10241" max="10490" width="9" style="148" customWidth="1"/>
    <col min="10491" max="10491" width="29.625" style="148" customWidth="1"/>
    <col min="10492" max="10492" width="12.75" style="148"/>
    <col min="10493" max="10493" width="29.75" style="148" customWidth="1"/>
    <col min="10494" max="10494" width="17" style="148" customWidth="1"/>
    <col min="10495" max="10495" width="37" style="148" customWidth="1"/>
    <col min="10496" max="10496" width="17.375" style="148" customWidth="1"/>
    <col min="10497" max="10746" width="9" style="148" customWidth="1"/>
    <col min="10747" max="10747" width="29.625" style="148" customWidth="1"/>
    <col min="10748" max="10748" width="12.75" style="148"/>
    <col min="10749" max="10749" width="29.75" style="148" customWidth="1"/>
    <col min="10750" max="10750" width="17" style="148" customWidth="1"/>
    <col min="10751" max="10751" width="37" style="148" customWidth="1"/>
    <col min="10752" max="10752" width="17.375" style="148" customWidth="1"/>
    <col min="10753" max="11002" width="9" style="148" customWidth="1"/>
    <col min="11003" max="11003" width="29.625" style="148" customWidth="1"/>
    <col min="11004" max="11004" width="12.75" style="148"/>
    <col min="11005" max="11005" width="29.75" style="148" customWidth="1"/>
    <col min="11006" max="11006" width="17" style="148" customWidth="1"/>
    <col min="11007" max="11007" width="37" style="148" customWidth="1"/>
    <col min="11008" max="11008" width="17.375" style="148" customWidth="1"/>
    <col min="11009" max="11258" width="9" style="148" customWidth="1"/>
    <col min="11259" max="11259" width="29.625" style="148" customWidth="1"/>
    <col min="11260" max="11260" width="12.75" style="148"/>
    <col min="11261" max="11261" width="29.75" style="148" customWidth="1"/>
    <col min="11262" max="11262" width="17" style="148" customWidth="1"/>
    <col min="11263" max="11263" width="37" style="148" customWidth="1"/>
    <col min="11264" max="11264" width="17.375" style="148" customWidth="1"/>
    <col min="11265" max="11514" width="9" style="148" customWidth="1"/>
    <col min="11515" max="11515" width="29.625" style="148" customWidth="1"/>
    <col min="11516" max="11516" width="12.75" style="148"/>
    <col min="11517" max="11517" width="29.75" style="148" customWidth="1"/>
    <col min="11518" max="11518" width="17" style="148" customWidth="1"/>
    <col min="11519" max="11519" width="37" style="148" customWidth="1"/>
    <col min="11520" max="11520" width="17.375" style="148" customWidth="1"/>
    <col min="11521" max="11770" width="9" style="148" customWidth="1"/>
    <col min="11771" max="11771" width="29.625" style="148" customWidth="1"/>
    <col min="11772" max="11772" width="12.75" style="148"/>
    <col min="11773" max="11773" width="29.75" style="148" customWidth="1"/>
    <col min="11774" max="11774" width="17" style="148" customWidth="1"/>
    <col min="11775" max="11775" width="37" style="148" customWidth="1"/>
    <col min="11776" max="11776" width="17.375" style="148" customWidth="1"/>
    <col min="11777" max="12026" width="9" style="148" customWidth="1"/>
    <col min="12027" max="12027" width="29.625" style="148" customWidth="1"/>
    <col min="12028" max="12028" width="12.75" style="148"/>
    <col min="12029" max="12029" width="29.75" style="148" customWidth="1"/>
    <col min="12030" max="12030" width="17" style="148" customWidth="1"/>
    <col min="12031" max="12031" width="37" style="148" customWidth="1"/>
    <col min="12032" max="12032" width="17.375" style="148" customWidth="1"/>
    <col min="12033" max="12282" width="9" style="148" customWidth="1"/>
    <col min="12283" max="12283" width="29.625" style="148" customWidth="1"/>
    <col min="12284" max="12284" width="12.75" style="148"/>
    <col min="12285" max="12285" width="29.75" style="148" customWidth="1"/>
    <col min="12286" max="12286" width="17" style="148" customWidth="1"/>
    <col min="12287" max="12287" width="37" style="148" customWidth="1"/>
    <col min="12288" max="12288" width="17.375" style="148" customWidth="1"/>
    <col min="12289" max="12538" width="9" style="148" customWidth="1"/>
    <col min="12539" max="12539" width="29.625" style="148" customWidth="1"/>
    <col min="12540" max="12540" width="12.75" style="148"/>
    <col min="12541" max="12541" width="29.75" style="148" customWidth="1"/>
    <col min="12542" max="12542" width="17" style="148" customWidth="1"/>
    <col min="12543" max="12543" width="37" style="148" customWidth="1"/>
    <col min="12544" max="12544" width="17.375" style="148" customWidth="1"/>
    <col min="12545" max="12794" width="9" style="148" customWidth="1"/>
    <col min="12795" max="12795" width="29.625" style="148" customWidth="1"/>
    <col min="12796" max="12796" width="12.75" style="148"/>
    <col min="12797" max="12797" width="29.75" style="148" customWidth="1"/>
    <col min="12798" max="12798" width="17" style="148" customWidth="1"/>
    <col min="12799" max="12799" width="37" style="148" customWidth="1"/>
    <col min="12800" max="12800" width="17.375" style="148" customWidth="1"/>
    <col min="12801" max="13050" width="9" style="148" customWidth="1"/>
    <col min="13051" max="13051" width="29.625" style="148" customWidth="1"/>
    <col min="13052" max="13052" width="12.75" style="148"/>
    <col min="13053" max="13053" width="29.75" style="148" customWidth="1"/>
    <col min="13054" max="13054" width="17" style="148" customWidth="1"/>
    <col min="13055" max="13055" width="37" style="148" customWidth="1"/>
    <col min="13056" max="13056" width="17.375" style="148" customWidth="1"/>
    <col min="13057" max="13306" width="9" style="148" customWidth="1"/>
    <col min="13307" max="13307" width="29.625" style="148" customWidth="1"/>
    <col min="13308" max="13308" width="12.75" style="148"/>
    <col min="13309" max="13309" width="29.75" style="148" customWidth="1"/>
    <col min="13310" max="13310" width="17" style="148" customWidth="1"/>
    <col min="13311" max="13311" width="37" style="148" customWidth="1"/>
    <col min="13312" max="13312" width="17.375" style="148" customWidth="1"/>
    <col min="13313" max="13562" width="9" style="148" customWidth="1"/>
    <col min="13563" max="13563" width="29.625" style="148" customWidth="1"/>
    <col min="13564" max="13564" width="12.75" style="148"/>
    <col min="13565" max="13565" width="29.75" style="148" customWidth="1"/>
    <col min="13566" max="13566" width="17" style="148" customWidth="1"/>
    <col min="13567" max="13567" width="37" style="148" customWidth="1"/>
    <col min="13568" max="13568" width="17.375" style="148" customWidth="1"/>
    <col min="13569" max="13818" width="9" style="148" customWidth="1"/>
    <col min="13819" max="13819" width="29.625" style="148" customWidth="1"/>
    <col min="13820" max="13820" width="12.75" style="148"/>
    <col min="13821" max="13821" width="29.75" style="148" customWidth="1"/>
    <col min="13822" max="13822" width="17" style="148" customWidth="1"/>
    <col min="13823" max="13823" width="37" style="148" customWidth="1"/>
    <col min="13824" max="13824" width="17.375" style="148" customWidth="1"/>
    <col min="13825" max="14074" width="9" style="148" customWidth="1"/>
    <col min="14075" max="14075" width="29.625" style="148" customWidth="1"/>
    <col min="14076" max="14076" width="12.75" style="148"/>
    <col min="14077" max="14077" width="29.75" style="148" customWidth="1"/>
    <col min="14078" max="14078" width="17" style="148" customWidth="1"/>
    <col min="14079" max="14079" width="37" style="148" customWidth="1"/>
    <col min="14080" max="14080" width="17.375" style="148" customWidth="1"/>
    <col min="14081" max="14330" width="9" style="148" customWidth="1"/>
    <col min="14331" max="14331" width="29.625" style="148" customWidth="1"/>
    <col min="14332" max="14332" width="12.75" style="148"/>
    <col min="14333" max="14333" width="29.75" style="148" customWidth="1"/>
    <col min="14334" max="14334" width="17" style="148" customWidth="1"/>
    <col min="14335" max="14335" width="37" style="148" customWidth="1"/>
    <col min="14336" max="14336" width="17.375" style="148" customWidth="1"/>
    <col min="14337" max="14586" width="9" style="148" customWidth="1"/>
    <col min="14587" max="14587" width="29.625" style="148" customWidth="1"/>
    <col min="14588" max="14588" width="12.75" style="148"/>
    <col min="14589" max="14589" width="29.75" style="148" customWidth="1"/>
    <col min="14590" max="14590" width="17" style="148" customWidth="1"/>
    <col min="14591" max="14591" width="37" style="148" customWidth="1"/>
    <col min="14592" max="14592" width="17.375" style="148" customWidth="1"/>
    <col min="14593" max="14842" width="9" style="148" customWidth="1"/>
    <col min="14843" max="14843" width="29.625" style="148" customWidth="1"/>
    <col min="14844" max="14844" width="12.75" style="148"/>
    <col min="14845" max="14845" width="29.75" style="148" customWidth="1"/>
    <col min="14846" max="14846" width="17" style="148" customWidth="1"/>
    <col min="14847" max="14847" width="37" style="148" customWidth="1"/>
    <col min="14848" max="14848" width="17.375" style="148" customWidth="1"/>
    <col min="14849" max="15098" width="9" style="148" customWidth="1"/>
    <col min="15099" max="15099" width="29.625" style="148" customWidth="1"/>
    <col min="15100" max="15100" width="12.75" style="148"/>
    <col min="15101" max="15101" width="29.75" style="148" customWidth="1"/>
    <col min="15102" max="15102" width="17" style="148" customWidth="1"/>
    <col min="15103" max="15103" width="37" style="148" customWidth="1"/>
    <col min="15104" max="15104" width="17.375" style="148" customWidth="1"/>
    <col min="15105" max="15354" width="9" style="148" customWidth="1"/>
    <col min="15355" max="15355" width="29.625" style="148" customWidth="1"/>
    <col min="15356" max="15356" width="12.75" style="148"/>
    <col min="15357" max="15357" width="29.75" style="148" customWidth="1"/>
    <col min="15358" max="15358" width="17" style="148" customWidth="1"/>
    <col min="15359" max="15359" width="37" style="148" customWidth="1"/>
    <col min="15360" max="15360" width="17.375" style="148" customWidth="1"/>
    <col min="15361" max="15610" width="9" style="148" customWidth="1"/>
    <col min="15611" max="15611" width="29.625" style="148" customWidth="1"/>
    <col min="15612" max="15612" width="12.75" style="148"/>
    <col min="15613" max="15613" width="29.75" style="148" customWidth="1"/>
    <col min="15614" max="15614" width="17" style="148" customWidth="1"/>
    <col min="15615" max="15615" width="37" style="148" customWidth="1"/>
    <col min="15616" max="15616" width="17.375" style="148" customWidth="1"/>
    <col min="15617" max="15866" width="9" style="148" customWidth="1"/>
    <col min="15867" max="15867" width="29.625" style="148" customWidth="1"/>
    <col min="15868" max="15868" width="12.75" style="148"/>
    <col min="15869" max="15869" width="29.75" style="148" customWidth="1"/>
    <col min="15870" max="15870" width="17" style="148" customWidth="1"/>
    <col min="15871" max="15871" width="37" style="148" customWidth="1"/>
    <col min="15872" max="15872" width="17.375" style="148" customWidth="1"/>
    <col min="15873" max="16122" width="9" style="148" customWidth="1"/>
    <col min="16123" max="16123" width="29.625" style="148" customWidth="1"/>
    <col min="16124" max="16124" width="12.75" style="148"/>
    <col min="16125" max="16125" width="29.75" style="148" customWidth="1"/>
    <col min="16126" max="16126" width="17" style="148" customWidth="1"/>
    <col min="16127" max="16127" width="37" style="148" customWidth="1"/>
    <col min="16128" max="16128" width="17.375" style="148" customWidth="1"/>
    <col min="16129" max="16378" width="9" style="148" customWidth="1"/>
    <col min="16379" max="16379" width="29.625" style="148" customWidth="1"/>
    <col min="16380" max="16384" width="12.75" style="148"/>
  </cols>
  <sheetData>
    <row r="1" ht="18.75" spans="1:4">
      <c r="A1" s="134" t="s">
        <v>2336</v>
      </c>
      <c r="B1" s="134"/>
      <c r="C1" s="162"/>
      <c r="D1" s="163"/>
    </row>
    <row r="2" ht="30" customHeight="1" spans="1:4">
      <c r="A2" s="164" t="s">
        <v>2337</v>
      </c>
      <c r="B2" s="164"/>
      <c r="C2" s="164"/>
      <c r="D2" s="164"/>
    </row>
    <row r="3" s="158" customFormat="1" ht="21.95" customHeight="1" spans="1:4">
      <c r="A3" s="165"/>
      <c r="B3" s="166"/>
      <c r="C3" s="167"/>
      <c r="D3" s="168" t="s">
        <v>2</v>
      </c>
    </row>
    <row r="4" s="158" customFormat="1" ht="24" customHeight="1" spans="1:4">
      <c r="A4" s="169" t="s">
        <v>1288</v>
      </c>
      <c r="B4" s="169" t="s">
        <v>62</v>
      </c>
      <c r="C4" s="169" t="s">
        <v>146</v>
      </c>
      <c r="D4" s="170" t="s">
        <v>62</v>
      </c>
    </row>
    <row r="5" s="158" customFormat="1" ht="24" customHeight="1" spans="1:4">
      <c r="A5" s="169" t="s">
        <v>69</v>
      </c>
      <c r="B5" s="171">
        <f>B6+B19</f>
        <v>0</v>
      </c>
      <c r="C5" s="169" t="s">
        <v>69</v>
      </c>
      <c r="D5" s="172">
        <f>B5</f>
        <v>0</v>
      </c>
    </row>
    <row r="6" s="158" customFormat="1" ht="24" customHeight="1" spans="1:4">
      <c r="A6" s="173" t="s">
        <v>70</v>
      </c>
      <c r="B6" s="172">
        <f>SUM(B7:B10)</f>
        <v>0</v>
      </c>
      <c r="C6" s="174" t="s">
        <v>71</v>
      </c>
      <c r="D6" s="172">
        <f>D7+D11+D14+D17</f>
        <v>0</v>
      </c>
    </row>
    <row r="7" s="158" customFormat="1" ht="20.1" customHeight="1" spans="1:5">
      <c r="A7" s="175" t="s">
        <v>1550</v>
      </c>
      <c r="B7" s="176"/>
      <c r="C7" s="177" t="s">
        <v>1551</v>
      </c>
      <c r="D7" s="176"/>
      <c r="E7" s="178"/>
    </row>
    <row r="8" s="158" customFormat="1" ht="20.1" customHeight="1" spans="1:5">
      <c r="A8" s="175" t="s">
        <v>1552</v>
      </c>
      <c r="B8" s="176"/>
      <c r="C8" s="179" t="s">
        <v>2338</v>
      </c>
      <c r="D8" s="176"/>
      <c r="E8" s="178"/>
    </row>
    <row r="9" s="158" customFormat="1" ht="20.1" customHeight="1" spans="1:4">
      <c r="A9" s="175" t="s">
        <v>1554</v>
      </c>
      <c r="B9" s="176"/>
      <c r="C9" s="179" t="s">
        <v>2339</v>
      </c>
      <c r="D9" s="176"/>
    </row>
    <row r="10" s="158" customFormat="1" ht="20.1" customHeight="1" spans="1:4">
      <c r="A10" s="175" t="s">
        <v>1556</v>
      </c>
      <c r="B10" s="176"/>
      <c r="C10" s="179" t="s">
        <v>2340</v>
      </c>
      <c r="D10" s="176"/>
    </row>
    <row r="11" s="158" customFormat="1" ht="20.1" customHeight="1" spans="1:6">
      <c r="A11" s="180"/>
      <c r="B11" s="181"/>
      <c r="C11" s="177" t="s">
        <v>1559</v>
      </c>
      <c r="D11" s="176"/>
      <c r="E11" s="178"/>
      <c r="F11" s="182"/>
    </row>
    <row r="12" s="158" customFormat="1" ht="20.1" customHeight="1" spans="1:6">
      <c r="A12" s="183"/>
      <c r="B12" s="181"/>
      <c r="C12" s="179" t="s">
        <v>1560</v>
      </c>
      <c r="D12" s="176"/>
      <c r="F12" s="182"/>
    </row>
    <row r="13" s="158" customFormat="1" ht="20.1" customHeight="1" spans="1:6">
      <c r="A13" s="184"/>
      <c r="B13" s="185"/>
      <c r="C13" s="179" t="s">
        <v>2341</v>
      </c>
      <c r="D13" s="176"/>
      <c r="F13" s="182"/>
    </row>
    <row r="14" s="158" customFormat="1" ht="20.1" customHeight="1" spans="1:6">
      <c r="A14" s="186"/>
      <c r="B14" s="187"/>
      <c r="C14" s="177" t="s">
        <v>2342</v>
      </c>
      <c r="D14" s="176"/>
      <c r="F14" s="182"/>
    </row>
    <row r="15" s="158" customFormat="1" ht="20.1" customHeight="1" spans="1:4">
      <c r="A15" s="188"/>
      <c r="B15" s="189"/>
      <c r="C15" s="179" t="s">
        <v>2343</v>
      </c>
      <c r="D15" s="176"/>
    </row>
    <row r="16" s="158" customFormat="1" ht="20.1" customHeight="1" spans="1:4">
      <c r="A16" s="190"/>
      <c r="B16" s="181"/>
      <c r="C16" s="191" t="s">
        <v>2344</v>
      </c>
      <c r="D16" s="176"/>
    </row>
    <row r="17" s="158" customFormat="1" ht="20.1" customHeight="1" spans="1:4">
      <c r="A17" s="190"/>
      <c r="B17" s="181"/>
      <c r="C17" s="177" t="s">
        <v>1564</v>
      </c>
      <c r="D17" s="176"/>
    </row>
    <row r="18" s="158" customFormat="1" ht="20.1" customHeight="1" spans="1:4">
      <c r="A18" s="190"/>
      <c r="B18" s="181"/>
      <c r="C18" s="179" t="s">
        <v>2345</v>
      </c>
      <c r="D18" s="176"/>
    </row>
    <row r="19" s="158" customFormat="1" ht="20.1" customHeight="1" spans="1:5">
      <c r="A19" s="192" t="s">
        <v>119</v>
      </c>
      <c r="B19" s="193">
        <f>B20</f>
        <v>0</v>
      </c>
      <c r="C19" s="192" t="s">
        <v>120</v>
      </c>
      <c r="D19" s="172">
        <f>D20</f>
        <v>0</v>
      </c>
      <c r="E19" s="194"/>
    </row>
    <row r="20" s="158" customFormat="1" ht="20.1" customHeight="1" spans="1:4">
      <c r="A20" s="175" t="s">
        <v>2346</v>
      </c>
      <c r="B20" s="176"/>
      <c r="C20" s="175" t="s">
        <v>2177</v>
      </c>
      <c r="D20" s="176"/>
    </row>
    <row r="21" ht="35.1" customHeight="1" spans="1:4">
      <c r="A21" s="195" t="s">
        <v>2347</v>
      </c>
      <c r="B21" s="195"/>
      <c r="C21" s="195"/>
      <c r="D21" s="195"/>
    </row>
    <row r="22" ht="22.15" customHeight="1"/>
    <row r="23" ht="22.15" customHeight="1" spans="1:1">
      <c r="A23" s="148" t="s">
        <v>1358</v>
      </c>
    </row>
  </sheetData>
  <mergeCells count="3">
    <mergeCell ref="A1:B1"/>
    <mergeCell ref="A2:D2"/>
    <mergeCell ref="A21:D21"/>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2" workbookViewId="0">
      <selection activeCell="A2" sqref="A2:D35"/>
    </sheetView>
  </sheetViews>
  <sheetFormatPr defaultColWidth="9" defaultRowHeight="13.5" outlineLevelCol="3"/>
  <cols>
    <col min="1" max="3" width="22.125" customWidth="1"/>
    <col min="4" max="4" width="27" customWidth="1"/>
    <col min="5" max="5" width="28.875" customWidth="1"/>
  </cols>
  <sheetData>
    <row r="1" ht="89.25" customHeight="1" spans="1:4">
      <c r="A1" s="129" t="s">
        <v>2348</v>
      </c>
      <c r="B1" s="129"/>
      <c r="C1" s="129"/>
      <c r="D1" s="129"/>
    </row>
    <row r="2" ht="27" customHeight="1" spans="1:4">
      <c r="A2" s="156" t="s">
        <v>2349</v>
      </c>
      <c r="B2" s="157"/>
      <c r="C2" s="157"/>
      <c r="D2" s="157"/>
    </row>
    <row r="3" ht="37.5" customHeight="1" spans="1:4">
      <c r="A3" s="157"/>
      <c r="B3" s="157"/>
      <c r="C3" s="157"/>
      <c r="D3" s="157"/>
    </row>
    <row r="4" ht="27" customHeight="1" spans="1:4">
      <c r="A4" s="157"/>
      <c r="B4" s="157"/>
      <c r="C4" s="157"/>
      <c r="D4" s="157"/>
    </row>
    <row r="5" ht="36.75" customHeight="1" spans="1:4">
      <c r="A5" s="157"/>
      <c r="B5" s="157"/>
      <c r="C5" s="157"/>
      <c r="D5" s="157"/>
    </row>
    <row r="6" ht="36.75" customHeight="1" spans="1:4">
      <c r="A6" s="157"/>
      <c r="B6" s="157"/>
      <c r="C6" s="157"/>
      <c r="D6" s="157"/>
    </row>
    <row r="7" ht="36.75" customHeight="1" spans="1:4">
      <c r="A7" s="157"/>
      <c r="B7" s="157"/>
      <c r="C7" s="157"/>
      <c r="D7" s="157"/>
    </row>
    <row r="8" ht="75" customHeight="1" spans="1:4">
      <c r="A8" s="157"/>
      <c r="B8" s="157"/>
      <c r="C8" s="157"/>
      <c r="D8" s="157"/>
    </row>
    <row r="9" ht="16.5" customHeight="1" spans="1:4">
      <c r="A9" s="157"/>
      <c r="B9" s="157"/>
      <c r="C9" s="157"/>
      <c r="D9" s="157"/>
    </row>
    <row r="10" customHeight="1" spans="1:4">
      <c r="A10" s="157"/>
      <c r="B10" s="157"/>
      <c r="C10" s="157"/>
      <c r="D10" s="157"/>
    </row>
    <row r="11" ht="27" customHeight="1" spans="1:4">
      <c r="A11" s="157"/>
      <c r="B11" s="157"/>
      <c r="C11" s="157"/>
      <c r="D11" s="157"/>
    </row>
    <row r="12" ht="1.5" customHeight="1" spans="1:4">
      <c r="A12" s="157"/>
      <c r="B12" s="157"/>
      <c r="C12" s="157"/>
      <c r="D12" s="157"/>
    </row>
    <row r="13" ht="14.25" hidden="1" customHeight="1" spans="1:4">
      <c r="A13" s="157"/>
      <c r="B13" s="157"/>
      <c r="C13" s="157"/>
      <c r="D13" s="157"/>
    </row>
    <row r="14" ht="14.25" hidden="1" customHeight="1" spans="1:4">
      <c r="A14" s="157"/>
      <c r="B14" s="157"/>
      <c r="C14" s="157"/>
      <c r="D14" s="157"/>
    </row>
    <row r="15" ht="14.25" hidden="1" customHeight="1" spans="1:4">
      <c r="A15" s="157"/>
      <c r="B15" s="157"/>
      <c r="C15" s="157"/>
      <c r="D15" s="157"/>
    </row>
    <row r="16" ht="14.25" hidden="1" customHeight="1" spans="1:4">
      <c r="A16" s="157"/>
      <c r="B16" s="157"/>
      <c r="C16" s="157"/>
      <c r="D16" s="157"/>
    </row>
    <row r="17" ht="14.25" hidden="1" customHeight="1" spans="1:4">
      <c r="A17" s="157"/>
      <c r="B17" s="157"/>
      <c r="C17" s="157"/>
      <c r="D17" s="157"/>
    </row>
    <row r="18" ht="14.25" hidden="1" customHeight="1" spans="1:4">
      <c r="A18" s="157"/>
      <c r="B18" s="157"/>
      <c r="C18" s="157"/>
      <c r="D18" s="157"/>
    </row>
    <row r="19" ht="14.25" hidden="1" customHeight="1" spans="1:4">
      <c r="A19" s="157"/>
      <c r="B19" s="157"/>
      <c r="C19" s="157"/>
      <c r="D19" s="157"/>
    </row>
    <row r="20" ht="14.25" hidden="1" customHeight="1" spans="1:4">
      <c r="A20" s="157"/>
      <c r="B20" s="157"/>
      <c r="C20" s="157"/>
      <c r="D20" s="157"/>
    </row>
    <row r="21" ht="14.25" hidden="1" customHeight="1" spans="1:4">
      <c r="A21" s="157"/>
      <c r="B21" s="157"/>
      <c r="C21" s="157"/>
      <c r="D21" s="157"/>
    </row>
    <row r="22" ht="14.25" hidden="1" customHeight="1" spans="1:4">
      <c r="A22" s="157"/>
      <c r="B22" s="157"/>
      <c r="C22" s="157"/>
      <c r="D22" s="157"/>
    </row>
    <row r="23" ht="14.25" hidden="1" customHeight="1" spans="1:4">
      <c r="A23" s="157"/>
      <c r="B23" s="157"/>
      <c r="C23" s="157"/>
      <c r="D23" s="157"/>
    </row>
    <row r="24" ht="14.25" hidden="1" customHeight="1" spans="1:4">
      <c r="A24" s="157"/>
      <c r="B24" s="157"/>
      <c r="C24" s="157"/>
      <c r="D24" s="157"/>
    </row>
    <row r="25" ht="14.25" hidden="1" customHeight="1" spans="1:4">
      <c r="A25" s="157"/>
      <c r="B25" s="157"/>
      <c r="C25" s="157"/>
      <c r="D25" s="157"/>
    </row>
    <row r="26" ht="14.25" hidden="1" customHeight="1" spans="1:4">
      <c r="A26" s="157"/>
      <c r="B26" s="157"/>
      <c r="C26" s="157"/>
      <c r="D26" s="157"/>
    </row>
    <row r="27" ht="29.25" hidden="1" customHeight="1" spans="1:4">
      <c r="A27" s="157"/>
      <c r="B27" s="157"/>
      <c r="C27" s="157"/>
      <c r="D27" s="157"/>
    </row>
    <row r="28" ht="14.25" hidden="1" customHeight="1" spans="1:4">
      <c r="A28" s="157"/>
      <c r="B28" s="157"/>
      <c r="C28" s="157"/>
      <c r="D28" s="157"/>
    </row>
    <row r="29" ht="14.25" hidden="1" customHeight="1" spans="1:4">
      <c r="A29" s="157"/>
      <c r="B29" s="157"/>
      <c r="C29" s="157"/>
      <c r="D29" s="157"/>
    </row>
    <row r="30" ht="14.25" hidden="1" customHeight="1" spans="1:4">
      <c r="A30" s="157"/>
      <c r="B30" s="157"/>
      <c r="C30" s="157"/>
      <c r="D30" s="157"/>
    </row>
    <row r="31" ht="14.25" hidden="1" customHeight="1" spans="1:4">
      <c r="A31" s="157"/>
      <c r="B31" s="157"/>
      <c r="C31" s="157"/>
      <c r="D31" s="157"/>
    </row>
    <row r="32" ht="14.25" hidden="1" customHeight="1" spans="1:4">
      <c r="A32" s="157"/>
      <c r="B32" s="157"/>
      <c r="C32" s="157"/>
      <c r="D32" s="157"/>
    </row>
    <row r="33" ht="14.25" hidden="1" customHeight="1" spans="1:4">
      <c r="A33" s="157"/>
      <c r="B33" s="157"/>
      <c r="C33" s="157"/>
      <c r="D33" s="157"/>
    </row>
    <row r="34" ht="14.25" hidden="1" customHeight="1" spans="1:4">
      <c r="A34" s="157"/>
      <c r="B34" s="157"/>
      <c r="C34" s="157"/>
      <c r="D34" s="157"/>
    </row>
    <row r="35" ht="14.25" hidden="1" customHeight="1" spans="1:4">
      <c r="A35" s="157"/>
      <c r="B35" s="157"/>
      <c r="C35" s="157"/>
      <c r="D35" s="157"/>
    </row>
  </sheetData>
  <mergeCells count="2">
    <mergeCell ref="A1:D1"/>
    <mergeCell ref="A2:D35"/>
  </mergeCells>
  <pageMargins left="0.708661417322835" right="0.708661417322835" top="1.37795275590551" bottom="0.748031496062992" header="0.31496062992126" footer="0.31496062992126"/>
  <pageSetup paperSize="9" scale="96"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9"/>
  <sheetViews>
    <sheetView topLeftCell="A34" workbookViewId="0">
      <selection activeCell="A2" sqref="A2:B2"/>
    </sheetView>
  </sheetViews>
  <sheetFormatPr defaultColWidth="9" defaultRowHeight="13.5" outlineLevelCol="1"/>
  <cols>
    <col min="1" max="1" width="56.25" style="132" customWidth="1"/>
    <col min="2" max="2" width="36.5" style="149" customWidth="1"/>
    <col min="3" max="16384" width="9" style="132"/>
  </cols>
  <sheetData>
    <row r="1" s="148" customFormat="1" ht="18.75" spans="1:2">
      <c r="A1" s="134" t="s">
        <v>2350</v>
      </c>
      <c r="B1" s="134"/>
    </row>
    <row r="2" ht="30" customHeight="1" spans="1:2">
      <c r="A2" s="143" t="s">
        <v>2351</v>
      </c>
      <c r="B2" s="144"/>
    </row>
    <row r="3" ht="21" customHeight="1" spans="2:2">
      <c r="B3" s="138" t="s">
        <v>2</v>
      </c>
    </row>
    <row r="4" ht="33.75" customHeight="1" spans="1:2">
      <c r="A4" s="139" t="s">
        <v>2352</v>
      </c>
      <c r="B4" s="150" t="s">
        <v>62</v>
      </c>
    </row>
    <row r="5" ht="20.25" customHeight="1" spans="1:2">
      <c r="A5" s="145" t="s">
        <v>2353</v>
      </c>
      <c r="B5" s="151"/>
    </row>
    <row r="6" ht="20.25" customHeight="1" spans="1:2">
      <c r="A6" s="152" t="s">
        <v>2354</v>
      </c>
      <c r="B6" s="153"/>
    </row>
    <row r="7" ht="20.25" customHeight="1" spans="1:2">
      <c r="A7" s="152" t="s">
        <v>2355</v>
      </c>
      <c r="B7" s="153"/>
    </row>
    <row r="8" ht="20.25" customHeight="1" spans="1:2">
      <c r="A8" s="152" t="s">
        <v>2356</v>
      </c>
      <c r="B8" s="153"/>
    </row>
    <row r="9" ht="20.25" customHeight="1" spans="1:2">
      <c r="A9" s="154" t="s">
        <v>2357</v>
      </c>
      <c r="B9" s="151"/>
    </row>
    <row r="10" ht="20.25" customHeight="1" spans="1:2">
      <c r="A10" s="152" t="s">
        <v>2354</v>
      </c>
      <c r="B10" s="153"/>
    </row>
    <row r="11" ht="20.25" customHeight="1" spans="1:2">
      <c r="A11" s="152" t="s">
        <v>2355</v>
      </c>
      <c r="B11" s="153"/>
    </row>
    <row r="12" ht="20.25" customHeight="1" spans="1:2">
      <c r="A12" s="152" t="s">
        <v>2356</v>
      </c>
      <c r="B12" s="153"/>
    </row>
    <row r="13" ht="20.25" customHeight="1" spans="1:2">
      <c r="A13" s="145" t="s">
        <v>2358</v>
      </c>
      <c r="B13" s="151"/>
    </row>
    <row r="14" ht="20.25" customHeight="1" spans="1:2">
      <c r="A14" s="152" t="s">
        <v>2354</v>
      </c>
      <c r="B14" s="153"/>
    </row>
    <row r="15" ht="20.25" customHeight="1" spans="1:2">
      <c r="A15" s="152" t="s">
        <v>2355</v>
      </c>
      <c r="B15" s="153"/>
    </row>
    <row r="16" ht="20.25" customHeight="1" spans="1:2">
      <c r="A16" s="152" t="s">
        <v>2356</v>
      </c>
      <c r="B16" s="153"/>
    </row>
    <row r="17" ht="20.25" customHeight="1" spans="1:2">
      <c r="A17" s="145" t="s">
        <v>2359</v>
      </c>
      <c r="B17" s="151"/>
    </row>
    <row r="18" ht="20.25" customHeight="1" spans="1:2">
      <c r="A18" s="152" t="s">
        <v>2354</v>
      </c>
      <c r="B18" s="153"/>
    </row>
    <row r="19" ht="20.25" customHeight="1" spans="1:2">
      <c r="A19" s="152" t="s">
        <v>2355</v>
      </c>
      <c r="B19" s="153"/>
    </row>
    <row r="20" ht="20.25" customHeight="1" spans="1:2">
      <c r="A20" s="152" t="s">
        <v>2356</v>
      </c>
      <c r="B20" s="153"/>
    </row>
    <row r="21" ht="20.25" customHeight="1" spans="1:2">
      <c r="A21" s="145" t="s">
        <v>2360</v>
      </c>
      <c r="B21" s="151"/>
    </row>
    <row r="22" ht="20.25" customHeight="1" spans="1:2">
      <c r="A22" s="152" t="s">
        <v>2354</v>
      </c>
      <c r="B22" s="153"/>
    </row>
    <row r="23" ht="20.25" customHeight="1" spans="1:2">
      <c r="A23" s="152" t="s">
        <v>2355</v>
      </c>
      <c r="B23" s="153"/>
    </row>
    <row r="24" ht="20.25" customHeight="1" spans="1:2">
      <c r="A24" s="152" t="s">
        <v>2356</v>
      </c>
      <c r="B24" s="153"/>
    </row>
    <row r="25" ht="20.25" customHeight="1" spans="1:2">
      <c r="A25" s="145" t="s">
        <v>2361</v>
      </c>
      <c r="B25" s="151"/>
    </row>
    <row r="26" ht="20.25" customHeight="1" spans="1:2">
      <c r="A26" s="152" t="s">
        <v>2354</v>
      </c>
      <c r="B26" s="153"/>
    </row>
    <row r="27" ht="20.25" customHeight="1" spans="1:2">
      <c r="A27" s="152" t="s">
        <v>2355</v>
      </c>
      <c r="B27" s="153"/>
    </row>
    <row r="28" ht="20.25" customHeight="1" spans="1:2">
      <c r="A28" s="152" t="s">
        <v>2356</v>
      </c>
      <c r="B28" s="153"/>
    </row>
    <row r="29" ht="20.25" customHeight="1" spans="1:2">
      <c r="A29" s="145" t="s">
        <v>2362</v>
      </c>
      <c r="B29" s="151"/>
    </row>
    <row r="30" ht="20.25" customHeight="1" spans="1:2">
      <c r="A30" s="152" t="s">
        <v>2354</v>
      </c>
      <c r="B30" s="153"/>
    </row>
    <row r="31" ht="20.25" customHeight="1" spans="1:2">
      <c r="A31" s="152" t="s">
        <v>2355</v>
      </c>
      <c r="B31" s="153"/>
    </row>
    <row r="32" ht="20.25" customHeight="1" spans="1:2">
      <c r="A32" s="152" t="s">
        <v>2356</v>
      </c>
      <c r="B32" s="153"/>
    </row>
    <row r="33" ht="20.25" customHeight="1" spans="1:2">
      <c r="A33" s="141"/>
      <c r="B33" s="155"/>
    </row>
    <row r="34" ht="20.25" customHeight="1" spans="1:2">
      <c r="A34" s="147" t="s">
        <v>2363</v>
      </c>
      <c r="B34" s="151"/>
    </row>
    <row r="35" ht="20.25" customHeight="1" spans="1:2">
      <c r="A35" s="152" t="s">
        <v>2354</v>
      </c>
      <c r="B35" s="153"/>
    </row>
    <row r="36" ht="20.25" customHeight="1" spans="1:2">
      <c r="A36" s="152" t="s">
        <v>2355</v>
      </c>
      <c r="B36" s="153"/>
    </row>
    <row r="37" ht="20.25" customHeight="1" spans="1:2">
      <c r="A37" s="152" t="s">
        <v>2356</v>
      </c>
      <c r="B37" s="153"/>
    </row>
    <row r="39" spans="1:1">
      <c r="A39" s="132" t="s">
        <v>1358</v>
      </c>
    </row>
  </sheetData>
  <mergeCells count="2">
    <mergeCell ref="A1:B1"/>
    <mergeCell ref="A2:B2"/>
  </mergeCells>
  <printOptions horizontalCentered="1"/>
  <pageMargins left="0.708661417322835" right="0.708661417322835" top="0.748031496062992" bottom="0.748031496062992" header="0.31496062992126" footer="0.31496062992126"/>
  <pageSetup paperSize="9" scale="84"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A2" sqref="A2:B2"/>
    </sheetView>
  </sheetViews>
  <sheetFormatPr defaultColWidth="9" defaultRowHeight="13.5" outlineLevelCol="1"/>
  <cols>
    <col min="1" max="1" width="65.5" style="132" customWidth="1"/>
    <col min="2" max="2" width="35.75" style="132" customWidth="1"/>
    <col min="3" max="16384" width="9" style="132"/>
  </cols>
  <sheetData>
    <row r="1" ht="27" customHeight="1" spans="1:2">
      <c r="A1" s="134" t="s">
        <v>2364</v>
      </c>
      <c r="B1" s="134"/>
    </row>
    <row r="2" ht="27" spans="1:2">
      <c r="A2" s="143" t="s">
        <v>2365</v>
      </c>
      <c r="B2" s="144"/>
    </row>
    <row r="3" ht="29.25" customHeight="1" spans="1:2">
      <c r="A3" s="137"/>
      <c r="B3" s="138" t="s">
        <v>2</v>
      </c>
    </row>
    <row r="4" ht="29.25" customHeight="1" spans="1:2">
      <c r="A4" s="139" t="s">
        <v>2352</v>
      </c>
      <c r="B4" s="140" t="s">
        <v>62</v>
      </c>
    </row>
    <row r="5" ht="29.25" customHeight="1" spans="1:2">
      <c r="A5" s="145" t="s">
        <v>2366</v>
      </c>
      <c r="B5" s="146"/>
    </row>
    <row r="6" ht="29.25" customHeight="1" spans="1:2">
      <c r="A6" s="141" t="s">
        <v>2367</v>
      </c>
      <c r="B6" s="142"/>
    </row>
    <row r="7" ht="29.25" customHeight="1" spans="1:2">
      <c r="A7" s="145" t="s">
        <v>2368</v>
      </c>
      <c r="B7" s="146"/>
    </row>
    <row r="8" ht="29.25" customHeight="1" spans="1:2">
      <c r="A8" s="141" t="s">
        <v>2367</v>
      </c>
      <c r="B8" s="142"/>
    </row>
    <row r="9" ht="29.25" customHeight="1" spans="1:2">
      <c r="A9" s="145" t="s">
        <v>2369</v>
      </c>
      <c r="B9" s="146"/>
    </row>
    <row r="10" ht="29.25" customHeight="1" spans="1:2">
      <c r="A10" s="141" t="s">
        <v>2367</v>
      </c>
      <c r="B10" s="142"/>
    </row>
    <row r="11" ht="29.25" customHeight="1" spans="1:2">
      <c r="A11" s="145" t="s">
        <v>2370</v>
      </c>
      <c r="B11" s="146"/>
    </row>
    <row r="12" ht="29.25" customHeight="1" spans="1:2">
      <c r="A12" s="141" t="s">
        <v>2371</v>
      </c>
      <c r="B12" s="142"/>
    </row>
    <row r="13" ht="29.25" customHeight="1" spans="1:2">
      <c r="A13" s="145" t="s">
        <v>2372</v>
      </c>
      <c r="B13" s="146"/>
    </row>
    <row r="14" ht="29.25" customHeight="1" spans="1:2">
      <c r="A14" s="141" t="s">
        <v>2371</v>
      </c>
      <c r="B14" s="142"/>
    </row>
    <row r="15" ht="29.25" customHeight="1" spans="1:2">
      <c r="A15" s="145" t="s">
        <v>2373</v>
      </c>
      <c r="B15" s="146"/>
    </row>
    <row r="16" ht="29.25" customHeight="1" spans="1:2">
      <c r="A16" s="141" t="s">
        <v>2374</v>
      </c>
      <c r="B16" s="142"/>
    </row>
    <row r="17" ht="29.25" customHeight="1" spans="1:2">
      <c r="A17" s="145" t="s">
        <v>2375</v>
      </c>
      <c r="B17" s="146"/>
    </row>
    <row r="18" ht="29.25" customHeight="1" spans="1:2">
      <c r="A18" s="141" t="s">
        <v>2376</v>
      </c>
      <c r="B18" s="142"/>
    </row>
    <row r="19" ht="29.25" customHeight="1" spans="1:2">
      <c r="A19" s="141"/>
      <c r="B19" s="142"/>
    </row>
    <row r="20" ht="29.25" customHeight="1" spans="1:2">
      <c r="A20" s="147" t="s">
        <v>2377</v>
      </c>
      <c r="B20" s="146"/>
    </row>
    <row r="21" ht="29.25" customHeight="1" spans="1:2">
      <c r="A21" s="139" t="s">
        <v>2378</v>
      </c>
      <c r="B21" s="142"/>
    </row>
    <row r="23" spans="1:1">
      <c r="A23" s="132" t="s">
        <v>1358</v>
      </c>
    </row>
  </sheetData>
  <mergeCells count="2">
    <mergeCell ref="A1:B1"/>
    <mergeCell ref="A2:B2"/>
  </mergeCells>
  <printOptions horizontalCentered="1"/>
  <pageMargins left="0.708661417322835" right="0.708661417322835" top="0.748031496062992" bottom="0.748031496062992" header="0.31496062992126" footer="0.31496062992126"/>
  <pageSetup paperSize="9" scale="84"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3"/>
  <sheetViews>
    <sheetView topLeftCell="A13" workbookViewId="0">
      <selection activeCell="A2" sqref="A2:B2"/>
    </sheetView>
  </sheetViews>
  <sheetFormatPr defaultColWidth="9" defaultRowHeight="13.5" outlineLevelCol="1"/>
  <cols>
    <col min="1" max="1" width="61.5" style="133" customWidth="1"/>
    <col min="2" max="2" width="33.25" style="133" customWidth="1"/>
    <col min="3" max="16384" width="9" style="133"/>
  </cols>
  <sheetData>
    <row r="1" ht="29.25" customHeight="1" spans="1:2">
      <c r="A1" s="134" t="s">
        <v>2379</v>
      </c>
      <c r="B1" s="134"/>
    </row>
    <row r="2" ht="28.5" customHeight="1" spans="1:2">
      <c r="A2" s="135" t="s">
        <v>2380</v>
      </c>
      <c r="B2" s="136"/>
    </row>
    <row r="3" ht="23.25" customHeight="1" spans="1:2">
      <c r="A3" s="137"/>
      <c r="B3" s="138" t="s">
        <v>2</v>
      </c>
    </row>
    <row r="4" s="132" customFormat="1" ht="33" customHeight="1" spans="1:2">
      <c r="A4" s="139" t="s">
        <v>2352</v>
      </c>
      <c r="B4" s="140" t="s">
        <v>62</v>
      </c>
    </row>
    <row r="5" s="132" customFormat="1" ht="27.75" customHeight="1" spans="1:2">
      <c r="A5" s="141" t="s">
        <v>2381</v>
      </c>
      <c r="B5" s="142"/>
    </row>
    <row r="6" s="132" customFormat="1" ht="27.75" customHeight="1" spans="1:2">
      <c r="A6" s="141" t="s">
        <v>2382</v>
      </c>
      <c r="B6" s="142"/>
    </row>
    <row r="7" s="132" customFormat="1" ht="27.75" customHeight="1" spans="1:2">
      <c r="A7" s="141" t="s">
        <v>2383</v>
      </c>
      <c r="B7" s="142"/>
    </row>
    <row r="8" s="132" customFormat="1" ht="27.75" customHeight="1" spans="1:2">
      <c r="A8" s="141" t="s">
        <v>2384</v>
      </c>
      <c r="B8" s="142"/>
    </row>
    <row r="9" s="132" customFormat="1" ht="27.75" customHeight="1" spans="1:2">
      <c r="A9" s="141" t="s">
        <v>2385</v>
      </c>
      <c r="B9" s="142"/>
    </row>
    <row r="10" s="132" customFormat="1" ht="27.75" customHeight="1" spans="1:2">
      <c r="A10" s="141" t="s">
        <v>2386</v>
      </c>
      <c r="B10" s="142"/>
    </row>
    <row r="11" s="132" customFormat="1" ht="27.75" customHeight="1" spans="1:2">
      <c r="A11" s="141" t="s">
        <v>2387</v>
      </c>
      <c r="B11" s="142"/>
    </row>
    <row r="12" s="132" customFormat="1" ht="27.75" customHeight="1" spans="1:2">
      <c r="A12" s="141" t="s">
        <v>2388</v>
      </c>
      <c r="B12" s="142"/>
    </row>
    <row r="13" s="132" customFormat="1" ht="27.75" customHeight="1" spans="1:2">
      <c r="A13" s="141" t="s">
        <v>2389</v>
      </c>
      <c r="B13" s="142"/>
    </row>
    <row r="14" s="132" customFormat="1" ht="27.75" customHeight="1" spans="1:2">
      <c r="A14" s="141" t="s">
        <v>2390</v>
      </c>
      <c r="B14" s="142"/>
    </row>
    <row r="15" s="132" customFormat="1" ht="27.75" customHeight="1" spans="1:2">
      <c r="A15" s="141" t="s">
        <v>2391</v>
      </c>
      <c r="B15" s="142"/>
    </row>
    <row r="16" s="132" customFormat="1" ht="27.75" customHeight="1" spans="1:2">
      <c r="A16" s="141" t="s">
        <v>2392</v>
      </c>
      <c r="B16" s="142"/>
    </row>
    <row r="17" s="132" customFormat="1" ht="27.75" customHeight="1" spans="1:2">
      <c r="A17" s="141" t="s">
        <v>2393</v>
      </c>
      <c r="B17" s="142"/>
    </row>
    <row r="18" s="132" customFormat="1" ht="27.75" customHeight="1" spans="1:2">
      <c r="A18" s="141" t="s">
        <v>2394</v>
      </c>
      <c r="B18" s="142"/>
    </row>
    <row r="19" s="132" customFormat="1" ht="27.75" customHeight="1" spans="1:2">
      <c r="A19" s="141"/>
      <c r="B19" s="142"/>
    </row>
    <row r="20" s="132" customFormat="1" ht="27.75" customHeight="1" spans="1:2">
      <c r="A20" s="139" t="s">
        <v>2395</v>
      </c>
      <c r="B20" s="142"/>
    </row>
    <row r="21" s="132" customFormat="1" ht="27.75" customHeight="1" spans="1:2">
      <c r="A21" s="139" t="s">
        <v>2396</v>
      </c>
      <c r="B21" s="142"/>
    </row>
    <row r="23" spans="1:1">
      <c r="A23" s="133" t="s">
        <v>1358</v>
      </c>
    </row>
  </sheetData>
  <mergeCells count="2">
    <mergeCell ref="A1:B1"/>
    <mergeCell ref="A2:B2"/>
  </mergeCells>
  <printOptions horizontalCentered="1"/>
  <pageMargins left="0.708661417322835" right="0.708661417322835" top="0.748031496062992" bottom="0.748031496062992" header="0.31496062992126" footer="0.31496062992126"/>
  <pageSetup paperSize="9" scale="94"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topLeftCell="A10" workbookViewId="0">
      <selection activeCell="A2" sqref="A2:D35"/>
    </sheetView>
  </sheetViews>
  <sheetFormatPr defaultColWidth="9" defaultRowHeight="13.5" outlineLevelCol="3"/>
  <cols>
    <col min="1" max="4" width="23.625" customWidth="1"/>
    <col min="5" max="5" width="28.875" customWidth="1"/>
  </cols>
  <sheetData>
    <row r="1" ht="72" customHeight="1" spans="1:4">
      <c r="A1" s="129" t="s">
        <v>2397</v>
      </c>
      <c r="B1" s="129"/>
      <c r="C1" s="129"/>
      <c r="D1" s="129"/>
    </row>
    <row r="2" customHeight="1" spans="1:4">
      <c r="A2" s="130" t="s">
        <v>2398</v>
      </c>
      <c r="B2" s="131"/>
      <c r="C2" s="131"/>
      <c r="D2" s="131"/>
    </row>
    <row r="3" customHeight="1" spans="1:4">
      <c r="A3" s="131"/>
      <c r="B3" s="131"/>
      <c r="C3" s="131"/>
      <c r="D3" s="131"/>
    </row>
    <row r="4" customHeight="1" spans="1:4">
      <c r="A4" s="131"/>
      <c r="B4" s="131"/>
      <c r="C4" s="131"/>
      <c r="D4" s="131"/>
    </row>
    <row r="5" customHeight="1" spans="1:4">
      <c r="A5" s="131"/>
      <c r="B5" s="131"/>
      <c r="C5" s="131"/>
      <c r="D5" s="131"/>
    </row>
    <row r="6" customHeight="1" spans="1:4">
      <c r="A6" s="131"/>
      <c r="B6" s="131"/>
      <c r="C6" s="131"/>
      <c r="D6" s="131"/>
    </row>
    <row r="7" customHeight="1" spans="1:4">
      <c r="A7" s="131"/>
      <c r="B7" s="131"/>
      <c r="C7" s="131"/>
      <c r="D7" s="131"/>
    </row>
    <row r="8" customHeight="1" spans="1:4">
      <c r="A8" s="131"/>
      <c r="B8" s="131"/>
      <c r="C8" s="131"/>
      <c r="D8" s="131"/>
    </row>
    <row r="9" customHeight="1" spans="1:4">
      <c r="A9" s="131"/>
      <c r="B9" s="131"/>
      <c r="C9" s="131"/>
      <c r="D9" s="131"/>
    </row>
    <row r="10" customHeight="1" spans="1:4">
      <c r="A10" s="131"/>
      <c r="B10" s="131"/>
      <c r="C10" s="131"/>
      <c r="D10" s="131"/>
    </row>
    <row r="11" customHeight="1" spans="1:4">
      <c r="A11" s="131"/>
      <c r="B11" s="131"/>
      <c r="C11" s="131"/>
      <c r="D11" s="131"/>
    </row>
    <row r="12" customHeight="1" spans="1:4">
      <c r="A12" s="131"/>
      <c r="B12" s="131"/>
      <c r="C12" s="131"/>
      <c r="D12" s="131"/>
    </row>
    <row r="13" customHeight="1" spans="1:4">
      <c r="A13" s="131"/>
      <c r="B13" s="131"/>
      <c r="C13" s="131"/>
      <c r="D13" s="131"/>
    </row>
    <row r="14" customHeight="1" spans="1:4">
      <c r="A14" s="131"/>
      <c r="B14" s="131"/>
      <c r="C14" s="131"/>
      <c r="D14" s="131"/>
    </row>
    <row r="15" customHeight="1" spans="1:4">
      <c r="A15" s="131"/>
      <c r="B15" s="131"/>
      <c r="C15" s="131"/>
      <c r="D15" s="131"/>
    </row>
    <row r="16" customHeight="1" spans="1:4">
      <c r="A16" s="131"/>
      <c r="B16" s="131"/>
      <c r="C16" s="131"/>
      <c r="D16" s="131"/>
    </row>
    <row r="17" customHeight="1" spans="1:4">
      <c r="A17" s="131"/>
      <c r="B17" s="131"/>
      <c r="C17" s="131"/>
      <c r="D17" s="131"/>
    </row>
    <row r="18" customHeight="1" spans="1:4">
      <c r="A18" s="131"/>
      <c r="B18" s="131"/>
      <c r="C18" s="131"/>
      <c r="D18" s="131"/>
    </row>
    <row r="19" customHeight="1" spans="1:4">
      <c r="A19" s="131"/>
      <c r="B19" s="131"/>
      <c r="C19" s="131"/>
      <c r="D19" s="131"/>
    </row>
    <row r="20" customHeight="1" spans="1:4">
      <c r="A20" s="131"/>
      <c r="B20" s="131"/>
      <c r="C20" s="131"/>
      <c r="D20" s="131"/>
    </row>
    <row r="21" customHeight="1" spans="1:4">
      <c r="A21" s="131"/>
      <c r="B21" s="131"/>
      <c r="C21" s="131"/>
      <c r="D21" s="131"/>
    </row>
    <row r="22" customHeight="1" spans="1:4">
      <c r="A22" s="131"/>
      <c r="B22" s="131"/>
      <c r="C22" s="131"/>
      <c r="D22" s="131"/>
    </row>
    <row r="23" customHeight="1" spans="1:4">
      <c r="A23" s="131"/>
      <c r="B23" s="131"/>
      <c r="C23" s="131"/>
      <c r="D23" s="131"/>
    </row>
    <row r="24" customHeight="1" spans="1:4">
      <c r="A24" s="131"/>
      <c r="B24" s="131"/>
      <c r="C24" s="131"/>
      <c r="D24" s="131"/>
    </row>
    <row r="25" customHeight="1" spans="1:4">
      <c r="A25" s="131"/>
      <c r="B25" s="131"/>
      <c r="C25" s="131"/>
      <c r="D25" s="131"/>
    </row>
    <row r="26" customHeight="1" spans="1:4">
      <c r="A26" s="131"/>
      <c r="B26" s="131"/>
      <c r="C26" s="131"/>
      <c r="D26" s="131"/>
    </row>
    <row r="27" customHeight="1" spans="1:4">
      <c r="A27" s="131"/>
      <c r="B27" s="131"/>
      <c r="C27" s="131"/>
      <c r="D27" s="131"/>
    </row>
    <row r="28" customHeight="1" spans="1:4">
      <c r="A28" s="131"/>
      <c r="B28" s="131"/>
      <c r="C28" s="131"/>
      <c r="D28" s="131"/>
    </row>
    <row r="29" customHeight="1" spans="1:4">
      <c r="A29" s="131"/>
      <c r="B29" s="131"/>
      <c r="C29" s="131"/>
      <c r="D29" s="131"/>
    </row>
    <row r="30" customHeight="1" spans="1:4">
      <c r="A30" s="131"/>
      <c r="B30" s="131"/>
      <c r="C30" s="131"/>
      <c r="D30" s="131"/>
    </row>
    <row r="31" customHeight="1" spans="1:4">
      <c r="A31" s="131"/>
      <c r="B31" s="131"/>
      <c r="C31" s="131"/>
      <c r="D31" s="131"/>
    </row>
    <row r="32" customHeight="1" spans="1:4">
      <c r="A32" s="131"/>
      <c r="B32" s="131"/>
      <c r="C32" s="131"/>
      <c r="D32" s="131"/>
    </row>
    <row r="33" customHeight="1" spans="1:4">
      <c r="A33" s="131"/>
      <c r="B33" s="131"/>
      <c r="C33" s="131"/>
      <c r="D33" s="131"/>
    </row>
    <row r="34" customHeight="1" spans="1:4">
      <c r="A34" s="131"/>
      <c r="B34" s="131"/>
      <c r="C34" s="131"/>
      <c r="D34" s="131"/>
    </row>
    <row r="35" customHeight="1" spans="1:4">
      <c r="A35" s="131"/>
      <c r="B35" s="131"/>
      <c r="C35" s="131"/>
      <c r="D35" s="131"/>
    </row>
    <row r="36" customHeight="1"/>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7"/>
  <sheetViews>
    <sheetView zoomScale="115" zoomScaleNormal="115" workbookViewId="0">
      <pane ySplit="6" topLeftCell="A40" activePane="bottomLeft" state="frozen"/>
      <selection/>
      <selection pane="bottomLeft" activeCell="C44" sqref="C44"/>
    </sheetView>
  </sheetViews>
  <sheetFormatPr defaultColWidth="10" defaultRowHeight="13.5" outlineLevelCol="6"/>
  <cols>
    <col min="1" max="1" width="26.125" style="109" customWidth="1"/>
    <col min="2" max="7" width="11.375" style="109" customWidth="1"/>
    <col min="8" max="9" width="9.75" style="109" customWidth="1"/>
    <col min="10" max="16384" width="10" style="109"/>
  </cols>
  <sheetData>
    <row r="1" s="107" customFormat="1" ht="27.2" customHeight="1" spans="1:2">
      <c r="A1" s="87" t="s">
        <v>2399</v>
      </c>
      <c r="B1" s="87"/>
    </row>
    <row r="2" s="108" customFormat="1" ht="28.7" customHeight="1" spans="1:7">
      <c r="A2" s="111" t="s">
        <v>2400</v>
      </c>
      <c r="B2" s="111"/>
      <c r="C2" s="111"/>
      <c r="D2" s="111"/>
      <c r="E2" s="111"/>
      <c r="F2" s="111"/>
      <c r="G2" s="111"/>
    </row>
    <row r="3" ht="14.25" customHeight="1" spans="1:7">
      <c r="A3" s="117"/>
      <c r="B3" s="117"/>
      <c r="G3" s="112" t="s">
        <v>2401</v>
      </c>
    </row>
    <row r="4" ht="14.25" customHeight="1" spans="1:7">
      <c r="A4" s="122" t="s">
        <v>2402</v>
      </c>
      <c r="B4" s="122" t="s">
        <v>2403</v>
      </c>
      <c r="C4" s="122"/>
      <c r="D4" s="122"/>
      <c r="E4" s="122" t="s">
        <v>2404</v>
      </c>
      <c r="F4" s="122"/>
      <c r="G4" s="122"/>
    </row>
    <row r="5" ht="14.25" customHeight="1" spans="1:7">
      <c r="A5" s="122"/>
      <c r="B5" s="123"/>
      <c r="C5" s="122" t="s">
        <v>2405</v>
      </c>
      <c r="D5" s="122" t="s">
        <v>2406</v>
      </c>
      <c r="E5" s="123"/>
      <c r="F5" s="122" t="s">
        <v>2405</v>
      </c>
      <c r="G5" s="122" t="s">
        <v>2406</v>
      </c>
    </row>
    <row r="6" customHeight="1" spans="1:7">
      <c r="A6" s="122" t="s">
        <v>2407</v>
      </c>
      <c r="B6" s="122" t="s">
        <v>2408</v>
      </c>
      <c r="C6" s="122" t="s">
        <v>2409</v>
      </c>
      <c r="D6" s="122" t="s">
        <v>2410</v>
      </c>
      <c r="E6" s="122" t="s">
        <v>2411</v>
      </c>
      <c r="F6" s="122" t="s">
        <v>2412</v>
      </c>
      <c r="G6" s="122" t="s">
        <v>2413</v>
      </c>
    </row>
    <row r="7" customHeight="1" spans="1:7">
      <c r="A7" s="122" t="s">
        <v>2414</v>
      </c>
      <c r="B7" s="122"/>
      <c r="C7" s="122"/>
      <c r="D7" s="122"/>
      <c r="E7" s="122"/>
      <c r="F7" s="122"/>
      <c r="G7" s="122"/>
    </row>
    <row r="8" customHeight="1" spans="1:7">
      <c r="A8" s="122" t="s">
        <v>2415</v>
      </c>
      <c r="B8" s="122"/>
      <c r="C8" s="122"/>
      <c r="D8" s="122"/>
      <c r="E8" s="122"/>
      <c r="F8" s="122"/>
      <c r="G8" s="122"/>
    </row>
    <row r="9" customHeight="1" spans="1:7">
      <c r="A9" s="122" t="s">
        <v>2416</v>
      </c>
      <c r="B9" s="122"/>
      <c r="C9" s="122"/>
      <c r="D9" s="122"/>
      <c r="E9" s="122"/>
      <c r="F9" s="122"/>
      <c r="G9" s="122"/>
    </row>
    <row r="10" customHeight="1" spans="1:7">
      <c r="A10" s="124" t="s">
        <v>2417</v>
      </c>
      <c r="B10" s="125"/>
      <c r="C10" s="125"/>
      <c r="D10" s="125"/>
      <c r="E10" s="125"/>
      <c r="F10" s="125"/>
      <c r="G10" s="125"/>
    </row>
    <row r="11" customHeight="1" spans="1:7">
      <c r="A11" s="126" t="s">
        <v>2258</v>
      </c>
      <c r="B11" s="127"/>
      <c r="C11" s="127"/>
      <c r="D11" s="127"/>
      <c r="E11" s="127"/>
      <c r="F11" s="127"/>
      <c r="G11" s="127"/>
    </row>
    <row r="12" customHeight="1" spans="1:7">
      <c r="A12" s="126" t="s">
        <v>2259</v>
      </c>
      <c r="B12" s="127"/>
      <c r="C12" s="127"/>
      <c r="D12" s="127"/>
      <c r="E12" s="127"/>
      <c r="F12" s="127"/>
      <c r="G12" s="127"/>
    </row>
    <row r="13" customHeight="1" spans="1:7">
      <c r="A13" s="126" t="s">
        <v>2260</v>
      </c>
      <c r="B13" s="127"/>
      <c r="C13" s="127"/>
      <c r="D13" s="127"/>
      <c r="E13" s="127"/>
      <c r="F13" s="127"/>
      <c r="G13" s="127"/>
    </row>
    <row r="14" customHeight="1" spans="1:7">
      <c r="A14" s="126" t="s">
        <v>2261</v>
      </c>
      <c r="B14" s="127"/>
      <c r="C14" s="127"/>
      <c r="D14" s="127"/>
      <c r="E14" s="127"/>
      <c r="F14" s="127"/>
      <c r="G14" s="127"/>
    </row>
    <row r="15" customHeight="1" spans="1:7">
      <c r="A15" s="126" t="s">
        <v>2268</v>
      </c>
      <c r="B15" s="127"/>
      <c r="C15" s="127"/>
      <c r="D15" s="127"/>
      <c r="E15" s="127"/>
      <c r="F15" s="127"/>
      <c r="G15" s="127"/>
    </row>
    <row r="16" customHeight="1" spans="1:7">
      <c r="A16" s="126" t="s">
        <v>2262</v>
      </c>
      <c r="B16" s="127"/>
      <c r="C16" s="127"/>
      <c r="D16" s="127"/>
      <c r="E16" s="127"/>
      <c r="F16" s="127"/>
      <c r="G16" s="127"/>
    </row>
    <row r="17" customHeight="1" spans="1:7">
      <c r="A17" s="126" t="s">
        <v>2263</v>
      </c>
      <c r="B17" s="127"/>
      <c r="C17" s="127"/>
      <c r="D17" s="127"/>
      <c r="E17" s="127"/>
      <c r="F17" s="127"/>
      <c r="G17" s="127"/>
    </row>
    <row r="18" customHeight="1" spans="1:7">
      <c r="A18" s="126" t="s">
        <v>2264</v>
      </c>
      <c r="B18" s="127"/>
      <c r="C18" s="127"/>
      <c r="D18" s="127"/>
      <c r="E18" s="127"/>
      <c r="F18" s="127"/>
      <c r="G18" s="127"/>
    </row>
    <row r="19" customHeight="1" spans="1:7">
      <c r="A19" s="126" t="s">
        <v>2265</v>
      </c>
      <c r="B19" s="127"/>
      <c r="C19" s="127"/>
      <c r="D19" s="127"/>
      <c r="E19" s="127"/>
      <c r="F19" s="127"/>
      <c r="G19" s="127"/>
    </row>
    <row r="20" customHeight="1" spans="1:7">
      <c r="A20" s="126" t="s">
        <v>2266</v>
      </c>
      <c r="B20" s="127"/>
      <c r="C20" s="127"/>
      <c r="D20" s="127"/>
      <c r="E20" s="127"/>
      <c r="F20" s="127"/>
      <c r="G20" s="127"/>
    </row>
    <row r="21" customHeight="1" spans="1:7">
      <c r="A21" s="126" t="s">
        <v>2267</v>
      </c>
      <c r="B21" s="127"/>
      <c r="C21" s="127"/>
      <c r="D21" s="127"/>
      <c r="E21" s="127"/>
      <c r="F21" s="127"/>
      <c r="G21" s="127"/>
    </row>
    <row r="22" customHeight="1" spans="1:7">
      <c r="A22" s="126" t="s">
        <v>2269</v>
      </c>
      <c r="B22" s="127"/>
      <c r="C22" s="127"/>
      <c r="D22" s="127"/>
      <c r="E22" s="127"/>
      <c r="F22" s="127"/>
      <c r="G22" s="127"/>
    </row>
    <row r="23" customHeight="1" spans="1:7">
      <c r="A23" s="126" t="s">
        <v>2270</v>
      </c>
      <c r="B23" s="127"/>
      <c r="C23" s="127"/>
      <c r="D23" s="127"/>
      <c r="E23" s="127"/>
      <c r="F23" s="127"/>
      <c r="G23" s="127"/>
    </row>
    <row r="24" customHeight="1" spans="1:7">
      <c r="A24" s="126" t="s">
        <v>2271</v>
      </c>
      <c r="B24" s="127"/>
      <c r="C24" s="127"/>
      <c r="D24" s="127"/>
      <c r="E24" s="127"/>
      <c r="F24" s="127"/>
      <c r="G24" s="127"/>
    </row>
    <row r="25" customHeight="1" spans="1:7">
      <c r="A25" s="126" t="s">
        <v>2272</v>
      </c>
      <c r="B25" s="127"/>
      <c r="C25" s="127"/>
      <c r="D25" s="127"/>
      <c r="E25" s="127"/>
      <c r="F25" s="127"/>
      <c r="G25" s="127"/>
    </row>
    <row r="26" customHeight="1" spans="1:7">
      <c r="A26" s="126" t="s">
        <v>2273</v>
      </c>
      <c r="B26" s="127"/>
      <c r="C26" s="127"/>
      <c r="D26" s="127"/>
      <c r="E26" s="127"/>
      <c r="F26" s="127"/>
      <c r="G26" s="127"/>
    </row>
    <row r="27" customHeight="1" spans="1:7">
      <c r="A27" s="126" t="s">
        <v>2274</v>
      </c>
      <c r="B27" s="127"/>
      <c r="C27" s="127"/>
      <c r="D27" s="127"/>
      <c r="E27" s="127"/>
      <c r="F27" s="127"/>
      <c r="G27" s="127"/>
    </row>
    <row r="28" customHeight="1" spans="1:7">
      <c r="A28" s="126" t="s">
        <v>2275</v>
      </c>
      <c r="B28" s="127"/>
      <c r="C28" s="127"/>
      <c r="D28" s="127"/>
      <c r="E28" s="127"/>
      <c r="F28" s="127"/>
      <c r="G28" s="127"/>
    </row>
    <row r="29" customHeight="1" spans="1:7">
      <c r="A29" s="126" t="s">
        <v>2418</v>
      </c>
      <c r="B29" s="127"/>
      <c r="C29" s="127"/>
      <c r="D29" s="127"/>
      <c r="E29" s="127"/>
      <c r="F29" s="127"/>
      <c r="G29" s="127"/>
    </row>
    <row r="30" customHeight="1" spans="1:7">
      <c r="A30" s="126" t="s">
        <v>2278</v>
      </c>
      <c r="B30" s="127"/>
      <c r="C30" s="127"/>
      <c r="D30" s="127"/>
      <c r="E30" s="127"/>
      <c r="F30" s="127"/>
      <c r="G30" s="127"/>
    </row>
    <row r="31" customHeight="1" spans="1:7">
      <c r="A31" s="126" t="s">
        <v>2279</v>
      </c>
      <c r="B31" s="127"/>
      <c r="C31" s="127"/>
      <c r="D31" s="127"/>
      <c r="E31" s="127"/>
      <c r="F31" s="127"/>
      <c r="G31" s="127"/>
    </row>
    <row r="32" customHeight="1" spans="1:7">
      <c r="A32" s="126" t="s">
        <v>2280</v>
      </c>
      <c r="B32" s="127"/>
      <c r="C32" s="127"/>
      <c r="D32" s="127"/>
      <c r="E32" s="127"/>
      <c r="F32" s="127"/>
      <c r="G32" s="127"/>
    </row>
    <row r="33" customHeight="1" spans="1:7">
      <c r="A33" s="126" t="s">
        <v>2281</v>
      </c>
      <c r="B33" s="127"/>
      <c r="C33" s="127"/>
      <c r="D33" s="127"/>
      <c r="E33" s="127"/>
      <c r="F33" s="127"/>
      <c r="G33" s="127"/>
    </row>
    <row r="34" customHeight="1" spans="1:7">
      <c r="A34" s="126" t="s">
        <v>2282</v>
      </c>
      <c r="B34" s="127"/>
      <c r="C34" s="127"/>
      <c r="D34" s="127"/>
      <c r="E34" s="127"/>
      <c r="F34" s="127"/>
      <c r="G34" s="127"/>
    </row>
    <row r="35" customHeight="1" spans="1:7">
      <c r="A35" s="127" t="s">
        <v>2283</v>
      </c>
      <c r="B35" s="127"/>
      <c r="C35" s="127"/>
      <c r="D35" s="127"/>
      <c r="E35" s="127"/>
      <c r="F35" s="127"/>
      <c r="G35" s="127"/>
    </row>
    <row r="36" customHeight="1" spans="1:7">
      <c r="A36" s="126" t="s">
        <v>2284</v>
      </c>
      <c r="B36" s="127"/>
      <c r="C36" s="127"/>
      <c r="D36" s="127"/>
      <c r="E36" s="127"/>
      <c r="F36" s="127"/>
      <c r="G36" s="127"/>
    </row>
    <row r="37" customHeight="1" spans="1:7">
      <c r="A37" s="126" t="s">
        <v>2286</v>
      </c>
      <c r="B37" s="127"/>
      <c r="C37" s="127"/>
      <c r="D37" s="127"/>
      <c r="E37" s="127"/>
      <c r="F37" s="127"/>
      <c r="G37" s="127"/>
    </row>
    <row r="38" customHeight="1" spans="1:7">
      <c r="A38" s="126" t="s">
        <v>2287</v>
      </c>
      <c r="B38" s="127"/>
      <c r="C38" s="127"/>
      <c r="D38" s="127"/>
      <c r="E38" s="127"/>
      <c r="F38" s="127"/>
      <c r="G38" s="127"/>
    </row>
    <row r="39" customHeight="1" spans="1:7">
      <c r="A39" s="126" t="s">
        <v>2288</v>
      </c>
      <c r="B39" s="127"/>
      <c r="C39" s="127"/>
      <c r="D39" s="127"/>
      <c r="E39" s="127"/>
      <c r="F39" s="127"/>
      <c r="G39" s="127"/>
    </row>
    <row r="40" customHeight="1" spans="1:7">
      <c r="A40" s="126" t="s">
        <v>2289</v>
      </c>
      <c r="B40" s="127"/>
      <c r="C40" s="127"/>
      <c r="D40" s="127"/>
      <c r="E40" s="127"/>
      <c r="F40" s="127"/>
      <c r="G40" s="127"/>
    </row>
    <row r="41" customHeight="1" spans="1:7">
      <c r="A41" s="126" t="s">
        <v>2290</v>
      </c>
      <c r="B41" s="127"/>
      <c r="C41" s="127"/>
      <c r="D41" s="127"/>
      <c r="E41" s="127"/>
      <c r="F41" s="127"/>
      <c r="G41" s="127"/>
    </row>
    <row r="42" customHeight="1" spans="1:7">
      <c r="A42" s="126" t="s">
        <v>2285</v>
      </c>
      <c r="B42" s="127"/>
      <c r="C42" s="127"/>
      <c r="D42" s="127"/>
      <c r="E42" s="127"/>
      <c r="F42" s="127"/>
      <c r="G42" s="127"/>
    </row>
    <row r="43" customHeight="1" spans="1:7">
      <c r="A43" s="126" t="s">
        <v>2291</v>
      </c>
      <c r="B43" s="127"/>
      <c r="C43" s="127"/>
      <c r="D43" s="127"/>
      <c r="E43" s="127"/>
      <c r="F43" s="127"/>
      <c r="G43" s="127"/>
    </row>
    <row r="44" customHeight="1" spans="1:7">
      <c r="A44" s="126" t="s">
        <v>2292</v>
      </c>
      <c r="B44" s="127"/>
      <c r="C44" s="127"/>
      <c r="D44" s="127"/>
      <c r="E44" s="127"/>
      <c r="F44" s="127"/>
      <c r="G44" s="127"/>
    </row>
    <row r="45" customHeight="1" spans="1:7">
      <c r="A45" s="126" t="s">
        <v>2293</v>
      </c>
      <c r="B45" s="127"/>
      <c r="C45" s="127"/>
      <c r="D45" s="127"/>
      <c r="E45" s="127"/>
      <c r="F45" s="127"/>
      <c r="G45" s="127"/>
    </row>
    <row r="46" customHeight="1" spans="1:7">
      <c r="A46" s="126" t="s">
        <v>2294</v>
      </c>
      <c r="B46" s="127"/>
      <c r="C46" s="127"/>
      <c r="D46" s="127"/>
      <c r="E46" s="127"/>
      <c r="F46" s="127"/>
      <c r="G46" s="127"/>
    </row>
    <row r="47" customHeight="1" spans="1:7">
      <c r="A47" s="127" t="s">
        <v>2295</v>
      </c>
      <c r="B47" s="127"/>
      <c r="C47" s="127"/>
      <c r="D47" s="127"/>
      <c r="E47" s="127"/>
      <c r="F47" s="127"/>
      <c r="G47" s="127"/>
    </row>
    <row r="48" customHeight="1" spans="1:7">
      <c r="A48" s="126" t="s">
        <v>2296</v>
      </c>
      <c r="B48" s="127"/>
      <c r="C48" s="127"/>
      <c r="D48" s="127"/>
      <c r="E48" s="127"/>
      <c r="F48" s="127"/>
      <c r="G48" s="127"/>
    </row>
    <row r="49" customHeight="1" spans="1:7">
      <c r="A49" s="126" t="s">
        <v>2297</v>
      </c>
      <c r="B49" s="127"/>
      <c r="C49" s="127"/>
      <c r="D49" s="127"/>
      <c r="E49" s="127"/>
      <c r="F49" s="127"/>
      <c r="G49" s="127"/>
    </row>
    <row r="50" customHeight="1" spans="1:7">
      <c r="A50" s="126" t="s">
        <v>2298</v>
      </c>
      <c r="B50" s="127"/>
      <c r="C50" s="127"/>
      <c r="D50" s="127"/>
      <c r="E50" s="127"/>
      <c r="F50" s="127"/>
      <c r="G50" s="127"/>
    </row>
    <row r="51" customHeight="1" spans="1:7">
      <c r="A51" s="126" t="s">
        <v>2299</v>
      </c>
      <c r="B51" s="127"/>
      <c r="C51" s="127"/>
      <c r="D51" s="127"/>
      <c r="E51" s="127"/>
      <c r="F51" s="127"/>
      <c r="G51" s="127"/>
    </row>
    <row r="52" customHeight="1" spans="1:7">
      <c r="A52" s="126" t="s">
        <v>2300</v>
      </c>
      <c r="B52" s="127"/>
      <c r="C52" s="127"/>
      <c r="D52" s="127"/>
      <c r="E52" s="127"/>
      <c r="F52" s="127"/>
      <c r="G52" s="127"/>
    </row>
    <row r="53" customHeight="1" spans="1:7">
      <c r="A53" s="126" t="s">
        <v>2301</v>
      </c>
      <c r="B53" s="127"/>
      <c r="C53" s="127"/>
      <c r="D53" s="127"/>
      <c r="E53" s="127"/>
      <c r="F53" s="127"/>
      <c r="G53" s="127"/>
    </row>
    <row r="54" spans="1:7">
      <c r="A54" s="128" t="s">
        <v>2419</v>
      </c>
      <c r="B54" s="128"/>
      <c r="C54" s="128"/>
      <c r="D54" s="128"/>
      <c r="E54" s="128"/>
      <c r="F54" s="128"/>
      <c r="G54" s="128"/>
    </row>
    <row r="55" spans="1:7">
      <c r="A55" s="117" t="s">
        <v>2420</v>
      </c>
      <c r="B55" s="117"/>
      <c r="C55" s="117"/>
      <c r="D55" s="117"/>
      <c r="E55" s="117"/>
      <c r="F55" s="117"/>
      <c r="G55" s="117"/>
    </row>
    <row r="57" spans="1:1">
      <c r="A57" s="109" t="s">
        <v>1358</v>
      </c>
    </row>
  </sheetData>
  <mergeCells count="7">
    <mergeCell ref="A1:B1"/>
    <mergeCell ref="A2:G2"/>
    <mergeCell ref="B4:D4"/>
    <mergeCell ref="E4:G4"/>
    <mergeCell ref="A54:G54"/>
    <mergeCell ref="A55:G55"/>
    <mergeCell ref="A4:A5"/>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topLeftCell="A10" workbookViewId="0">
      <selection activeCell="B13" sqref="B13"/>
    </sheetView>
  </sheetViews>
  <sheetFormatPr defaultColWidth="10" defaultRowHeight="13.5" outlineLevelCol="2"/>
  <cols>
    <col min="1" max="1" width="54.75" style="109" customWidth="1"/>
    <col min="2" max="3" width="21.125" style="109" customWidth="1"/>
    <col min="4" max="16384" width="10" style="109"/>
  </cols>
  <sheetData>
    <row r="1" s="121" customFormat="1" ht="26.25" customHeight="1" spans="1:1">
      <c r="A1" s="118" t="s">
        <v>2421</v>
      </c>
    </row>
    <row r="2" s="108" customFormat="1" ht="28.7" customHeight="1" spans="1:3">
      <c r="A2" s="111" t="s">
        <v>2422</v>
      </c>
      <c r="B2" s="111"/>
      <c r="C2" s="111"/>
    </row>
    <row r="3" ht="14.25" customHeight="1" spans="1:3">
      <c r="A3" s="117"/>
      <c r="B3" s="117"/>
      <c r="C3" s="112" t="s">
        <v>2401</v>
      </c>
    </row>
    <row r="4" ht="46.5" customHeight="1" spans="1:3">
      <c r="A4" s="113" t="s">
        <v>2423</v>
      </c>
      <c r="B4" s="113" t="s">
        <v>62</v>
      </c>
      <c r="C4" s="113" t="s">
        <v>4</v>
      </c>
    </row>
    <row r="5" ht="56.25" customHeight="1" spans="1:3">
      <c r="A5" s="119" t="s">
        <v>2424</v>
      </c>
      <c r="B5" s="120"/>
      <c r="C5" s="120"/>
    </row>
    <row r="6" ht="56.25" customHeight="1" spans="1:3">
      <c r="A6" s="119" t="s">
        <v>2425</v>
      </c>
      <c r="B6" s="120"/>
      <c r="C6" s="120"/>
    </row>
    <row r="7" ht="56.25" customHeight="1" spans="1:3">
      <c r="A7" s="119" t="s">
        <v>2426</v>
      </c>
      <c r="B7" s="120"/>
      <c r="C7" s="120"/>
    </row>
    <row r="8" ht="56.25" customHeight="1" spans="1:3">
      <c r="A8" s="119" t="s">
        <v>2427</v>
      </c>
      <c r="B8" s="120"/>
      <c r="C8" s="120"/>
    </row>
    <row r="9" ht="56.25" customHeight="1" spans="1:3">
      <c r="A9" s="119" t="s">
        <v>2428</v>
      </c>
      <c r="B9" s="120"/>
      <c r="C9" s="120"/>
    </row>
    <row r="10" ht="56.25" customHeight="1" spans="1:3">
      <c r="A10" s="119" t="s">
        <v>2429</v>
      </c>
      <c r="B10" s="120"/>
      <c r="C10" s="120"/>
    </row>
    <row r="11" ht="56.25" customHeight="1" spans="1:3">
      <c r="A11" s="119" t="s">
        <v>2430</v>
      </c>
      <c r="B11" s="120"/>
      <c r="C11" s="120"/>
    </row>
    <row r="12" ht="56.25" customHeight="1" spans="1:3">
      <c r="A12" s="119" t="s">
        <v>2431</v>
      </c>
      <c r="B12" s="120"/>
      <c r="C12" s="120"/>
    </row>
    <row r="13" ht="56.25" customHeight="1" spans="1:3">
      <c r="A13" s="119" t="s">
        <v>2432</v>
      </c>
      <c r="B13" s="120"/>
      <c r="C13" s="120"/>
    </row>
    <row r="14" ht="38.25" customHeight="1" spans="1:3">
      <c r="A14" s="117" t="s">
        <v>2433</v>
      </c>
      <c r="B14" s="117"/>
      <c r="C14" s="117"/>
    </row>
    <row r="16" spans="1:1">
      <c r="A16" s="109" t="s">
        <v>1358</v>
      </c>
    </row>
  </sheetData>
  <mergeCells count="2">
    <mergeCell ref="A2:C2"/>
    <mergeCell ref="A14:C14"/>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B6" sqref="B6"/>
    </sheetView>
  </sheetViews>
  <sheetFormatPr defaultColWidth="10" defaultRowHeight="13.5" outlineLevelCol="2"/>
  <cols>
    <col min="1" max="1" width="49" style="109" customWidth="1"/>
    <col min="2" max="3" width="23.25" style="109" customWidth="1"/>
    <col min="4" max="4" width="9.75" style="109" customWidth="1"/>
    <col min="5" max="16384" width="10" style="109"/>
  </cols>
  <sheetData>
    <row r="1" s="107" customFormat="1" ht="18" customHeight="1" spans="1:1">
      <c r="A1" s="118" t="s">
        <v>2434</v>
      </c>
    </row>
    <row r="2" s="108" customFormat="1" ht="48" customHeight="1" spans="1:3">
      <c r="A2" s="111" t="s">
        <v>2435</v>
      </c>
      <c r="B2" s="111"/>
      <c r="C2" s="111"/>
    </row>
    <row r="3" ht="33" customHeight="1" spans="1:3">
      <c r="A3" s="117"/>
      <c r="B3" s="117"/>
      <c r="C3" s="112" t="s">
        <v>2401</v>
      </c>
    </row>
    <row r="4" ht="66.75" customHeight="1" spans="1:3">
      <c r="A4" s="113" t="s">
        <v>2423</v>
      </c>
      <c r="B4" s="113" t="s">
        <v>62</v>
      </c>
      <c r="C4" s="113" t="s">
        <v>4</v>
      </c>
    </row>
    <row r="5" ht="58.5" customHeight="1" spans="1:3">
      <c r="A5" s="119" t="s">
        <v>2436</v>
      </c>
      <c r="B5" s="120"/>
      <c r="C5" s="120"/>
    </row>
    <row r="6" ht="58.5" customHeight="1" spans="1:3">
      <c r="A6" s="119" t="s">
        <v>2437</v>
      </c>
      <c r="B6" s="120"/>
      <c r="C6" s="120"/>
    </row>
    <row r="7" ht="58.5" customHeight="1" spans="1:3">
      <c r="A7" s="119" t="s">
        <v>2438</v>
      </c>
      <c r="B7" s="120"/>
      <c r="C7" s="120"/>
    </row>
    <row r="8" ht="58.5" customHeight="1" spans="1:3">
      <c r="A8" s="119" t="s">
        <v>2439</v>
      </c>
      <c r="B8" s="120"/>
      <c r="C8" s="120"/>
    </row>
    <row r="9" ht="58.5" customHeight="1" spans="1:3">
      <c r="A9" s="119" t="s">
        <v>2440</v>
      </c>
      <c r="B9" s="120"/>
      <c r="C9" s="120"/>
    </row>
    <row r="10" ht="58.5" customHeight="1" spans="1:3">
      <c r="A10" s="119" t="s">
        <v>2441</v>
      </c>
      <c r="B10" s="120"/>
      <c r="C10" s="120"/>
    </row>
    <row r="11" ht="58.5" customHeight="1" spans="1:3">
      <c r="A11" s="119" t="s">
        <v>2442</v>
      </c>
      <c r="B11" s="120"/>
      <c r="C11" s="120"/>
    </row>
    <row r="12" ht="33" customHeight="1" spans="1:3">
      <c r="A12" s="117" t="s">
        <v>2443</v>
      </c>
      <c r="B12" s="117"/>
      <c r="C12" s="117"/>
    </row>
    <row r="14" spans="1:1">
      <c r="A14" s="109" t="s">
        <v>1358</v>
      </c>
    </row>
  </sheetData>
  <mergeCells count="2">
    <mergeCell ref="A2:C2"/>
    <mergeCell ref="A12:C12"/>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E10" sqref="E10"/>
    </sheetView>
  </sheetViews>
  <sheetFormatPr defaultColWidth="9" defaultRowHeight="13.5" outlineLevelCol="3"/>
  <cols>
    <col min="1" max="3" width="20.625" customWidth="1"/>
    <col min="4" max="4" width="24.875" customWidth="1"/>
    <col min="5" max="5" width="28.875" customWidth="1"/>
  </cols>
  <sheetData>
    <row r="1" ht="76.5" customHeight="1" spans="1:4">
      <c r="A1" s="129" t="s">
        <v>142</v>
      </c>
      <c r="B1" s="129"/>
      <c r="C1" s="129"/>
      <c r="D1" s="129"/>
    </row>
    <row r="2" customHeight="1" spans="1:4">
      <c r="A2" s="346" t="s">
        <v>143</v>
      </c>
      <c r="B2" s="347"/>
      <c r="C2" s="347"/>
      <c r="D2" s="347"/>
    </row>
    <row r="3" customHeight="1" spans="1:4">
      <c r="A3" s="347"/>
      <c r="B3" s="347"/>
      <c r="C3" s="347"/>
      <c r="D3" s="347"/>
    </row>
    <row r="4" customHeight="1" spans="1:4">
      <c r="A4" s="347"/>
      <c r="B4" s="347"/>
      <c r="C4" s="347"/>
      <c r="D4" s="347"/>
    </row>
    <row r="5" customHeight="1" spans="1:4">
      <c r="A5" s="347"/>
      <c r="B5" s="347"/>
      <c r="C5" s="347"/>
      <c r="D5" s="347"/>
    </row>
    <row r="6" customHeight="1" spans="1:4">
      <c r="A6" s="347"/>
      <c r="B6" s="347"/>
      <c r="C6" s="347"/>
      <c r="D6" s="347"/>
    </row>
    <row r="7" customHeight="1" spans="1:4">
      <c r="A7" s="347"/>
      <c r="B7" s="347"/>
      <c r="C7" s="347"/>
      <c r="D7" s="347"/>
    </row>
    <row r="8" customHeight="1" spans="1:4">
      <c r="A8" s="347"/>
      <c r="B8" s="347"/>
      <c r="C8" s="347"/>
      <c r="D8" s="347"/>
    </row>
    <row r="9" customHeight="1" spans="1:4">
      <c r="A9" s="347"/>
      <c r="B9" s="347"/>
      <c r="C9" s="347"/>
      <c r="D9" s="347"/>
    </row>
    <row r="10" customHeight="1" spans="1:4">
      <c r="A10" s="347"/>
      <c r="B10" s="347"/>
      <c r="C10" s="347"/>
      <c r="D10" s="347"/>
    </row>
    <row r="11" customHeight="1" spans="1:4">
      <c r="A11" s="347"/>
      <c r="B11" s="347"/>
      <c r="C11" s="347"/>
      <c r="D11" s="347"/>
    </row>
    <row r="12" customHeight="1" spans="1:4">
      <c r="A12" s="347"/>
      <c r="B12" s="347"/>
      <c r="C12" s="347"/>
      <c r="D12" s="347"/>
    </row>
    <row r="13" customHeight="1" spans="1:4">
      <c r="A13" s="347"/>
      <c r="B13" s="347"/>
      <c r="C13" s="347"/>
      <c r="D13" s="347"/>
    </row>
    <row r="14" customHeight="1" spans="1:4">
      <c r="A14" s="347"/>
      <c r="B14" s="347"/>
      <c r="C14" s="347"/>
      <c r="D14" s="347"/>
    </row>
    <row r="15" customHeight="1" spans="1:4">
      <c r="A15" s="347"/>
      <c r="B15" s="347"/>
      <c r="C15" s="347"/>
      <c r="D15" s="347"/>
    </row>
    <row r="16" customHeight="1" spans="1:4">
      <c r="A16" s="347"/>
      <c r="B16" s="347"/>
      <c r="C16" s="347"/>
      <c r="D16" s="347"/>
    </row>
    <row r="17" customHeight="1" spans="1:4">
      <c r="A17" s="347"/>
      <c r="B17" s="347"/>
      <c r="C17" s="347"/>
      <c r="D17" s="347"/>
    </row>
    <row r="18" customHeight="1" spans="1:4">
      <c r="A18" s="347"/>
      <c r="B18" s="347"/>
      <c r="C18" s="347"/>
      <c r="D18" s="347"/>
    </row>
    <row r="19" customHeight="1" spans="1:4">
      <c r="A19" s="347"/>
      <c r="B19" s="347"/>
      <c r="C19" s="347"/>
      <c r="D19" s="347"/>
    </row>
    <row r="20" customHeight="1" spans="1:4">
      <c r="A20" s="347"/>
      <c r="B20" s="347"/>
      <c r="C20" s="347"/>
      <c r="D20" s="347"/>
    </row>
    <row r="21" customHeight="1" spans="1:4">
      <c r="A21" s="347"/>
      <c r="B21" s="347"/>
      <c r="C21" s="347"/>
      <c r="D21" s="347"/>
    </row>
    <row r="22" customHeight="1" spans="1:4">
      <c r="A22" s="347"/>
      <c r="B22" s="347"/>
      <c r="C22" s="347"/>
      <c r="D22" s="347"/>
    </row>
    <row r="23" customHeight="1" spans="1:4">
      <c r="A23" s="347"/>
      <c r="B23" s="347"/>
      <c r="C23" s="347"/>
      <c r="D23" s="347"/>
    </row>
    <row r="24" customHeight="1" spans="1:4">
      <c r="A24" s="347"/>
      <c r="B24" s="347"/>
      <c r="C24" s="347"/>
      <c r="D24" s="347"/>
    </row>
    <row r="25" customHeight="1" spans="1:4">
      <c r="A25" s="347"/>
      <c r="B25" s="347"/>
      <c r="C25" s="347"/>
      <c r="D25" s="347"/>
    </row>
    <row r="26" customHeight="1" spans="1:4">
      <c r="A26" s="347"/>
      <c r="B26" s="347"/>
      <c r="C26" s="347"/>
      <c r="D26" s="347"/>
    </row>
    <row r="27" customHeight="1" spans="1:4">
      <c r="A27" s="347"/>
      <c r="B27" s="347"/>
      <c r="C27" s="347"/>
      <c r="D27" s="347"/>
    </row>
    <row r="28" customHeight="1" spans="1:4">
      <c r="A28" s="347"/>
      <c r="B28" s="347"/>
      <c r="C28" s="347"/>
      <c r="D28" s="347"/>
    </row>
    <row r="29" customHeight="1" spans="1:4">
      <c r="A29" s="347"/>
      <c r="B29" s="347"/>
      <c r="C29" s="347"/>
      <c r="D29" s="347"/>
    </row>
    <row r="30" customHeight="1" spans="1:4">
      <c r="A30" s="347"/>
      <c r="B30" s="347"/>
      <c r="C30" s="347"/>
      <c r="D30" s="347"/>
    </row>
    <row r="31" customHeight="1" spans="1:4">
      <c r="A31" s="347"/>
      <c r="B31" s="347"/>
      <c r="C31" s="347"/>
      <c r="D31" s="347"/>
    </row>
    <row r="32" customHeight="1" spans="1:4">
      <c r="A32" s="347"/>
      <c r="B32" s="347"/>
      <c r="C32" s="347"/>
      <c r="D32" s="347"/>
    </row>
    <row r="33" customHeight="1" spans="1:4">
      <c r="A33" s="347"/>
      <c r="B33" s="347"/>
      <c r="C33" s="347"/>
      <c r="D33" s="347"/>
    </row>
    <row r="34" customHeight="1" spans="1:4">
      <c r="A34" s="347"/>
      <c r="B34" s="347"/>
      <c r="C34" s="347"/>
      <c r="D34" s="347"/>
    </row>
    <row r="35" customHeight="1" spans="1:4">
      <c r="A35" s="347"/>
      <c r="B35" s="347"/>
      <c r="C35" s="347"/>
      <c r="D35" s="347"/>
    </row>
  </sheetData>
  <mergeCells count="2">
    <mergeCell ref="A1:D1"/>
    <mergeCell ref="A2:D35"/>
  </mergeCells>
  <printOptions horizontalCentered="1"/>
  <pageMargins left="0.708661417322835" right="0.708661417322835" top="1.37795275590551" bottom="0.748031496062992" header="0.31496062992126" footer="0.31496062992126"/>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pane ySplit="4" topLeftCell="A11" activePane="bottomLeft" state="frozen"/>
      <selection/>
      <selection pane="bottomLeft" activeCell="A11" sqref="A11"/>
    </sheetView>
  </sheetViews>
  <sheetFormatPr defaultColWidth="10" defaultRowHeight="13.5" outlineLevelCol="3"/>
  <cols>
    <col min="1" max="1" width="33.375" style="109" customWidth="1"/>
    <col min="2" max="2" width="16.75" style="109" customWidth="1"/>
    <col min="3" max="4" width="21" style="109" customWidth="1"/>
    <col min="5" max="5" width="9.75" style="109" customWidth="1"/>
    <col min="6" max="16384" width="10" style="109"/>
  </cols>
  <sheetData>
    <row r="1" s="107" customFormat="1" ht="24" customHeight="1" spans="1:1">
      <c r="A1" s="110" t="s">
        <v>2444</v>
      </c>
    </row>
    <row r="2" s="108" customFormat="1" ht="28.7" customHeight="1" spans="1:4">
      <c r="A2" s="111" t="s">
        <v>2445</v>
      </c>
      <c r="B2" s="111"/>
      <c r="C2" s="111"/>
      <c r="D2" s="111"/>
    </row>
    <row r="3" ht="14.25" customHeight="1" spans="4:4">
      <c r="D3" s="112" t="s">
        <v>2401</v>
      </c>
    </row>
    <row r="4" ht="28.5" customHeight="1" spans="1:4">
      <c r="A4" s="113" t="s">
        <v>2423</v>
      </c>
      <c r="B4" s="113" t="s">
        <v>2446</v>
      </c>
      <c r="C4" s="113" t="s">
        <v>2447</v>
      </c>
      <c r="D4" s="113" t="s">
        <v>2448</v>
      </c>
    </row>
    <row r="5" ht="28.5" customHeight="1" spans="1:4">
      <c r="A5" s="114" t="s">
        <v>2449</v>
      </c>
      <c r="B5" s="115" t="s">
        <v>2450</v>
      </c>
      <c r="C5" s="115"/>
      <c r="D5" s="116"/>
    </row>
    <row r="6" ht="28.5" customHeight="1" spans="1:4">
      <c r="A6" s="114" t="s">
        <v>2451</v>
      </c>
      <c r="B6" s="115" t="s">
        <v>2409</v>
      </c>
      <c r="C6" s="115"/>
      <c r="D6" s="116"/>
    </row>
    <row r="7" ht="28.5" customHeight="1" spans="1:4">
      <c r="A7" s="114" t="s">
        <v>2452</v>
      </c>
      <c r="B7" s="115" t="s">
        <v>2410</v>
      </c>
      <c r="C7" s="115"/>
      <c r="D7" s="116"/>
    </row>
    <row r="8" ht="28.5" customHeight="1" spans="1:4">
      <c r="A8" s="114" t="s">
        <v>2453</v>
      </c>
      <c r="B8" s="115" t="s">
        <v>2454</v>
      </c>
      <c r="C8" s="115"/>
      <c r="D8" s="116"/>
    </row>
    <row r="9" ht="28.5" customHeight="1" spans="1:4">
      <c r="A9" s="114" t="s">
        <v>2452</v>
      </c>
      <c r="B9" s="115" t="s">
        <v>2412</v>
      </c>
      <c r="C9" s="115"/>
      <c r="D9" s="116"/>
    </row>
    <row r="10" ht="28.5" customHeight="1" spans="1:4">
      <c r="A10" s="114" t="s">
        <v>2455</v>
      </c>
      <c r="B10" s="115" t="s">
        <v>2456</v>
      </c>
      <c r="C10" s="115"/>
      <c r="D10" s="116"/>
    </row>
    <row r="11" ht="28.5" customHeight="1" spans="1:4">
      <c r="A11" s="114" t="s">
        <v>2451</v>
      </c>
      <c r="B11" s="115" t="s">
        <v>2457</v>
      </c>
      <c r="C11" s="115"/>
      <c r="D11" s="116"/>
    </row>
    <row r="12" ht="28.5" customHeight="1" spans="1:4">
      <c r="A12" s="114" t="s">
        <v>2453</v>
      </c>
      <c r="B12" s="115" t="s">
        <v>2458</v>
      </c>
      <c r="C12" s="115"/>
      <c r="D12" s="116"/>
    </row>
    <row r="13" ht="28.5" customHeight="1" spans="1:4">
      <c r="A13" s="114" t="s">
        <v>2459</v>
      </c>
      <c r="B13" s="115" t="s">
        <v>2460</v>
      </c>
      <c r="C13" s="115"/>
      <c r="D13" s="116"/>
    </row>
    <row r="14" ht="28.5" customHeight="1" spans="1:4">
      <c r="A14" s="114" t="s">
        <v>2451</v>
      </c>
      <c r="B14" s="115" t="s">
        <v>2461</v>
      </c>
      <c r="C14" s="115"/>
      <c r="D14" s="116"/>
    </row>
    <row r="15" ht="28.5" customHeight="1" spans="1:4">
      <c r="A15" s="114" t="s">
        <v>2453</v>
      </c>
      <c r="B15" s="115" t="s">
        <v>2462</v>
      </c>
      <c r="C15" s="115"/>
      <c r="D15" s="116"/>
    </row>
    <row r="16" ht="28.5" customHeight="1" spans="1:4">
      <c r="A16" s="114" t="s">
        <v>2463</v>
      </c>
      <c r="B16" s="115" t="s">
        <v>2464</v>
      </c>
      <c r="C16" s="115"/>
      <c r="D16" s="116"/>
    </row>
    <row r="17" ht="28.5" customHeight="1" spans="1:4">
      <c r="A17" s="114" t="s">
        <v>2451</v>
      </c>
      <c r="B17" s="115" t="s">
        <v>2465</v>
      </c>
      <c r="C17" s="115"/>
      <c r="D17" s="116"/>
    </row>
    <row r="18" ht="28.5" customHeight="1" spans="1:4">
      <c r="A18" s="114" t="s">
        <v>2466</v>
      </c>
      <c r="B18" s="115"/>
      <c r="C18" s="115"/>
      <c r="D18" s="116"/>
    </row>
    <row r="19" ht="28.5" customHeight="1" spans="1:4">
      <c r="A19" s="114" t="s">
        <v>2467</v>
      </c>
      <c r="B19" s="115" t="s">
        <v>2468</v>
      </c>
      <c r="C19" s="115"/>
      <c r="D19" s="116"/>
    </row>
    <row r="20" ht="28.5" customHeight="1" spans="1:4">
      <c r="A20" s="114" t="s">
        <v>2453</v>
      </c>
      <c r="B20" s="115" t="s">
        <v>2469</v>
      </c>
      <c r="C20" s="115"/>
      <c r="D20" s="116"/>
    </row>
    <row r="21" ht="28.5" customHeight="1" spans="1:4">
      <c r="A21" s="114" t="s">
        <v>2466</v>
      </c>
      <c r="B21" s="115"/>
      <c r="C21" s="115"/>
      <c r="D21" s="116"/>
    </row>
    <row r="22" ht="28.5" customHeight="1" spans="1:4">
      <c r="A22" s="114" t="s">
        <v>2470</v>
      </c>
      <c r="B22" s="115" t="s">
        <v>2471</v>
      </c>
      <c r="C22" s="115"/>
      <c r="D22" s="116"/>
    </row>
    <row r="23" ht="28.5" customHeight="1" spans="1:4">
      <c r="A23" s="114" t="s">
        <v>2472</v>
      </c>
      <c r="B23" s="115" t="s">
        <v>2473</v>
      </c>
      <c r="C23" s="115"/>
      <c r="D23" s="116"/>
    </row>
    <row r="24" ht="28.5" customHeight="1" spans="1:4">
      <c r="A24" s="114" t="s">
        <v>2451</v>
      </c>
      <c r="B24" s="115" t="s">
        <v>2474</v>
      </c>
      <c r="C24" s="115"/>
      <c r="D24" s="116"/>
    </row>
    <row r="25" ht="28.5" customHeight="1" spans="1:4">
      <c r="A25" s="114" t="s">
        <v>2453</v>
      </c>
      <c r="B25" s="115" t="s">
        <v>2475</v>
      </c>
      <c r="C25" s="115"/>
      <c r="D25" s="116"/>
    </row>
    <row r="26" ht="43.5" customHeight="1" spans="1:4">
      <c r="A26" s="117" t="s">
        <v>2476</v>
      </c>
      <c r="B26" s="117"/>
      <c r="C26" s="117"/>
      <c r="D26" s="117"/>
    </row>
    <row r="27" spans="1:1">
      <c r="A27" s="109" t="s">
        <v>1358</v>
      </c>
    </row>
  </sheetData>
  <mergeCells count="2">
    <mergeCell ref="A2:D2"/>
    <mergeCell ref="A26:D26"/>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A2" sqref="A2:E2"/>
    </sheetView>
  </sheetViews>
  <sheetFormatPr defaultColWidth="10" defaultRowHeight="13.5" outlineLevelCol="4"/>
  <cols>
    <col min="1" max="1" width="35" style="98" customWidth="1"/>
    <col min="2" max="5" width="15.125" style="98" customWidth="1"/>
    <col min="6" max="6" width="9.75" style="98" customWidth="1"/>
    <col min="7" max="16384" width="10" style="98"/>
  </cols>
  <sheetData>
    <row r="1" s="96" customFormat="1" ht="21" customHeight="1" spans="1:4">
      <c r="A1" s="99" t="s">
        <v>2477</v>
      </c>
      <c r="B1" s="100"/>
      <c r="C1" s="100"/>
      <c r="D1" s="100"/>
    </row>
    <row r="2" s="97" customFormat="1" ht="28.7" customHeight="1" spans="1:5">
      <c r="A2" s="101" t="s">
        <v>2478</v>
      </c>
      <c r="B2" s="101"/>
      <c r="C2" s="101"/>
      <c r="D2" s="101"/>
      <c r="E2" s="101"/>
    </row>
    <row r="3" ht="14.25" customHeight="1" spans="1:5">
      <c r="A3" s="102" t="s">
        <v>2401</v>
      </c>
      <c r="B3" s="102"/>
      <c r="C3" s="102"/>
      <c r="D3" s="102"/>
      <c r="E3" s="102"/>
    </row>
    <row r="4" ht="57.75" customHeight="1" spans="1:5">
      <c r="A4" s="103" t="s">
        <v>2352</v>
      </c>
      <c r="B4" s="103" t="s">
        <v>2446</v>
      </c>
      <c r="C4" s="103" t="s">
        <v>2447</v>
      </c>
      <c r="D4" s="103" t="s">
        <v>2448</v>
      </c>
      <c r="E4" s="103" t="s">
        <v>2479</v>
      </c>
    </row>
    <row r="5" ht="57.75" customHeight="1" spans="1:5">
      <c r="A5" s="104" t="s">
        <v>2480</v>
      </c>
      <c r="B5" s="105" t="s">
        <v>2408</v>
      </c>
      <c r="C5" s="104"/>
      <c r="D5" s="104"/>
      <c r="E5" s="105"/>
    </row>
    <row r="6" ht="57.75" customHeight="1" spans="1:5">
      <c r="A6" s="104" t="s">
        <v>2481</v>
      </c>
      <c r="B6" s="105" t="s">
        <v>2409</v>
      </c>
      <c r="C6" s="104"/>
      <c r="D6" s="104"/>
      <c r="E6" s="105"/>
    </row>
    <row r="7" ht="57.75" customHeight="1" spans="1:5">
      <c r="A7" s="104" t="s">
        <v>2482</v>
      </c>
      <c r="B7" s="105" t="s">
        <v>2410</v>
      </c>
      <c r="C7" s="104"/>
      <c r="D7" s="104"/>
      <c r="E7" s="105"/>
    </row>
    <row r="8" ht="57.75" customHeight="1" spans="1:5">
      <c r="A8" s="104" t="s">
        <v>2483</v>
      </c>
      <c r="B8" s="105" t="s">
        <v>2411</v>
      </c>
      <c r="C8" s="104"/>
      <c r="D8" s="104"/>
      <c r="E8" s="105"/>
    </row>
    <row r="9" ht="57.75" customHeight="1" spans="1:5">
      <c r="A9" s="104" t="s">
        <v>2481</v>
      </c>
      <c r="B9" s="105" t="s">
        <v>2412</v>
      </c>
      <c r="C9" s="104"/>
      <c r="D9" s="104"/>
      <c r="E9" s="105"/>
    </row>
    <row r="10" ht="57.75" customHeight="1" spans="1:5">
      <c r="A10" s="104" t="s">
        <v>2482</v>
      </c>
      <c r="B10" s="105" t="s">
        <v>2413</v>
      </c>
      <c r="C10" s="104"/>
      <c r="D10" s="104"/>
      <c r="E10" s="105"/>
    </row>
    <row r="11" ht="41.45" customHeight="1" spans="1:5">
      <c r="A11" s="106" t="s">
        <v>2484</v>
      </c>
      <c r="B11" s="106"/>
      <c r="C11" s="106"/>
      <c r="D11" s="106"/>
      <c r="E11" s="106"/>
    </row>
    <row r="12" spans="1:1">
      <c r="A12" s="98" t="s">
        <v>1358</v>
      </c>
    </row>
  </sheetData>
  <mergeCells count="3">
    <mergeCell ref="A2:E2"/>
    <mergeCell ref="A3:E3"/>
    <mergeCell ref="A11:E11"/>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pane ySplit="4" topLeftCell="A5" activePane="bottomLeft" state="frozen"/>
      <selection/>
      <selection pane="bottomLeft" activeCell="A2" sqref="A2:F2"/>
    </sheetView>
  </sheetViews>
  <sheetFormatPr defaultColWidth="10" defaultRowHeight="13.5" outlineLevelCol="5"/>
  <cols>
    <col min="1" max="1" width="5.875" style="86" customWidth="1"/>
    <col min="2" max="2" width="10.25" style="86" customWidth="1"/>
    <col min="3" max="3" width="35.875" style="86" customWidth="1"/>
    <col min="4" max="4" width="13.375" style="86" customWidth="1"/>
    <col min="5" max="5" width="16.75" style="86" customWidth="1"/>
    <col min="6" max="6" width="14.875" style="86" customWidth="1"/>
    <col min="7" max="7" width="9.75" style="86" customWidth="1"/>
    <col min="8" max="16384" width="10" style="86"/>
  </cols>
  <sheetData>
    <row r="1" s="84" customFormat="1" ht="19.5" customHeight="1" spans="1:2">
      <c r="A1" s="87" t="s">
        <v>2485</v>
      </c>
      <c r="B1" s="87"/>
    </row>
    <row r="2" s="85" customFormat="1" ht="28.7" customHeight="1" spans="1:6">
      <c r="A2" s="88" t="s">
        <v>2486</v>
      </c>
      <c r="B2" s="88"/>
      <c r="C2" s="88"/>
      <c r="D2" s="88"/>
      <c r="E2" s="88"/>
      <c r="F2" s="88"/>
    </row>
    <row r="3" ht="14.25" customHeight="1" spans="1:6">
      <c r="A3" s="89" t="s">
        <v>2401</v>
      </c>
      <c r="B3" s="89"/>
      <c r="C3" s="89"/>
      <c r="D3" s="89"/>
      <c r="E3" s="89"/>
      <c r="F3" s="89"/>
    </row>
    <row r="4" ht="62.25" customHeight="1" spans="1:6">
      <c r="A4" s="90" t="s">
        <v>2487</v>
      </c>
      <c r="B4" s="90" t="s">
        <v>1612</v>
      </c>
      <c r="C4" s="90" t="s">
        <v>2488</v>
      </c>
      <c r="D4" s="90" t="s">
        <v>2489</v>
      </c>
      <c r="E4" s="90" t="s">
        <v>2490</v>
      </c>
      <c r="F4" s="90" t="s">
        <v>2491</v>
      </c>
    </row>
    <row r="5" ht="62.25" customHeight="1" spans="1:6">
      <c r="A5" s="91">
        <v>1</v>
      </c>
      <c r="B5" s="90"/>
      <c r="C5" s="92" t="s">
        <v>2492</v>
      </c>
      <c r="D5" s="90"/>
      <c r="E5" s="91" t="s">
        <v>2493</v>
      </c>
      <c r="F5" s="90"/>
    </row>
    <row r="6" ht="62.25" customHeight="1" spans="1:6">
      <c r="A6" s="91">
        <v>2</v>
      </c>
      <c r="B6" s="90"/>
      <c r="C6" s="92" t="s">
        <v>2494</v>
      </c>
      <c r="D6" s="90"/>
      <c r="E6" s="91" t="s">
        <v>2495</v>
      </c>
      <c r="F6" s="90"/>
    </row>
    <row r="7" ht="62.25" customHeight="1" spans="1:6">
      <c r="A7" s="91">
        <v>3</v>
      </c>
      <c r="B7" s="93"/>
      <c r="C7" s="93"/>
      <c r="D7" s="93"/>
      <c r="E7" s="93"/>
      <c r="F7" s="94"/>
    </row>
    <row r="8" ht="33" customHeight="1" spans="1:6">
      <c r="A8" s="95" t="s">
        <v>2496</v>
      </c>
      <c r="B8" s="95"/>
      <c r="C8" s="95"/>
      <c r="D8" s="95"/>
      <c r="E8" s="95"/>
      <c r="F8" s="95"/>
    </row>
    <row r="9" spans="1:1">
      <c r="A9" s="86" t="s">
        <v>1358</v>
      </c>
    </row>
  </sheetData>
  <mergeCells count="4">
    <mergeCell ref="A1:B1"/>
    <mergeCell ref="A2:F2"/>
    <mergeCell ref="A3:F3"/>
    <mergeCell ref="A8:F8"/>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A1" sqref="A1:I24"/>
    </sheetView>
  </sheetViews>
  <sheetFormatPr defaultColWidth="9" defaultRowHeight="13.5"/>
  <sheetData>
    <row r="1" ht="14.25" spans="1:9">
      <c r="A1" s="1" t="s">
        <v>2497</v>
      </c>
      <c r="B1" s="2"/>
      <c r="C1" s="2"/>
      <c r="D1" s="3"/>
      <c r="E1" s="54"/>
      <c r="F1" s="54"/>
      <c r="G1" s="54"/>
      <c r="H1" s="54"/>
      <c r="I1" s="54"/>
    </row>
    <row r="2" ht="31.5" spans="1:9">
      <c r="A2" s="55" t="s">
        <v>2498</v>
      </c>
      <c r="B2" s="55"/>
      <c r="C2" s="55"/>
      <c r="D2" s="56"/>
      <c r="E2" s="56"/>
      <c r="F2" s="56"/>
      <c r="G2" s="56"/>
      <c r="H2" s="56"/>
      <c r="I2" s="56"/>
    </row>
    <row r="3" ht="31.5" spans="1:9">
      <c r="A3" s="55"/>
      <c r="B3" s="55"/>
      <c r="C3" s="55"/>
      <c r="D3" s="56"/>
      <c r="E3" s="56"/>
      <c r="F3" s="56"/>
      <c r="G3" s="56"/>
      <c r="H3" s="56"/>
      <c r="I3" s="56"/>
    </row>
    <row r="4" spans="1:9">
      <c r="A4" s="57" t="s">
        <v>2499</v>
      </c>
      <c r="B4" s="58"/>
      <c r="C4" s="58"/>
      <c r="D4" s="58"/>
      <c r="E4" s="58"/>
      <c r="F4" s="58"/>
      <c r="G4" s="58"/>
      <c r="H4" s="58"/>
      <c r="I4" s="58"/>
    </row>
    <row r="5" ht="22.5" spans="1:9">
      <c r="A5" s="16" t="s">
        <v>1612</v>
      </c>
      <c r="B5" s="13" t="s">
        <v>2500</v>
      </c>
      <c r="C5" s="14"/>
      <c r="D5" s="14"/>
      <c r="E5" s="15"/>
      <c r="F5" s="16" t="s">
        <v>2501</v>
      </c>
      <c r="G5" s="13" t="s">
        <v>2502</v>
      </c>
      <c r="H5" s="14"/>
      <c r="I5" s="15"/>
    </row>
    <row r="6" spans="1:9">
      <c r="A6" s="16" t="s">
        <v>2503</v>
      </c>
      <c r="B6" s="13"/>
      <c r="C6" s="14"/>
      <c r="D6" s="14"/>
      <c r="E6" s="15"/>
      <c r="F6" s="16" t="s">
        <v>2504</v>
      </c>
      <c r="G6" s="13" t="s">
        <v>2505</v>
      </c>
      <c r="H6" s="14"/>
      <c r="I6" s="15"/>
    </row>
    <row r="7" ht="22.5" spans="1:9">
      <c r="A7" s="16" t="s">
        <v>2506</v>
      </c>
      <c r="B7" s="13" t="s">
        <v>2507</v>
      </c>
      <c r="C7" s="15"/>
      <c r="D7" s="13" t="s">
        <v>2508</v>
      </c>
      <c r="E7" s="15"/>
      <c r="F7" s="13" t="s">
        <v>2509</v>
      </c>
      <c r="G7" s="14"/>
      <c r="H7" s="15"/>
      <c r="I7" s="16" t="s">
        <v>2510</v>
      </c>
    </row>
    <row r="8" spans="1:9">
      <c r="A8" s="16"/>
      <c r="B8" s="16" t="s">
        <v>2511</v>
      </c>
      <c r="C8" s="16">
        <v>20</v>
      </c>
      <c r="D8" s="16" t="s">
        <v>2511</v>
      </c>
      <c r="E8" s="16">
        <v>20</v>
      </c>
      <c r="F8" s="16" t="s">
        <v>2511</v>
      </c>
      <c r="G8" s="13">
        <v>20</v>
      </c>
      <c r="H8" s="15"/>
      <c r="I8" s="66">
        <v>1</v>
      </c>
    </row>
    <row r="9" ht="22.5" spans="1:9">
      <c r="A9" s="16"/>
      <c r="B9" s="59" t="s">
        <v>2512</v>
      </c>
      <c r="C9" s="16">
        <v>20</v>
      </c>
      <c r="D9" s="59" t="s">
        <v>2512</v>
      </c>
      <c r="E9" s="16">
        <v>20</v>
      </c>
      <c r="F9" s="59" t="s">
        <v>2512</v>
      </c>
      <c r="G9" s="13">
        <v>20</v>
      </c>
      <c r="H9" s="15"/>
      <c r="I9" s="66">
        <v>1</v>
      </c>
    </row>
    <row r="10" spans="1:9">
      <c r="A10" s="60" t="s">
        <v>2513</v>
      </c>
      <c r="B10" s="16" t="s">
        <v>2514</v>
      </c>
      <c r="C10" s="16"/>
      <c r="D10" s="16"/>
      <c r="E10" s="16" t="s">
        <v>2515</v>
      </c>
      <c r="F10" s="16"/>
      <c r="G10" s="16"/>
      <c r="H10" s="16"/>
      <c r="I10" s="16"/>
    </row>
    <row r="11" spans="1:9">
      <c r="A11" s="61"/>
      <c r="B11" s="13" t="s">
        <v>2516</v>
      </c>
      <c r="C11" s="14"/>
      <c r="D11" s="15"/>
      <c r="E11" s="13" t="s">
        <v>2516</v>
      </c>
      <c r="F11" s="14"/>
      <c r="G11" s="14"/>
      <c r="H11" s="14"/>
      <c r="I11" s="15"/>
    </row>
    <row r="12" ht="24" spans="1:9">
      <c r="A12" s="62" t="s">
        <v>1615</v>
      </c>
      <c r="B12" s="16" t="s">
        <v>2517</v>
      </c>
      <c r="C12" s="16" t="s">
        <v>2518</v>
      </c>
      <c r="D12" s="16" t="s">
        <v>2519</v>
      </c>
      <c r="E12" s="16" t="s">
        <v>2520</v>
      </c>
      <c r="F12" s="63" t="s">
        <v>2521</v>
      </c>
      <c r="G12" s="13" t="s">
        <v>2522</v>
      </c>
      <c r="H12" s="14"/>
      <c r="I12" s="15"/>
    </row>
    <row r="13" ht="33.75" spans="1:9">
      <c r="A13" s="62"/>
      <c r="B13" s="64" t="s">
        <v>2523</v>
      </c>
      <c r="C13" s="65" t="s">
        <v>2524</v>
      </c>
      <c r="D13" s="16">
        <v>2</v>
      </c>
      <c r="E13" s="66">
        <v>1</v>
      </c>
      <c r="F13" s="67" t="s">
        <v>2525</v>
      </c>
      <c r="G13" s="68"/>
      <c r="H13" s="69"/>
      <c r="I13" s="80"/>
    </row>
    <row r="14" ht="22.5" spans="1:9">
      <c r="A14" s="62"/>
      <c r="B14" s="64" t="s">
        <v>2526</v>
      </c>
      <c r="C14" s="65" t="s">
        <v>2527</v>
      </c>
      <c r="D14" s="16" t="s">
        <v>2528</v>
      </c>
      <c r="E14" s="66">
        <v>1</v>
      </c>
      <c r="F14" s="67" t="s">
        <v>2525</v>
      </c>
      <c r="G14" s="70"/>
      <c r="H14" s="71"/>
      <c r="I14" s="81"/>
    </row>
    <row r="15" ht="22.5" spans="1:9">
      <c r="A15" s="62"/>
      <c r="B15" s="64" t="s">
        <v>2529</v>
      </c>
      <c r="C15" s="64" t="s">
        <v>1642</v>
      </c>
      <c r="D15" s="66">
        <v>0.95</v>
      </c>
      <c r="E15" s="66">
        <v>1</v>
      </c>
      <c r="F15" s="67" t="s">
        <v>2525</v>
      </c>
      <c r="G15" s="70"/>
      <c r="H15" s="71"/>
      <c r="I15" s="81"/>
    </row>
    <row r="16" ht="22.5" spans="1:9">
      <c r="A16" s="62"/>
      <c r="B16" s="64" t="s">
        <v>2530</v>
      </c>
      <c r="C16" s="65" t="s">
        <v>2531</v>
      </c>
      <c r="D16" s="66" t="s">
        <v>2531</v>
      </c>
      <c r="E16" s="66">
        <v>1</v>
      </c>
      <c r="F16" s="67" t="s">
        <v>2525</v>
      </c>
      <c r="G16" s="70"/>
      <c r="H16" s="71"/>
      <c r="I16" s="81"/>
    </row>
    <row r="17" ht="22.5" spans="1:9">
      <c r="A17" s="62"/>
      <c r="B17" s="64" t="s">
        <v>2532</v>
      </c>
      <c r="C17" s="64" t="s">
        <v>1642</v>
      </c>
      <c r="D17" s="66">
        <v>0.95</v>
      </c>
      <c r="E17" s="66">
        <v>1</v>
      </c>
      <c r="F17" s="67" t="s">
        <v>2525</v>
      </c>
      <c r="G17" s="70"/>
      <c r="H17" s="71"/>
      <c r="I17" s="81"/>
    </row>
    <row r="18" spans="1:9">
      <c r="A18" s="62"/>
      <c r="B18" s="16"/>
      <c r="C18" s="16"/>
      <c r="D18" s="16"/>
      <c r="E18" s="16"/>
      <c r="F18" s="67"/>
      <c r="G18" s="70"/>
      <c r="H18" s="71"/>
      <c r="I18" s="81"/>
    </row>
    <row r="19" spans="1:9">
      <c r="A19" s="62"/>
      <c r="B19" s="62"/>
      <c r="C19" s="62"/>
      <c r="D19" s="59"/>
      <c r="E19" s="59"/>
      <c r="F19" s="59"/>
      <c r="G19" s="70"/>
      <c r="H19" s="71"/>
      <c r="I19" s="81"/>
    </row>
    <row r="20" spans="1:9">
      <c r="A20" s="62"/>
      <c r="B20" s="62"/>
      <c r="C20" s="62"/>
      <c r="D20" s="59"/>
      <c r="E20" s="59"/>
      <c r="F20" s="72"/>
      <c r="G20" s="73"/>
      <c r="H20" s="74"/>
      <c r="I20" s="82"/>
    </row>
    <row r="21" spans="1:9">
      <c r="A21" s="75" t="s">
        <v>2533</v>
      </c>
      <c r="B21" s="76" t="s">
        <v>1968</v>
      </c>
      <c r="C21" s="77"/>
      <c r="D21" s="77"/>
      <c r="E21" s="77"/>
      <c r="F21" s="77"/>
      <c r="G21" s="77"/>
      <c r="H21" s="77"/>
      <c r="I21" s="83"/>
    </row>
    <row r="22" spans="1:9">
      <c r="A22" s="78"/>
      <c r="B22" s="78"/>
      <c r="C22" s="78"/>
      <c r="D22" s="78"/>
      <c r="E22" s="78"/>
      <c r="F22" s="78"/>
      <c r="G22" s="78"/>
      <c r="H22" s="78"/>
      <c r="I22" s="78"/>
    </row>
    <row r="23" spans="1:9">
      <c r="A23" s="79" t="s">
        <v>2534</v>
      </c>
      <c r="B23" s="79"/>
      <c r="C23" s="79"/>
      <c r="D23" s="79"/>
      <c r="E23" s="79"/>
      <c r="F23" s="79"/>
      <c r="G23" s="79"/>
      <c r="H23" s="79"/>
      <c r="I23" s="79"/>
    </row>
    <row r="24" spans="1:9">
      <c r="A24" s="39" t="s">
        <v>2534</v>
      </c>
      <c r="B24" s="39"/>
      <c r="C24" s="39"/>
      <c r="D24" s="39"/>
      <c r="E24" s="39"/>
      <c r="F24" s="39"/>
      <c r="G24" s="39"/>
      <c r="H24" s="39"/>
      <c r="I24" s="39"/>
    </row>
  </sheetData>
  <mergeCells count="23">
    <mergeCell ref="A2:I2"/>
    <mergeCell ref="A4:I4"/>
    <mergeCell ref="B5:E5"/>
    <mergeCell ref="G5:I5"/>
    <mergeCell ref="B6:E6"/>
    <mergeCell ref="G6:I6"/>
    <mergeCell ref="B7:C7"/>
    <mergeCell ref="D7:E7"/>
    <mergeCell ref="F7:H7"/>
    <mergeCell ref="G8:H8"/>
    <mergeCell ref="G9:H9"/>
    <mergeCell ref="B10:D10"/>
    <mergeCell ref="E10:I10"/>
    <mergeCell ref="B11:D11"/>
    <mergeCell ref="E11:I11"/>
    <mergeCell ref="G12:I12"/>
    <mergeCell ref="B21:I21"/>
    <mergeCell ref="A23:I23"/>
    <mergeCell ref="A24:I24"/>
    <mergeCell ref="A7:A9"/>
    <mergeCell ref="A10:A11"/>
    <mergeCell ref="A12:A20"/>
    <mergeCell ref="G13:I20"/>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K16" sqref="K16"/>
    </sheetView>
  </sheetViews>
  <sheetFormatPr defaultColWidth="9" defaultRowHeight="13.5"/>
  <sheetData>
    <row r="1" ht="14.25" spans="1:9">
      <c r="A1" s="1" t="s">
        <v>2497</v>
      </c>
      <c r="B1" s="2"/>
      <c r="C1" s="2"/>
      <c r="D1" s="3"/>
      <c r="E1" s="4"/>
      <c r="F1" s="4"/>
      <c r="G1" s="4"/>
      <c r="H1" s="4"/>
      <c r="I1" s="4"/>
    </row>
    <row r="2" ht="31.5" spans="1:9">
      <c r="A2" s="5" t="s">
        <v>2498</v>
      </c>
      <c r="B2" s="5"/>
      <c r="C2" s="5"/>
      <c r="D2" s="6"/>
      <c r="E2" s="6"/>
      <c r="F2" s="6"/>
      <c r="G2" s="6"/>
      <c r="H2" s="6"/>
      <c r="I2" s="6"/>
    </row>
    <row r="3" ht="31.5" spans="1:9">
      <c r="A3" s="5"/>
      <c r="B3" s="5"/>
      <c r="C3" s="5"/>
      <c r="D3" s="6"/>
      <c r="E3" s="6"/>
      <c r="F3" s="6"/>
      <c r="G3" s="6"/>
      <c r="H3" s="6"/>
      <c r="I3" s="6"/>
    </row>
    <row r="4" spans="1:9">
      <c r="A4" s="7" t="s">
        <v>2499</v>
      </c>
      <c r="B4" s="8"/>
      <c r="C4" s="8"/>
      <c r="D4" s="8"/>
      <c r="E4" s="8"/>
      <c r="F4" s="8"/>
      <c r="G4" s="8"/>
      <c r="H4" s="8"/>
      <c r="I4" s="8"/>
    </row>
    <row r="5" ht="22.5" spans="1:9">
      <c r="A5" s="9" t="s">
        <v>1612</v>
      </c>
      <c r="B5" s="10" t="s">
        <v>2500</v>
      </c>
      <c r="C5" s="11"/>
      <c r="D5" s="11"/>
      <c r="E5" s="12"/>
      <c r="F5" s="9" t="s">
        <v>2501</v>
      </c>
      <c r="G5" s="13" t="s">
        <v>2502</v>
      </c>
      <c r="H5" s="14"/>
      <c r="I5" s="15"/>
    </row>
    <row r="6" spans="1:9">
      <c r="A6" s="9" t="s">
        <v>2503</v>
      </c>
      <c r="B6" s="10"/>
      <c r="C6" s="11"/>
      <c r="D6" s="11"/>
      <c r="E6" s="12"/>
      <c r="F6" s="9" t="s">
        <v>2504</v>
      </c>
      <c r="G6" s="13" t="s">
        <v>2505</v>
      </c>
      <c r="H6" s="14"/>
      <c r="I6" s="15"/>
    </row>
    <row r="7" ht="22.5" spans="1:9">
      <c r="A7" s="9" t="s">
        <v>2506</v>
      </c>
      <c r="B7" s="10" t="s">
        <v>2507</v>
      </c>
      <c r="C7" s="12"/>
      <c r="D7" s="13" t="s">
        <v>2508</v>
      </c>
      <c r="E7" s="15"/>
      <c r="F7" s="10" t="s">
        <v>2509</v>
      </c>
      <c r="G7" s="11"/>
      <c r="H7" s="12"/>
      <c r="I7" s="9" t="s">
        <v>2510</v>
      </c>
    </row>
    <row r="8" spans="1:9">
      <c r="A8" s="9"/>
      <c r="B8" s="9" t="s">
        <v>2511</v>
      </c>
      <c r="C8" s="9">
        <v>2.8</v>
      </c>
      <c r="D8" s="16" t="s">
        <v>2511</v>
      </c>
      <c r="E8" s="9">
        <v>2.8</v>
      </c>
      <c r="F8" s="9" t="s">
        <v>2511</v>
      </c>
      <c r="G8" s="10">
        <v>2.8</v>
      </c>
      <c r="H8" s="12"/>
      <c r="I8" s="25">
        <v>1</v>
      </c>
    </row>
    <row r="9" ht="22.5" spans="1:9">
      <c r="A9" s="9"/>
      <c r="B9" s="17" t="s">
        <v>2512</v>
      </c>
      <c r="C9" s="9">
        <v>2.8</v>
      </c>
      <c r="D9" s="17" t="s">
        <v>2512</v>
      </c>
      <c r="E9" s="9">
        <v>2.8</v>
      </c>
      <c r="F9" s="17" t="s">
        <v>2512</v>
      </c>
      <c r="G9" s="10">
        <v>2.8</v>
      </c>
      <c r="H9" s="12"/>
      <c r="I9" s="25">
        <v>1</v>
      </c>
    </row>
    <row r="10" spans="1:9">
      <c r="A10" s="18" t="s">
        <v>2513</v>
      </c>
      <c r="B10" s="9" t="s">
        <v>2514</v>
      </c>
      <c r="C10" s="9"/>
      <c r="D10" s="9"/>
      <c r="E10" s="9" t="s">
        <v>2515</v>
      </c>
      <c r="F10" s="9"/>
      <c r="G10" s="9"/>
      <c r="H10" s="9"/>
      <c r="I10" s="9"/>
    </row>
    <row r="11" spans="1:9">
      <c r="A11" s="19"/>
      <c r="B11" s="10" t="s">
        <v>2516</v>
      </c>
      <c r="C11" s="11"/>
      <c r="D11" s="12"/>
      <c r="E11" s="10" t="s">
        <v>2516</v>
      </c>
      <c r="F11" s="11"/>
      <c r="G11" s="11"/>
      <c r="H11" s="11"/>
      <c r="I11" s="12"/>
    </row>
    <row r="12" ht="24" spans="1:9">
      <c r="A12" s="20" t="s">
        <v>1615</v>
      </c>
      <c r="B12" s="9" t="s">
        <v>2517</v>
      </c>
      <c r="C12" s="9" t="s">
        <v>2518</v>
      </c>
      <c r="D12" s="9" t="s">
        <v>2519</v>
      </c>
      <c r="E12" s="9" t="s">
        <v>2520</v>
      </c>
      <c r="F12" s="21" t="s">
        <v>2521</v>
      </c>
      <c r="G12" s="10" t="s">
        <v>2522</v>
      </c>
      <c r="H12" s="11"/>
      <c r="I12" s="12"/>
    </row>
    <row r="13" ht="33.75" spans="1:9">
      <c r="A13" s="20"/>
      <c r="B13" s="44" t="s">
        <v>2523</v>
      </c>
      <c r="C13" s="23" t="s">
        <v>2535</v>
      </c>
      <c r="D13" s="9" t="s">
        <v>2536</v>
      </c>
      <c r="E13" s="25">
        <v>1</v>
      </c>
      <c r="F13" s="26" t="s">
        <v>2525</v>
      </c>
      <c r="G13" s="45"/>
      <c r="H13" s="46"/>
      <c r="I13" s="51"/>
    </row>
    <row r="14" ht="22.5" spans="1:9">
      <c r="A14" s="20"/>
      <c r="B14" s="44" t="s">
        <v>2526</v>
      </c>
      <c r="C14" s="23" t="s">
        <v>2527</v>
      </c>
      <c r="D14" s="9" t="s">
        <v>2528</v>
      </c>
      <c r="E14" s="25">
        <v>1</v>
      </c>
      <c r="F14" s="26" t="s">
        <v>2525</v>
      </c>
      <c r="G14" s="47"/>
      <c r="H14" s="48"/>
      <c r="I14" s="52"/>
    </row>
    <row r="15" ht="22.5" spans="1:9">
      <c r="A15" s="20"/>
      <c r="B15" s="44" t="s">
        <v>2529</v>
      </c>
      <c r="C15" s="44" t="s">
        <v>1642</v>
      </c>
      <c r="D15" s="25">
        <v>0.95</v>
      </c>
      <c r="E15" s="25">
        <v>1</v>
      </c>
      <c r="F15" s="26" t="s">
        <v>2525</v>
      </c>
      <c r="G15" s="47"/>
      <c r="H15" s="48"/>
      <c r="I15" s="52"/>
    </row>
    <row r="16" ht="22.5" spans="1:9">
      <c r="A16" s="20"/>
      <c r="B16" s="44" t="s">
        <v>2530</v>
      </c>
      <c r="C16" s="23" t="s">
        <v>2531</v>
      </c>
      <c r="D16" s="25" t="s">
        <v>2531</v>
      </c>
      <c r="E16" s="25">
        <v>1</v>
      </c>
      <c r="F16" s="26" t="s">
        <v>2525</v>
      </c>
      <c r="G16" s="47"/>
      <c r="H16" s="48"/>
      <c r="I16" s="52"/>
    </row>
    <row r="17" ht="22.5" spans="1:9">
      <c r="A17" s="20"/>
      <c r="B17" s="44" t="s">
        <v>2532</v>
      </c>
      <c r="C17" s="44" t="s">
        <v>1642</v>
      </c>
      <c r="D17" s="25">
        <v>0.95</v>
      </c>
      <c r="E17" s="25">
        <v>1</v>
      </c>
      <c r="F17" s="26" t="s">
        <v>2525</v>
      </c>
      <c r="G17" s="47"/>
      <c r="H17" s="48"/>
      <c r="I17" s="52"/>
    </row>
    <row r="18" spans="1:9">
      <c r="A18" s="20"/>
      <c r="B18" s="9"/>
      <c r="C18" s="9"/>
      <c r="D18" s="9"/>
      <c r="E18" s="9"/>
      <c r="F18" s="26"/>
      <c r="G18" s="47"/>
      <c r="H18" s="48"/>
      <c r="I18" s="52"/>
    </row>
    <row r="19" spans="1:9">
      <c r="A19" s="20"/>
      <c r="B19" s="20"/>
      <c r="C19" s="20"/>
      <c r="D19" s="17"/>
      <c r="E19" s="17"/>
      <c r="F19" s="17"/>
      <c r="G19" s="47"/>
      <c r="H19" s="48"/>
      <c r="I19" s="52"/>
    </row>
    <row r="20" spans="1:9">
      <c r="A20" s="20"/>
      <c r="B20" s="20"/>
      <c r="C20" s="20"/>
      <c r="D20" s="17"/>
      <c r="E20" s="17"/>
      <c r="F20" s="33"/>
      <c r="G20" s="49"/>
      <c r="H20" s="50"/>
      <c r="I20" s="53"/>
    </row>
    <row r="21" spans="1:9">
      <c r="A21" s="36" t="s">
        <v>2533</v>
      </c>
      <c r="B21" s="37" t="s">
        <v>1968</v>
      </c>
      <c r="C21" s="38"/>
      <c r="D21" s="38"/>
      <c r="E21" s="38"/>
      <c r="F21" s="38"/>
      <c r="G21" s="38"/>
      <c r="H21" s="38"/>
      <c r="I21" s="43"/>
    </row>
    <row r="23" spans="1:9">
      <c r="A23" s="39" t="s">
        <v>2534</v>
      </c>
      <c r="B23" s="39"/>
      <c r="C23" s="39"/>
      <c r="D23" s="39"/>
      <c r="E23" s="39"/>
      <c r="F23" s="39"/>
      <c r="G23" s="39"/>
      <c r="H23" s="39"/>
      <c r="I23" s="39"/>
    </row>
  </sheetData>
  <mergeCells count="22">
    <mergeCell ref="A2:I2"/>
    <mergeCell ref="A4:I4"/>
    <mergeCell ref="B5:E5"/>
    <mergeCell ref="G5:I5"/>
    <mergeCell ref="B6:E6"/>
    <mergeCell ref="G6:I6"/>
    <mergeCell ref="B7:C7"/>
    <mergeCell ref="D7:E7"/>
    <mergeCell ref="F7:H7"/>
    <mergeCell ref="G8:H8"/>
    <mergeCell ref="G9:H9"/>
    <mergeCell ref="B10:D10"/>
    <mergeCell ref="E10:I10"/>
    <mergeCell ref="B11:D11"/>
    <mergeCell ref="E11:I11"/>
    <mergeCell ref="G12:I12"/>
    <mergeCell ref="B21:I21"/>
    <mergeCell ref="A23:I23"/>
    <mergeCell ref="A7:A9"/>
    <mergeCell ref="A10:A11"/>
    <mergeCell ref="A12:A20"/>
    <mergeCell ref="G13:I20"/>
  </mergeCells>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abSelected="1" workbookViewId="0">
      <selection activeCell="F9" sqref="F9"/>
    </sheetView>
  </sheetViews>
  <sheetFormatPr defaultColWidth="9" defaultRowHeight="13.5"/>
  <sheetData>
    <row r="1" ht="14.25" spans="1:9">
      <c r="A1" s="1" t="s">
        <v>2497</v>
      </c>
      <c r="B1" s="2"/>
      <c r="C1" s="2"/>
      <c r="D1" s="3"/>
      <c r="E1" s="4"/>
      <c r="F1" s="4"/>
      <c r="G1" s="4"/>
      <c r="H1" s="4"/>
      <c r="I1" s="4"/>
    </row>
    <row r="2" ht="31.5" spans="1:9">
      <c r="A2" s="5" t="s">
        <v>2498</v>
      </c>
      <c r="B2" s="5"/>
      <c r="C2" s="5"/>
      <c r="D2" s="6"/>
      <c r="E2" s="6"/>
      <c r="F2" s="6"/>
      <c r="G2" s="6"/>
      <c r="H2" s="6"/>
      <c r="I2" s="6"/>
    </row>
    <row r="3" ht="31.5" spans="1:9">
      <c r="A3" s="5"/>
      <c r="B3" s="5"/>
      <c r="C3" s="5"/>
      <c r="D3" s="6"/>
      <c r="E3" s="6"/>
      <c r="F3" s="6"/>
      <c r="G3" s="6"/>
      <c r="H3" s="6"/>
      <c r="I3" s="6"/>
    </row>
    <row r="4" spans="1:9">
      <c r="A4" s="7" t="s">
        <v>2499</v>
      </c>
      <c r="B4" s="8"/>
      <c r="C4" s="8"/>
      <c r="D4" s="8"/>
      <c r="E4" s="8"/>
      <c r="F4" s="8"/>
      <c r="G4" s="8"/>
      <c r="H4" s="8"/>
      <c r="I4" s="8"/>
    </row>
    <row r="5" ht="22.5" spans="1:9">
      <c r="A5" s="9" t="s">
        <v>1612</v>
      </c>
      <c r="B5" s="10" t="s">
        <v>2537</v>
      </c>
      <c r="C5" s="11"/>
      <c r="D5" s="11"/>
      <c r="E5" s="12"/>
      <c r="F5" s="9" t="s">
        <v>2501</v>
      </c>
      <c r="G5" s="13" t="s">
        <v>2502</v>
      </c>
      <c r="H5" s="14"/>
      <c r="I5" s="15"/>
    </row>
    <row r="6" spans="1:9">
      <c r="A6" s="9" t="s">
        <v>2503</v>
      </c>
      <c r="B6" s="10"/>
      <c r="C6" s="11"/>
      <c r="D6" s="11"/>
      <c r="E6" s="12"/>
      <c r="F6" s="9" t="s">
        <v>2504</v>
      </c>
      <c r="G6" s="13" t="s">
        <v>2505</v>
      </c>
      <c r="H6" s="14"/>
      <c r="I6" s="15"/>
    </row>
    <row r="7" ht="22.5" spans="1:9">
      <c r="A7" s="9" t="s">
        <v>2506</v>
      </c>
      <c r="B7" s="10" t="s">
        <v>2507</v>
      </c>
      <c r="C7" s="12"/>
      <c r="D7" s="13" t="s">
        <v>2508</v>
      </c>
      <c r="E7" s="15"/>
      <c r="F7" s="10" t="s">
        <v>2509</v>
      </c>
      <c r="G7" s="11"/>
      <c r="H7" s="12"/>
      <c r="I7" s="9" t="s">
        <v>2510</v>
      </c>
    </row>
    <row r="8" spans="1:9">
      <c r="A8" s="9"/>
      <c r="B8" s="9" t="s">
        <v>2511</v>
      </c>
      <c r="C8" s="9">
        <v>10.85</v>
      </c>
      <c r="D8" s="16" t="s">
        <v>2511</v>
      </c>
      <c r="E8" s="9">
        <v>10.85</v>
      </c>
      <c r="F8" s="9" t="s">
        <v>2511</v>
      </c>
      <c r="G8" s="9"/>
      <c r="H8" s="9">
        <v>10.85</v>
      </c>
      <c r="I8" s="25">
        <v>1</v>
      </c>
    </row>
    <row r="9" ht="22.5" spans="1:9">
      <c r="A9" s="9"/>
      <c r="B9" s="17" t="s">
        <v>2512</v>
      </c>
      <c r="C9" s="9">
        <v>10.85</v>
      </c>
      <c r="D9" s="17" t="s">
        <v>2512</v>
      </c>
      <c r="E9" s="9">
        <v>10.85</v>
      </c>
      <c r="F9" s="17" t="s">
        <v>2512</v>
      </c>
      <c r="G9" s="9"/>
      <c r="H9" s="9">
        <v>10.85</v>
      </c>
      <c r="I9" s="25">
        <v>1</v>
      </c>
    </row>
    <row r="10" spans="1:9">
      <c r="A10" s="18" t="s">
        <v>2513</v>
      </c>
      <c r="B10" s="9" t="s">
        <v>2514</v>
      </c>
      <c r="C10" s="9"/>
      <c r="D10" s="9"/>
      <c r="E10" s="9" t="s">
        <v>2515</v>
      </c>
      <c r="F10" s="9"/>
      <c r="G10" s="9"/>
      <c r="H10" s="9"/>
      <c r="I10" s="9"/>
    </row>
    <row r="11" spans="1:9">
      <c r="A11" s="19"/>
      <c r="B11" s="10" t="s">
        <v>2538</v>
      </c>
      <c r="C11" s="11"/>
      <c r="D11" s="12"/>
      <c r="E11" s="10" t="s">
        <v>2538</v>
      </c>
      <c r="F11" s="11"/>
      <c r="G11" s="11"/>
      <c r="H11" s="11"/>
      <c r="I11" s="12"/>
    </row>
    <row r="12" ht="24" spans="1:9">
      <c r="A12" s="20" t="s">
        <v>1615</v>
      </c>
      <c r="B12" s="9" t="s">
        <v>2517</v>
      </c>
      <c r="C12" s="9" t="s">
        <v>2518</v>
      </c>
      <c r="D12" s="9" t="s">
        <v>2519</v>
      </c>
      <c r="E12" s="9" t="s">
        <v>2520</v>
      </c>
      <c r="F12" s="21" t="s">
        <v>2521</v>
      </c>
      <c r="G12" s="10" t="s">
        <v>2522</v>
      </c>
      <c r="H12" s="11"/>
      <c r="I12" s="12"/>
    </row>
    <row r="13" spans="1:9">
      <c r="A13" s="20"/>
      <c r="B13" s="22" t="s">
        <v>2539</v>
      </c>
      <c r="C13" s="23" t="s">
        <v>2540</v>
      </c>
      <c r="D13" s="24" t="s">
        <v>2541</v>
      </c>
      <c r="E13" s="25">
        <v>1</v>
      </c>
      <c r="F13" s="26" t="s">
        <v>2525</v>
      </c>
      <c r="G13" s="27"/>
      <c r="H13" s="28"/>
      <c r="I13" s="40"/>
    </row>
    <row r="14" spans="1:9">
      <c r="A14" s="20"/>
      <c r="B14" s="22" t="s">
        <v>2542</v>
      </c>
      <c r="C14" s="29" t="s">
        <v>1727</v>
      </c>
      <c r="D14" s="29" t="s">
        <v>2543</v>
      </c>
      <c r="E14" s="25">
        <v>1</v>
      </c>
      <c r="F14" s="26" t="s">
        <v>2525</v>
      </c>
      <c r="G14" s="30"/>
      <c r="H14" s="31"/>
      <c r="I14" s="41"/>
    </row>
    <row r="15" spans="1:9">
      <c r="A15" s="20"/>
      <c r="B15" s="22" t="s">
        <v>2544</v>
      </c>
      <c r="C15" s="29" t="s">
        <v>2545</v>
      </c>
      <c r="D15" s="29" t="s">
        <v>2545</v>
      </c>
      <c r="E15" s="25">
        <v>1</v>
      </c>
      <c r="F15" s="26" t="s">
        <v>2525</v>
      </c>
      <c r="G15" s="30"/>
      <c r="H15" s="31"/>
      <c r="I15" s="41"/>
    </row>
    <row r="16" spans="1:9">
      <c r="A16" s="20"/>
      <c r="B16" s="22" t="s">
        <v>2546</v>
      </c>
      <c r="C16" s="29" t="s">
        <v>1731</v>
      </c>
      <c r="D16" s="23" t="s">
        <v>2547</v>
      </c>
      <c r="E16" s="25">
        <v>1</v>
      </c>
      <c r="F16" s="26" t="s">
        <v>2525</v>
      </c>
      <c r="G16" s="30"/>
      <c r="H16" s="31"/>
      <c r="I16" s="41"/>
    </row>
    <row r="17" spans="1:9">
      <c r="A17" s="20"/>
      <c r="B17" s="32"/>
      <c r="C17" s="32"/>
      <c r="D17" s="32"/>
      <c r="E17" s="32"/>
      <c r="F17" s="32"/>
      <c r="G17" s="30"/>
      <c r="H17" s="31"/>
      <c r="I17" s="41"/>
    </row>
    <row r="18" spans="1:9">
      <c r="A18" s="20"/>
      <c r="B18" s="32"/>
      <c r="C18" s="32"/>
      <c r="D18" s="32"/>
      <c r="E18" s="25"/>
      <c r="F18" s="26"/>
      <c r="G18" s="30"/>
      <c r="H18" s="31"/>
      <c r="I18" s="41"/>
    </row>
    <row r="19" spans="1:9">
      <c r="A19" s="20"/>
      <c r="B19" s="20"/>
      <c r="C19" s="20"/>
      <c r="D19" s="17"/>
      <c r="E19" s="17"/>
      <c r="F19" s="17"/>
      <c r="G19" s="30"/>
      <c r="H19" s="31"/>
      <c r="I19" s="41"/>
    </row>
    <row r="20" spans="1:9">
      <c r="A20" s="20"/>
      <c r="B20" s="20"/>
      <c r="C20" s="20"/>
      <c r="D20" s="17"/>
      <c r="E20" s="17"/>
      <c r="F20" s="33"/>
      <c r="G20" s="34"/>
      <c r="H20" s="35"/>
      <c r="I20" s="42"/>
    </row>
    <row r="21" spans="1:9">
      <c r="A21" s="36" t="s">
        <v>2533</v>
      </c>
      <c r="B21" s="37" t="s">
        <v>1968</v>
      </c>
      <c r="C21" s="38"/>
      <c r="D21" s="38"/>
      <c r="E21" s="38"/>
      <c r="F21" s="38"/>
      <c r="G21" s="38"/>
      <c r="H21" s="38"/>
      <c r="I21" s="43"/>
    </row>
    <row r="23" spans="1:9">
      <c r="A23" s="39" t="s">
        <v>2534</v>
      </c>
      <c r="B23" s="39"/>
      <c r="C23" s="39"/>
      <c r="D23" s="39"/>
      <c r="E23" s="39"/>
      <c r="F23" s="39"/>
      <c r="G23" s="39"/>
      <c r="H23" s="39"/>
      <c r="I23" s="39"/>
    </row>
  </sheetData>
  <mergeCells count="20">
    <mergeCell ref="A2:I2"/>
    <mergeCell ref="A4:I4"/>
    <mergeCell ref="B5:E5"/>
    <mergeCell ref="G5:I5"/>
    <mergeCell ref="B6:E6"/>
    <mergeCell ref="G6:I6"/>
    <mergeCell ref="B7:C7"/>
    <mergeCell ref="D7:E7"/>
    <mergeCell ref="F7:H7"/>
    <mergeCell ref="B10:D10"/>
    <mergeCell ref="E10:I10"/>
    <mergeCell ref="B11:D11"/>
    <mergeCell ref="E11:I11"/>
    <mergeCell ref="G12:I12"/>
    <mergeCell ref="B21:I21"/>
    <mergeCell ref="A23:I23"/>
    <mergeCell ref="A7:A9"/>
    <mergeCell ref="A10:A11"/>
    <mergeCell ref="A12:A20"/>
    <mergeCell ref="G13:I20"/>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FF00"/>
  </sheetPr>
  <dimension ref="A1:J1483"/>
  <sheetViews>
    <sheetView showZeros="0" workbookViewId="0">
      <selection activeCell="B7" sqref="B7"/>
    </sheetView>
  </sheetViews>
  <sheetFormatPr defaultColWidth="21.5" defaultRowHeight="21.95" customHeight="1"/>
  <cols>
    <col min="1" max="1" width="56.625" style="298" customWidth="1"/>
    <col min="2" max="2" width="26.25" style="550" customWidth="1"/>
    <col min="3" max="3" width="8.25" style="551" customWidth="1"/>
    <col min="4" max="10" width="21.5" style="551"/>
    <col min="11" max="16384" width="21.5" style="298"/>
  </cols>
  <sheetData>
    <row r="1" customHeight="1" spans="1:2">
      <c r="A1" s="87" t="s">
        <v>144</v>
      </c>
      <c r="B1" s="87"/>
    </row>
    <row r="2" s="297" customFormat="1" customHeight="1" spans="1:10">
      <c r="A2" s="201" t="s">
        <v>145</v>
      </c>
      <c r="B2" s="201"/>
      <c r="C2" s="552"/>
      <c r="D2" s="552"/>
      <c r="E2" s="552"/>
      <c r="F2" s="552"/>
      <c r="G2" s="552"/>
      <c r="H2" s="552"/>
      <c r="I2" s="552"/>
      <c r="J2" s="552"/>
    </row>
    <row r="3" s="297" customFormat="1" ht="18.75" customHeight="1" spans="1:10">
      <c r="A3" s="218"/>
      <c r="B3" s="553"/>
      <c r="C3" s="552"/>
      <c r="D3" s="552"/>
      <c r="E3" s="552"/>
      <c r="F3" s="552"/>
      <c r="G3" s="552"/>
      <c r="H3" s="552"/>
      <c r="I3" s="552"/>
      <c r="J3" s="552"/>
    </row>
    <row r="4" ht="24" customHeight="1" spans="1:2">
      <c r="A4" s="554" t="s">
        <v>2</v>
      </c>
      <c r="B4" s="554"/>
    </row>
    <row r="5" ht="20.1" customHeight="1" spans="1:2">
      <c r="A5" s="555" t="s">
        <v>146</v>
      </c>
      <c r="B5" s="556" t="s">
        <v>147</v>
      </c>
    </row>
    <row r="6" ht="20.1" customHeight="1" spans="1:2">
      <c r="A6" s="557" t="s">
        <v>148</v>
      </c>
      <c r="B6" s="558">
        <v>3637.84</v>
      </c>
    </row>
    <row r="7" ht="16.5" customHeight="1" spans="1:2">
      <c r="A7" s="557" t="s">
        <v>149</v>
      </c>
      <c r="B7" s="559">
        <v>985.97</v>
      </c>
    </row>
    <row r="8" ht="16.5" customHeight="1" spans="1:2">
      <c r="A8" s="557" t="s">
        <v>150</v>
      </c>
      <c r="B8" s="560">
        <v>56.5</v>
      </c>
    </row>
    <row r="9" ht="16.5" customHeight="1" spans="1:2">
      <c r="A9" s="561" t="s">
        <v>151</v>
      </c>
      <c r="B9" s="559">
        <v>33.06</v>
      </c>
    </row>
    <row r="10" ht="16.5" hidden="1" customHeight="1" spans="1:2">
      <c r="A10" s="562" t="s">
        <v>152</v>
      </c>
      <c r="B10" s="563">
        <v>20.65</v>
      </c>
    </row>
    <row r="11" ht="16.5" hidden="1" customHeight="1" spans="1:2">
      <c r="A11" s="562" t="s">
        <v>153</v>
      </c>
      <c r="B11" s="563">
        <v>2.8</v>
      </c>
    </row>
    <row r="12" ht="16.5" customHeight="1" spans="1:2">
      <c r="A12" s="557" t="s">
        <v>154</v>
      </c>
      <c r="B12" s="559">
        <v>801.4</v>
      </c>
    </row>
    <row r="13" ht="16.5" hidden="1" customHeight="1" spans="1:2">
      <c r="A13" s="562" t="s">
        <v>151</v>
      </c>
      <c r="B13" s="564">
        <v>554.5</v>
      </c>
    </row>
    <row r="14" ht="16.5" hidden="1" customHeight="1" spans="1:2">
      <c r="A14" s="562" t="s">
        <v>155</v>
      </c>
      <c r="B14" s="564">
        <v>206.67</v>
      </c>
    </row>
    <row r="15" ht="16.5" hidden="1" customHeight="1" spans="1:2">
      <c r="A15" s="562" t="s">
        <v>156</v>
      </c>
      <c r="B15" s="563">
        <v>15.23</v>
      </c>
    </row>
    <row r="16" ht="16.5" customHeight="1" spans="1:2">
      <c r="A16" s="561" t="s">
        <v>157</v>
      </c>
      <c r="B16" s="559">
        <v>25</v>
      </c>
    </row>
    <row r="17" ht="16.5" hidden="1" customHeight="1" spans="1:2">
      <c r="A17" s="565" t="s">
        <v>158</v>
      </c>
      <c r="B17" s="566">
        <v>0.96</v>
      </c>
    </row>
    <row r="18" ht="16.5" hidden="1" customHeight="1" spans="1:2">
      <c r="A18" s="562" t="s">
        <v>159</v>
      </c>
      <c r="B18" s="563">
        <v>0.68</v>
      </c>
    </row>
    <row r="19" ht="16.5" hidden="1" customHeight="1" spans="1:2">
      <c r="A19" s="562" t="s">
        <v>160</v>
      </c>
      <c r="B19" s="563">
        <v>0.28</v>
      </c>
    </row>
    <row r="20" ht="16.5" hidden="1" customHeight="1" spans="1:2">
      <c r="A20" s="565" t="s">
        <v>161</v>
      </c>
      <c r="B20" s="566">
        <v>70.91</v>
      </c>
    </row>
    <row r="21" ht="16.5" hidden="1" customHeight="1" spans="1:2">
      <c r="A21" s="562" t="s">
        <v>151</v>
      </c>
      <c r="B21" s="563">
        <v>70.91</v>
      </c>
    </row>
    <row r="22" ht="16.5" hidden="1" customHeight="1" spans="1:2">
      <c r="A22" s="565" t="s">
        <v>162</v>
      </c>
      <c r="B22" s="566">
        <v>14.06</v>
      </c>
    </row>
    <row r="23" ht="16.5" hidden="1" customHeight="1" spans="1:2">
      <c r="A23" s="562" t="s">
        <v>151</v>
      </c>
      <c r="B23" s="563">
        <v>10.06</v>
      </c>
    </row>
    <row r="24" ht="16.5" hidden="1" customHeight="1" spans="1:2">
      <c r="A24" s="562" t="s">
        <v>155</v>
      </c>
      <c r="B24" s="563">
        <v>4</v>
      </c>
    </row>
    <row r="25" ht="16.5" hidden="1" customHeight="1" spans="1:2">
      <c r="A25" s="565" t="s">
        <v>163</v>
      </c>
      <c r="B25" s="566">
        <v>9.13</v>
      </c>
    </row>
    <row r="26" ht="16.5" hidden="1" customHeight="1" spans="1:2">
      <c r="A26" s="562" t="s">
        <v>164</v>
      </c>
      <c r="B26" s="563">
        <v>9.13</v>
      </c>
    </row>
    <row r="27" ht="16.5" hidden="1" customHeight="1" spans="1:2">
      <c r="A27" s="565" t="s">
        <v>165</v>
      </c>
      <c r="B27" s="566">
        <v>17.59</v>
      </c>
    </row>
    <row r="28" ht="16.5" hidden="1" customHeight="1" spans="1:2">
      <c r="A28" s="562" t="s">
        <v>151</v>
      </c>
      <c r="B28" s="563">
        <v>17.59</v>
      </c>
    </row>
    <row r="29" ht="16.5" customHeight="1" spans="1:2">
      <c r="A29" s="557" t="s">
        <v>166</v>
      </c>
      <c r="B29" s="559">
        <v>10.85</v>
      </c>
    </row>
    <row r="30" ht="16.5" customHeight="1" spans="1:2">
      <c r="A30" s="561" t="s">
        <v>167</v>
      </c>
      <c r="B30" s="559">
        <v>10.85</v>
      </c>
    </row>
    <row r="31" ht="16.5" customHeight="1" spans="1:2">
      <c r="A31" s="557" t="s">
        <v>168</v>
      </c>
      <c r="B31" s="559">
        <v>2.1</v>
      </c>
    </row>
    <row r="32" ht="16.5" hidden="1" customHeight="1" spans="1:2">
      <c r="A32" s="562" t="s">
        <v>169</v>
      </c>
      <c r="B32" s="563">
        <v>2.1</v>
      </c>
    </row>
    <row r="33" ht="16.5" hidden="1" customHeight="1" spans="1:2">
      <c r="A33" s="565" t="s">
        <v>170</v>
      </c>
      <c r="B33" s="566">
        <v>2.44</v>
      </c>
    </row>
    <row r="34" ht="16.5" hidden="1" customHeight="1" spans="1:2">
      <c r="A34" s="562" t="s">
        <v>171</v>
      </c>
      <c r="B34" s="563">
        <v>2.44</v>
      </c>
    </row>
    <row r="35" ht="16.5" hidden="1" customHeight="1" spans="1:2">
      <c r="A35" s="565" t="s">
        <v>172</v>
      </c>
      <c r="B35" s="567" t="e">
        <v>#REF!</v>
      </c>
    </row>
    <row r="36" ht="16.5" customHeight="1" spans="1:2">
      <c r="A36" s="557" t="s">
        <v>173</v>
      </c>
      <c r="B36" s="559">
        <v>2.24</v>
      </c>
    </row>
    <row r="37" ht="16.5" hidden="1" customHeight="1" spans="1:2">
      <c r="A37" s="562" t="s">
        <v>174</v>
      </c>
      <c r="B37" s="563">
        <v>2.24</v>
      </c>
    </row>
    <row r="38" ht="16.5" hidden="1" customHeight="1" spans="1:2">
      <c r="A38" s="565" t="s">
        <v>175</v>
      </c>
      <c r="B38" s="566" t="e">
        <v>#REF!</v>
      </c>
    </row>
    <row r="39" ht="16.5" hidden="1" customHeight="1" spans="1:2">
      <c r="A39" s="565" t="s">
        <v>176</v>
      </c>
      <c r="B39" s="566" t="e">
        <v>#REF!</v>
      </c>
    </row>
    <row r="40" ht="16.5" hidden="1" customHeight="1" spans="1:2">
      <c r="A40" s="562" t="s">
        <v>177</v>
      </c>
      <c r="B40" s="563">
        <v>20</v>
      </c>
    </row>
    <row r="41" ht="16.5" hidden="1" customHeight="1" spans="1:2">
      <c r="A41" s="565" t="s">
        <v>178</v>
      </c>
      <c r="B41" s="566" t="e">
        <v>#REF!</v>
      </c>
    </row>
    <row r="42" ht="16.5" hidden="1" customHeight="1" spans="1:2">
      <c r="A42" s="565" t="s">
        <v>179</v>
      </c>
      <c r="B42" s="566">
        <v>82.7</v>
      </c>
    </row>
    <row r="43" ht="16.5" hidden="1" customHeight="1" spans="1:2">
      <c r="A43" s="562" t="s">
        <v>180</v>
      </c>
      <c r="B43" s="563">
        <v>82.7</v>
      </c>
    </row>
    <row r="44" ht="16.5" hidden="1" customHeight="1" spans="1:2">
      <c r="A44" s="565" t="s">
        <v>181</v>
      </c>
      <c r="B44" s="566" t="e">
        <v>#REF!</v>
      </c>
    </row>
    <row r="45" ht="16.5" hidden="1" customHeight="1" spans="1:2">
      <c r="A45" s="565" t="s">
        <v>182</v>
      </c>
      <c r="B45" s="566">
        <v>32.6</v>
      </c>
    </row>
    <row r="46" ht="16.5" hidden="1" customHeight="1" spans="1:2">
      <c r="A46" s="562" t="s">
        <v>183</v>
      </c>
      <c r="B46" s="563">
        <v>0.09</v>
      </c>
    </row>
    <row r="47" ht="16.5" hidden="1" customHeight="1" spans="1:2">
      <c r="A47" s="562" t="s">
        <v>184</v>
      </c>
      <c r="B47" s="564">
        <v>29.26</v>
      </c>
    </row>
    <row r="48" ht="16.5" hidden="1" customHeight="1" spans="1:2">
      <c r="A48" s="562" t="s">
        <v>185</v>
      </c>
      <c r="B48" s="563">
        <v>3.26</v>
      </c>
    </row>
    <row r="49" ht="16.5" hidden="1" customHeight="1" spans="1:2">
      <c r="A49" s="565" t="s">
        <v>186</v>
      </c>
      <c r="B49" s="566">
        <v>74.19</v>
      </c>
    </row>
    <row r="50" ht="16.5" hidden="1" customHeight="1" spans="1:2">
      <c r="A50" s="562" t="s">
        <v>187</v>
      </c>
      <c r="B50" s="563">
        <v>74.19</v>
      </c>
    </row>
    <row r="51" ht="16.5" hidden="1" customHeight="1" spans="1:2">
      <c r="A51" s="565" t="s">
        <v>188</v>
      </c>
      <c r="B51" s="566">
        <v>253.36</v>
      </c>
    </row>
    <row r="52" ht="16.5" customHeight="1" spans="1:2">
      <c r="A52" s="561" t="s">
        <v>189</v>
      </c>
      <c r="B52" s="559">
        <v>110.65</v>
      </c>
    </row>
    <row r="53" ht="16.5" hidden="1" customHeight="1" spans="1:2">
      <c r="A53" s="562" t="s">
        <v>190</v>
      </c>
      <c r="B53" s="563">
        <v>73.9</v>
      </c>
    </row>
    <row r="54" ht="16.5" hidden="1" customHeight="1" spans="1:2">
      <c r="A54" s="562" t="s">
        <v>191</v>
      </c>
      <c r="B54" s="563">
        <v>68.81</v>
      </c>
    </row>
    <row r="55" ht="16.5" hidden="1" customHeight="1" spans="1:2">
      <c r="A55" s="565" t="s">
        <v>192</v>
      </c>
      <c r="B55" s="566">
        <v>297.25</v>
      </c>
    </row>
    <row r="56" ht="16.5" hidden="1" customHeight="1" spans="1:2">
      <c r="A56" s="562" t="s">
        <v>193</v>
      </c>
      <c r="B56" s="563">
        <v>22</v>
      </c>
    </row>
    <row r="57" ht="16.5" customHeight="1" spans="1:2">
      <c r="A57" s="561" t="s">
        <v>194</v>
      </c>
      <c r="B57" s="559">
        <v>25</v>
      </c>
    </row>
    <row r="58" ht="16.5" hidden="1" customHeight="1" spans="1:2">
      <c r="A58" s="562" t="s">
        <v>195</v>
      </c>
      <c r="B58" s="563">
        <v>130.74</v>
      </c>
    </row>
    <row r="59" ht="16.5" customHeight="1" spans="1:2">
      <c r="A59" s="561" t="s">
        <v>196</v>
      </c>
      <c r="B59" s="559">
        <v>18.02</v>
      </c>
    </row>
    <row r="60" ht="16.5" hidden="1" customHeight="1" spans="1:2">
      <c r="A60" s="562" t="s">
        <v>197</v>
      </c>
      <c r="B60" s="563">
        <v>16.8</v>
      </c>
    </row>
    <row r="61" ht="16.5" hidden="1" customHeight="1" spans="1:2">
      <c r="A61" s="562" t="s">
        <v>198</v>
      </c>
      <c r="B61" s="563">
        <v>19</v>
      </c>
    </row>
    <row r="62" ht="16.5" hidden="1" customHeight="1" spans="1:2">
      <c r="A62" s="562" t="s">
        <v>199</v>
      </c>
      <c r="B62" s="563">
        <v>65.69</v>
      </c>
    </row>
    <row r="63" ht="16.5" customHeight="1" spans="1:2">
      <c r="A63" s="557" t="s">
        <v>200</v>
      </c>
      <c r="B63" s="559">
        <v>4.5</v>
      </c>
    </row>
    <row r="64" ht="16.5" customHeight="1" spans="1:2">
      <c r="A64" s="561" t="s">
        <v>201</v>
      </c>
      <c r="B64" s="559">
        <v>4.5</v>
      </c>
    </row>
    <row r="65" ht="16.5" hidden="1" customHeight="1" spans="1:2">
      <c r="A65" s="565" t="s">
        <v>202</v>
      </c>
      <c r="B65" s="566">
        <v>2</v>
      </c>
    </row>
    <row r="66" ht="16.5" hidden="1" customHeight="1" spans="1:2">
      <c r="A66" s="562" t="s">
        <v>203</v>
      </c>
      <c r="B66" s="563">
        <v>2</v>
      </c>
    </row>
    <row r="67" ht="16.5" hidden="1" customHeight="1" spans="1:2">
      <c r="A67" s="565" t="s">
        <v>204</v>
      </c>
      <c r="B67" s="566">
        <v>59.28</v>
      </c>
    </row>
    <row r="68" ht="16.5" hidden="1" customHeight="1" spans="1:2">
      <c r="A68" s="562" t="s">
        <v>205</v>
      </c>
      <c r="B68" s="563">
        <v>59.28</v>
      </c>
    </row>
    <row r="69" ht="16.5" hidden="1" customHeight="1" spans="1:2">
      <c r="A69" s="565" t="s">
        <v>206</v>
      </c>
      <c r="B69" s="566">
        <v>243.12</v>
      </c>
    </row>
    <row r="70" ht="16.5" hidden="1" customHeight="1" spans="1:2">
      <c r="A70" s="562" t="s">
        <v>207</v>
      </c>
      <c r="B70" s="563">
        <v>57.29</v>
      </c>
    </row>
    <row r="71" ht="16.5" hidden="1" customHeight="1" spans="1:2">
      <c r="A71" s="562" t="s">
        <v>208</v>
      </c>
      <c r="B71" s="563">
        <v>185.83</v>
      </c>
    </row>
    <row r="72" ht="16.5" hidden="1" customHeight="1" spans="1:2">
      <c r="A72" s="565" t="s">
        <v>209</v>
      </c>
      <c r="B72" s="566">
        <v>31.31</v>
      </c>
    </row>
    <row r="73" ht="16.5" hidden="1" customHeight="1" spans="1:2">
      <c r="A73" s="562" t="s">
        <v>210</v>
      </c>
      <c r="B73" s="563">
        <v>16.66</v>
      </c>
    </row>
    <row r="74" ht="16.5" hidden="1" customHeight="1" spans="1:2">
      <c r="A74" s="562" t="s">
        <v>211</v>
      </c>
      <c r="B74" s="563">
        <v>14.65</v>
      </c>
    </row>
    <row r="75" ht="16.5" hidden="1" customHeight="1" spans="1:2">
      <c r="A75" s="565" t="s">
        <v>212</v>
      </c>
      <c r="B75" s="566">
        <v>40.19</v>
      </c>
    </row>
    <row r="76" ht="16.5" hidden="1" customHeight="1" spans="1:2">
      <c r="A76" s="562" t="s">
        <v>213</v>
      </c>
      <c r="B76" s="563">
        <v>36.66</v>
      </c>
    </row>
    <row r="77" ht="16.5" hidden="1" customHeight="1" spans="1:2">
      <c r="A77" s="562" t="s">
        <v>214</v>
      </c>
      <c r="B77" s="563">
        <v>3.53</v>
      </c>
    </row>
    <row r="78" ht="16.5" hidden="1" customHeight="1" spans="1:2">
      <c r="A78" s="565" t="s">
        <v>215</v>
      </c>
      <c r="B78" s="566">
        <v>1.69</v>
      </c>
    </row>
    <row r="79" ht="16.5" hidden="1" customHeight="1" spans="1:2">
      <c r="A79" s="562" t="s">
        <v>216</v>
      </c>
      <c r="B79" s="563">
        <v>1.69</v>
      </c>
    </row>
    <row r="80" ht="16.5" hidden="1" customHeight="1" spans="1:2">
      <c r="A80" s="565" t="s">
        <v>217</v>
      </c>
      <c r="B80" s="566" t="e">
        <v>#REF!</v>
      </c>
    </row>
    <row r="81" ht="16.5" hidden="1" customHeight="1" spans="1:2">
      <c r="A81" s="565" t="s">
        <v>218</v>
      </c>
      <c r="B81" s="566">
        <v>23.18</v>
      </c>
    </row>
    <row r="82" ht="16.5" hidden="1" customHeight="1" spans="1:2">
      <c r="A82" s="562" t="s">
        <v>151</v>
      </c>
      <c r="B82" s="563">
        <v>23.18</v>
      </c>
    </row>
    <row r="83" ht="16.5" hidden="1" customHeight="1" spans="1:2">
      <c r="A83" s="565" t="s">
        <v>219</v>
      </c>
      <c r="B83" s="566">
        <v>8.11</v>
      </c>
    </row>
    <row r="84" ht="16.5" hidden="1" customHeight="1" spans="1:2">
      <c r="A84" s="562" t="s">
        <v>220</v>
      </c>
      <c r="B84" s="563">
        <v>8.11</v>
      </c>
    </row>
    <row r="85" ht="16.5" hidden="1" customHeight="1" spans="1:2">
      <c r="A85" s="565" t="s">
        <v>221</v>
      </c>
      <c r="B85" s="566">
        <v>107.37</v>
      </c>
    </row>
    <row r="86" ht="16.5" hidden="1" customHeight="1" spans="1:2">
      <c r="A86" s="562" t="s">
        <v>222</v>
      </c>
      <c r="B86" s="563">
        <v>53.17</v>
      </c>
    </row>
    <row r="87" ht="16.5" hidden="1" customHeight="1" spans="1:2">
      <c r="A87" s="562" t="s">
        <v>223</v>
      </c>
      <c r="B87" s="563">
        <v>22.92</v>
      </c>
    </row>
    <row r="88" ht="16.5" hidden="1" customHeight="1" spans="1:2">
      <c r="A88" s="562" t="s">
        <v>224</v>
      </c>
      <c r="B88" s="563">
        <v>22.66</v>
      </c>
    </row>
    <row r="89" ht="16.5" hidden="1" customHeight="1" spans="1:2">
      <c r="A89" s="562" t="s">
        <v>225</v>
      </c>
      <c r="B89" s="563">
        <v>8.61</v>
      </c>
    </row>
    <row r="90" ht="16.5" hidden="1" customHeight="1" spans="1:2">
      <c r="A90" s="565" t="s">
        <v>226</v>
      </c>
      <c r="B90" s="566">
        <v>16.01</v>
      </c>
    </row>
    <row r="91" ht="16.5" hidden="1" customHeight="1" spans="1:2">
      <c r="A91" s="562" t="s">
        <v>227</v>
      </c>
      <c r="B91" s="563">
        <v>16.01</v>
      </c>
    </row>
    <row r="92" ht="16.5" hidden="1" customHeight="1" spans="1:2">
      <c r="A92" s="565" t="s">
        <v>228</v>
      </c>
      <c r="B92" s="566" t="e">
        <v>#REF!</v>
      </c>
    </row>
    <row r="93" ht="16.5" hidden="1" customHeight="1" spans="1:2">
      <c r="A93" s="565" t="s">
        <v>229</v>
      </c>
      <c r="B93" s="566">
        <v>0.45</v>
      </c>
    </row>
    <row r="94" ht="16.5" hidden="1" customHeight="1" spans="1:2">
      <c r="A94" s="562" t="s">
        <v>230</v>
      </c>
      <c r="B94" s="563">
        <v>0.45</v>
      </c>
    </row>
    <row r="95" ht="16.5" hidden="1" customHeight="1" spans="1:2">
      <c r="A95" s="565" t="s">
        <v>231</v>
      </c>
      <c r="B95" s="566" t="e">
        <v>#REF!</v>
      </c>
    </row>
    <row r="96" ht="16.5" hidden="1" customHeight="1" spans="1:2">
      <c r="A96" s="565" t="s">
        <v>232</v>
      </c>
      <c r="B96" s="566">
        <v>57.02</v>
      </c>
    </row>
    <row r="97" ht="16.5" hidden="1" customHeight="1" spans="1:2">
      <c r="A97" s="562" t="s">
        <v>151</v>
      </c>
      <c r="B97" s="563">
        <v>15.94</v>
      </c>
    </row>
    <row r="98" ht="16.5" hidden="1" customHeight="1" spans="1:2">
      <c r="A98" s="562" t="s">
        <v>233</v>
      </c>
      <c r="B98" s="564">
        <v>41.08</v>
      </c>
    </row>
    <row r="99" ht="16.5" hidden="1" customHeight="1" spans="1:2">
      <c r="A99" s="565" t="s">
        <v>234</v>
      </c>
      <c r="B99" s="566">
        <v>9.18</v>
      </c>
    </row>
    <row r="100" ht="16.5" hidden="1" customHeight="1" spans="1:2">
      <c r="A100" s="562" t="s">
        <v>235</v>
      </c>
      <c r="B100" s="563">
        <v>9.18</v>
      </c>
    </row>
    <row r="101" ht="16.5" hidden="1" customHeight="1" spans="1:2">
      <c r="A101" s="565" t="s">
        <v>236</v>
      </c>
      <c r="B101" s="566">
        <v>52</v>
      </c>
    </row>
    <row r="102" ht="16.5" hidden="1" customHeight="1" spans="1:2">
      <c r="A102" s="562" t="s">
        <v>237</v>
      </c>
      <c r="B102" s="563">
        <v>52</v>
      </c>
    </row>
    <row r="103" ht="16.5" hidden="1" customHeight="1" spans="1:2">
      <c r="A103" s="565" t="s">
        <v>238</v>
      </c>
      <c r="B103" s="566">
        <v>315.54</v>
      </c>
    </row>
    <row r="104" ht="16.5" hidden="1" customHeight="1" spans="1:2">
      <c r="A104" s="562" t="s">
        <v>239</v>
      </c>
      <c r="B104" s="564">
        <v>315.54</v>
      </c>
    </row>
    <row r="105" ht="16.5" hidden="1" customHeight="1" spans="1:2">
      <c r="A105" s="565" t="s">
        <v>240</v>
      </c>
      <c r="B105" s="566" t="e">
        <v>#REF!</v>
      </c>
    </row>
    <row r="106" ht="16.5" hidden="1" customHeight="1" spans="1:2">
      <c r="A106" s="565" t="s">
        <v>241</v>
      </c>
      <c r="B106" s="566">
        <v>130.28</v>
      </c>
    </row>
    <row r="107" ht="16.5" hidden="1" customHeight="1" spans="1:2">
      <c r="A107" s="562" t="s">
        <v>213</v>
      </c>
      <c r="B107" s="563">
        <v>127.87</v>
      </c>
    </row>
    <row r="108" ht="16.5" hidden="1" customHeight="1" spans="1:2">
      <c r="A108" s="562" t="s">
        <v>242</v>
      </c>
      <c r="B108" s="563">
        <v>2.41</v>
      </c>
    </row>
    <row r="109" ht="16.5" hidden="1" customHeight="1" spans="1:2">
      <c r="A109" s="565" t="s">
        <v>243</v>
      </c>
      <c r="B109" s="566">
        <v>84.49</v>
      </c>
    </row>
    <row r="110" ht="16.5" hidden="1" customHeight="1" spans="1:2">
      <c r="A110" s="562" t="s">
        <v>244</v>
      </c>
      <c r="B110" s="563">
        <v>83.49</v>
      </c>
    </row>
    <row r="111" ht="16.5" hidden="1" customHeight="1" spans="1:2">
      <c r="A111" s="562" t="s">
        <v>245</v>
      </c>
      <c r="B111" s="563">
        <v>1</v>
      </c>
    </row>
    <row r="112" ht="16.5" hidden="1" customHeight="1" spans="1:2">
      <c r="A112" s="565" t="s">
        <v>246</v>
      </c>
      <c r="B112" s="566">
        <v>6.37</v>
      </c>
    </row>
    <row r="113" ht="16.5" hidden="1" customHeight="1" spans="1:2">
      <c r="A113" s="562" t="s">
        <v>247</v>
      </c>
      <c r="B113" s="563">
        <v>6.37</v>
      </c>
    </row>
    <row r="114" ht="16.5" hidden="1" customHeight="1" spans="1:2">
      <c r="A114" s="565" t="s">
        <v>248</v>
      </c>
      <c r="B114" s="566">
        <v>8.73</v>
      </c>
    </row>
    <row r="115" ht="16.5" hidden="1" customHeight="1" spans="1:2">
      <c r="A115" s="562" t="s">
        <v>249</v>
      </c>
      <c r="B115" s="563">
        <v>6.73</v>
      </c>
    </row>
    <row r="116" ht="16.5" hidden="1" customHeight="1" spans="1:2">
      <c r="A116" s="562" t="s">
        <v>250</v>
      </c>
      <c r="B116" s="563">
        <v>2</v>
      </c>
    </row>
    <row r="117" ht="16.5" hidden="1" customHeight="1" spans="1:2">
      <c r="A117" s="565" t="s">
        <v>251</v>
      </c>
      <c r="B117" s="566" t="e">
        <v>#REF!</v>
      </c>
    </row>
    <row r="118" ht="16.5" customHeight="1" spans="1:2">
      <c r="A118" s="557" t="s">
        <v>252</v>
      </c>
      <c r="B118" s="559">
        <v>34.5</v>
      </c>
    </row>
    <row r="119" ht="16.5" customHeight="1" spans="1:2">
      <c r="A119" s="561" t="s">
        <v>253</v>
      </c>
      <c r="B119" s="559">
        <v>24.5</v>
      </c>
    </row>
    <row r="120" ht="16.5" hidden="1" customHeight="1" spans="1:2">
      <c r="A120" s="562" t="s">
        <v>254</v>
      </c>
      <c r="B120" s="563">
        <v>10</v>
      </c>
    </row>
    <row r="121" ht="16.5" hidden="1" customHeight="1" spans="1:2">
      <c r="A121" s="565" t="s">
        <v>255</v>
      </c>
      <c r="B121" s="566">
        <v>62.93</v>
      </c>
    </row>
    <row r="122" ht="16.5" hidden="1" customHeight="1" spans="1:2">
      <c r="A122" s="562" t="s">
        <v>256</v>
      </c>
      <c r="B122" s="563">
        <v>62.93</v>
      </c>
    </row>
    <row r="123" ht="16.5" hidden="1" customHeight="1" spans="1:2">
      <c r="A123" s="565" t="s">
        <v>257</v>
      </c>
      <c r="B123" s="566" t="e">
        <v>#REF!</v>
      </c>
    </row>
    <row r="124" ht="16.5" hidden="1" customHeight="1" spans="1:2">
      <c r="A124" s="565" t="s">
        <v>258</v>
      </c>
      <c r="B124" s="566">
        <v>89.91</v>
      </c>
    </row>
    <row r="125" ht="16.5" hidden="1" customHeight="1" spans="1:2">
      <c r="A125" s="562" t="s">
        <v>259</v>
      </c>
      <c r="B125" s="563">
        <v>12.9</v>
      </c>
    </row>
    <row r="126" ht="16.5" hidden="1" customHeight="1" spans="1:2">
      <c r="A126" s="562" t="s">
        <v>260</v>
      </c>
      <c r="B126" s="563">
        <v>77.01</v>
      </c>
    </row>
    <row r="127" ht="16.5" hidden="1" customHeight="1" spans="1:2">
      <c r="A127" s="565" t="s">
        <v>261</v>
      </c>
      <c r="B127" s="566">
        <v>240.62</v>
      </c>
    </row>
    <row r="128" ht="16.5" hidden="1" customHeight="1" spans="1:2">
      <c r="A128" s="562" t="s">
        <v>262</v>
      </c>
      <c r="B128" s="563">
        <v>240.62</v>
      </c>
    </row>
    <row r="129" ht="16.5" hidden="1" customHeight="1" spans="1:2">
      <c r="A129" s="565" t="s">
        <v>263</v>
      </c>
      <c r="B129" s="566" t="e">
        <v>#REF!</v>
      </c>
    </row>
    <row r="130" ht="16.5" hidden="1" customHeight="1" spans="1:2">
      <c r="A130" s="565" t="s">
        <v>264</v>
      </c>
      <c r="B130" s="566">
        <v>15.03</v>
      </c>
    </row>
    <row r="131" ht="16.5" hidden="1" customHeight="1" spans="1:2">
      <c r="A131" s="562" t="s">
        <v>151</v>
      </c>
      <c r="B131" s="563">
        <v>15.03</v>
      </c>
    </row>
    <row r="132" ht="16.5" hidden="1" customHeight="1" spans="1:2">
      <c r="A132" s="565" t="s">
        <v>265</v>
      </c>
      <c r="B132" s="566">
        <v>45.96</v>
      </c>
    </row>
    <row r="133" ht="16.5" hidden="1" customHeight="1" spans="1:2">
      <c r="A133" s="562" t="s">
        <v>266</v>
      </c>
      <c r="B133" s="563">
        <v>45.96</v>
      </c>
    </row>
    <row r="134" ht="16.5" hidden="1" customHeight="1" spans="1:2">
      <c r="A134" s="565" t="s">
        <v>267</v>
      </c>
      <c r="B134" s="566">
        <v>199.75</v>
      </c>
    </row>
    <row r="135" ht="16.5" hidden="1" customHeight="1" spans="1:2">
      <c r="A135" s="562" t="s">
        <v>268</v>
      </c>
      <c r="B135" s="563">
        <v>199.75</v>
      </c>
    </row>
    <row r="136" ht="16.5" hidden="1" customHeight="1" spans="1:2">
      <c r="A136" s="568" t="s">
        <v>269</v>
      </c>
      <c r="B136" s="569">
        <v>45.95996</v>
      </c>
    </row>
    <row r="137" ht="16.5" hidden="1" customHeight="1" spans="1:2">
      <c r="A137" s="570" t="s">
        <v>270</v>
      </c>
      <c r="B137" s="569">
        <v>45.95996</v>
      </c>
    </row>
    <row r="138" ht="16.5" hidden="1" customHeight="1" spans="1:2">
      <c r="A138" s="568" t="s">
        <v>271</v>
      </c>
      <c r="B138" s="569">
        <v>199.75</v>
      </c>
    </row>
    <row r="139" ht="16.5" hidden="1" customHeight="1" spans="1:2">
      <c r="A139" s="571" t="s">
        <v>272</v>
      </c>
      <c r="B139" s="569">
        <v>199.75</v>
      </c>
    </row>
    <row r="140" ht="16.5" hidden="1" customHeight="1" spans="1:2">
      <c r="A140" s="341" t="s">
        <v>273</v>
      </c>
      <c r="B140" s="572"/>
    </row>
    <row r="141" ht="16.5" hidden="1" customHeight="1" spans="1:2">
      <c r="A141" s="341" t="s">
        <v>274</v>
      </c>
      <c r="B141" s="572"/>
    </row>
    <row r="142" ht="16.5" hidden="1" customHeight="1" spans="1:2">
      <c r="A142" s="341" t="s">
        <v>275</v>
      </c>
      <c r="B142" s="572"/>
    </row>
    <row r="143" ht="16.5" hidden="1" customHeight="1" spans="1:2">
      <c r="A143" s="341" t="s">
        <v>276</v>
      </c>
      <c r="B143" s="572"/>
    </row>
    <row r="144" ht="16.5" hidden="1" customHeight="1" spans="1:2">
      <c r="A144" s="341" t="s">
        <v>277</v>
      </c>
      <c r="B144" s="572"/>
    </row>
    <row r="145" ht="16.5" hidden="1" customHeight="1" spans="1:2">
      <c r="A145" s="341" t="s">
        <v>278</v>
      </c>
      <c r="B145" s="572"/>
    </row>
    <row r="146" ht="16.5" hidden="1" customHeight="1" spans="1:2">
      <c r="A146" s="341" t="s">
        <v>279</v>
      </c>
      <c r="B146" s="572"/>
    </row>
    <row r="147" ht="16.5" hidden="1" customHeight="1" spans="1:2">
      <c r="A147" s="341" t="s">
        <v>280</v>
      </c>
      <c r="B147" s="572"/>
    </row>
    <row r="148" ht="16.5" hidden="1" customHeight="1" spans="1:2">
      <c r="A148" s="341" t="s">
        <v>281</v>
      </c>
      <c r="B148" s="572"/>
    </row>
    <row r="149" ht="16.5" hidden="1" customHeight="1" spans="1:2">
      <c r="A149" s="341" t="s">
        <v>282</v>
      </c>
      <c r="B149" s="572"/>
    </row>
    <row r="150" ht="16.5" hidden="1" customHeight="1" spans="1:2">
      <c r="A150" s="341" t="s">
        <v>283</v>
      </c>
      <c r="B150" s="572"/>
    </row>
    <row r="151" ht="16.5" hidden="1" customHeight="1" spans="1:2">
      <c r="A151" s="341" t="s">
        <v>284</v>
      </c>
      <c r="B151" s="572"/>
    </row>
    <row r="152" ht="16.5" hidden="1" customHeight="1" spans="1:2">
      <c r="A152" s="343" t="s">
        <v>285</v>
      </c>
      <c r="B152" s="572"/>
    </row>
    <row r="153" ht="16.5" hidden="1" customHeight="1" spans="1:2">
      <c r="A153" s="341" t="s">
        <v>286</v>
      </c>
      <c r="B153" s="572"/>
    </row>
    <row r="154" ht="16.5" hidden="1" customHeight="1" spans="1:2">
      <c r="A154" s="341" t="s">
        <v>273</v>
      </c>
      <c r="B154" s="572"/>
    </row>
    <row r="155" ht="16.5" hidden="1" customHeight="1" spans="1:2">
      <c r="A155" s="341" t="s">
        <v>274</v>
      </c>
      <c r="B155" s="572"/>
    </row>
    <row r="156" ht="16.5" hidden="1" customHeight="1" spans="1:2">
      <c r="A156" s="341" t="s">
        <v>287</v>
      </c>
      <c r="B156" s="572"/>
    </row>
    <row r="157" ht="16.5" hidden="1" customHeight="1" spans="1:2">
      <c r="A157" s="341" t="s">
        <v>283</v>
      </c>
      <c r="B157" s="572"/>
    </row>
    <row r="158" ht="16.5" hidden="1" customHeight="1" spans="1:2">
      <c r="A158" s="341" t="s">
        <v>288</v>
      </c>
      <c r="B158" s="572"/>
    </row>
    <row r="159" ht="16.5" hidden="1" customHeight="1" spans="1:2">
      <c r="A159" s="343" t="s">
        <v>289</v>
      </c>
      <c r="B159" s="572"/>
    </row>
    <row r="160" ht="16.5" hidden="1" customHeight="1" spans="1:2">
      <c r="A160" s="341" t="s">
        <v>286</v>
      </c>
      <c r="B160" s="572"/>
    </row>
    <row r="161" ht="16.5" hidden="1" customHeight="1" spans="1:2">
      <c r="A161" s="341" t="s">
        <v>273</v>
      </c>
      <c r="B161" s="572"/>
    </row>
    <row r="162" ht="16.5" hidden="1" customHeight="1" spans="1:2">
      <c r="A162" s="341" t="s">
        <v>274</v>
      </c>
      <c r="B162" s="572"/>
    </row>
    <row r="163" ht="16.5" hidden="1" customHeight="1" spans="1:2">
      <c r="A163" s="341" t="s">
        <v>290</v>
      </c>
      <c r="B163" s="572"/>
    </row>
    <row r="164" ht="16.5" hidden="1" customHeight="1" spans="1:2">
      <c r="A164" s="341" t="s">
        <v>291</v>
      </c>
      <c r="B164" s="572"/>
    </row>
    <row r="165" ht="16.5" hidden="1" customHeight="1" spans="1:2">
      <c r="A165" s="341" t="s">
        <v>283</v>
      </c>
      <c r="B165" s="572"/>
    </row>
    <row r="166" ht="16.5" hidden="1" customHeight="1" spans="1:2">
      <c r="A166" s="341" t="s">
        <v>292</v>
      </c>
      <c r="B166" s="572"/>
    </row>
    <row r="167" ht="16.5" hidden="1" customHeight="1" spans="1:2">
      <c r="A167" s="343" t="s">
        <v>293</v>
      </c>
      <c r="B167" s="572"/>
    </row>
    <row r="168" ht="16.5" hidden="1" customHeight="1" spans="1:2">
      <c r="A168" s="341" t="s">
        <v>286</v>
      </c>
      <c r="B168" s="572"/>
    </row>
    <row r="169" ht="16.5" hidden="1" customHeight="1" spans="1:2">
      <c r="A169" s="341" t="s">
        <v>273</v>
      </c>
      <c r="B169" s="572"/>
    </row>
    <row r="170" ht="16.5" hidden="1" customHeight="1" spans="1:2">
      <c r="A170" s="341" t="s">
        <v>274</v>
      </c>
      <c r="B170" s="572"/>
    </row>
    <row r="171" ht="16.5" hidden="1" customHeight="1" spans="1:2">
      <c r="A171" s="341" t="s">
        <v>294</v>
      </c>
      <c r="B171" s="572"/>
    </row>
    <row r="172" ht="16.5" hidden="1" customHeight="1" spans="1:2">
      <c r="A172" s="341" t="s">
        <v>295</v>
      </c>
      <c r="B172" s="572"/>
    </row>
    <row r="173" ht="16.5" hidden="1" customHeight="1" spans="1:2">
      <c r="A173" s="343" t="s">
        <v>296</v>
      </c>
      <c r="B173" s="572"/>
    </row>
    <row r="174" ht="16.5" hidden="1" customHeight="1" spans="1:2">
      <c r="A174" s="341" t="s">
        <v>286</v>
      </c>
      <c r="B174" s="572"/>
    </row>
    <row r="175" ht="16.5" hidden="1" customHeight="1" spans="1:2">
      <c r="A175" s="341" t="s">
        <v>273</v>
      </c>
      <c r="B175" s="572"/>
    </row>
    <row r="176" ht="16.5" hidden="1" customHeight="1" spans="1:2">
      <c r="A176" s="341" t="s">
        <v>274</v>
      </c>
      <c r="B176" s="572"/>
    </row>
    <row r="177" ht="16.5" hidden="1" customHeight="1" spans="1:2">
      <c r="A177" s="341" t="s">
        <v>297</v>
      </c>
      <c r="B177" s="572"/>
    </row>
    <row r="178" ht="16.5" hidden="1" customHeight="1" spans="1:2">
      <c r="A178" s="341" t="s">
        <v>283</v>
      </c>
      <c r="B178" s="572"/>
    </row>
    <row r="179" ht="16.5" hidden="1" customHeight="1" spans="1:2">
      <c r="A179" s="341" t="s">
        <v>298</v>
      </c>
      <c r="B179" s="572"/>
    </row>
    <row r="180" ht="16.5" hidden="1" customHeight="1" spans="1:2">
      <c r="A180" s="343" t="s">
        <v>299</v>
      </c>
      <c r="B180" s="572"/>
    </row>
    <row r="181" ht="16.5" hidden="1" customHeight="1" spans="1:2">
      <c r="A181" s="341" t="s">
        <v>286</v>
      </c>
      <c r="B181" s="572"/>
    </row>
    <row r="182" ht="16.5" hidden="1" customHeight="1" spans="1:2">
      <c r="A182" s="341" t="s">
        <v>273</v>
      </c>
      <c r="B182" s="572"/>
    </row>
    <row r="183" ht="16.5" hidden="1" customHeight="1" spans="1:2">
      <c r="A183" s="341" t="s">
        <v>274</v>
      </c>
      <c r="B183" s="572"/>
    </row>
    <row r="184" ht="16.5" hidden="1" customHeight="1" spans="1:2">
      <c r="A184" s="341" t="s">
        <v>300</v>
      </c>
      <c r="B184" s="572"/>
    </row>
    <row r="185" ht="16.5" hidden="1" customHeight="1" spans="1:2">
      <c r="A185" s="341" t="s">
        <v>283</v>
      </c>
      <c r="B185" s="572"/>
    </row>
    <row r="186" ht="16.5" hidden="1" customHeight="1" spans="1:2">
      <c r="A186" s="341" t="s">
        <v>301</v>
      </c>
      <c r="B186" s="572"/>
    </row>
    <row r="187" ht="16.5" customHeight="1" spans="1:2">
      <c r="A187" s="573" t="s">
        <v>302</v>
      </c>
      <c r="B187" s="572">
        <v>125.68</v>
      </c>
    </row>
    <row r="188" ht="16.5" customHeight="1" spans="1:2">
      <c r="A188" s="574" t="s">
        <v>286</v>
      </c>
      <c r="B188" s="572">
        <v>138.2</v>
      </c>
    </row>
    <row r="189" ht="16.5" hidden="1" customHeight="1" spans="1:2">
      <c r="A189" s="341" t="s">
        <v>273</v>
      </c>
      <c r="B189" s="572"/>
    </row>
    <row r="190" ht="16.5" hidden="1" customHeight="1" spans="1:2">
      <c r="A190" s="341" t="s">
        <v>274</v>
      </c>
      <c r="B190" s="572"/>
    </row>
    <row r="191" ht="16.5" hidden="1" customHeight="1" spans="1:2">
      <c r="A191" s="341" t="s">
        <v>303</v>
      </c>
      <c r="B191" s="572"/>
    </row>
    <row r="192" ht="16.5" hidden="1" customHeight="1" spans="1:2">
      <c r="A192" s="341" t="s">
        <v>283</v>
      </c>
      <c r="B192" s="572"/>
    </row>
    <row r="193" ht="16.5" hidden="1" customHeight="1" spans="1:2">
      <c r="A193" s="341" t="s">
        <v>304</v>
      </c>
      <c r="B193" s="572"/>
    </row>
    <row r="194" ht="16.5" customHeight="1" spans="1:2">
      <c r="A194" s="573" t="s">
        <v>305</v>
      </c>
      <c r="B194" s="572">
        <v>8.91</v>
      </c>
    </row>
    <row r="195" ht="16.5" hidden="1" customHeight="1" spans="1:2">
      <c r="A195" s="341" t="s">
        <v>286</v>
      </c>
      <c r="B195" s="572"/>
    </row>
    <row r="196" ht="16.5" hidden="1" customHeight="1" spans="1:2">
      <c r="A196" s="341" t="s">
        <v>273</v>
      </c>
      <c r="B196" s="572"/>
    </row>
    <row r="197" ht="16.5" hidden="1" customHeight="1" spans="1:2">
      <c r="A197" s="341" t="s">
        <v>274</v>
      </c>
      <c r="B197" s="572"/>
    </row>
    <row r="198" ht="16.5" hidden="1" customHeight="1" spans="1:2">
      <c r="A198" s="341" t="s">
        <v>306</v>
      </c>
      <c r="B198" s="572"/>
    </row>
    <row r="199" ht="16.5" hidden="1" customHeight="1" spans="1:2">
      <c r="A199" s="341" t="s">
        <v>283</v>
      </c>
      <c r="B199" s="572"/>
    </row>
    <row r="200" ht="16.5" customHeight="1" spans="1:2">
      <c r="A200" s="574" t="s">
        <v>307</v>
      </c>
      <c r="B200" s="572">
        <v>8.91</v>
      </c>
    </row>
    <row r="201" ht="16.5" hidden="1" customHeight="1" spans="1:2">
      <c r="A201" s="343" t="s">
        <v>308</v>
      </c>
      <c r="B201" s="572"/>
    </row>
    <row r="202" ht="16.5" hidden="1" customHeight="1" spans="1:2">
      <c r="A202" s="341" t="s">
        <v>286</v>
      </c>
      <c r="B202" s="572"/>
    </row>
    <row r="203" ht="16.5" hidden="1" customHeight="1" spans="1:2">
      <c r="A203" s="341" t="s">
        <v>273</v>
      </c>
      <c r="B203" s="572"/>
    </row>
    <row r="204" ht="16.5" hidden="1" customHeight="1" spans="1:2">
      <c r="A204" s="341" t="s">
        <v>274</v>
      </c>
      <c r="B204" s="572"/>
    </row>
    <row r="205" ht="16.5" hidden="1" customHeight="1" spans="1:2">
      <c r="A205" s="341" t="s">
        <v>283</v>
      </c>
      <c r="B205" s="572"/>
    </row>
    <row r="206" ht="16.5" hidden="1" customHeight="1" spans="1:2">
      <c r="A206" s="341" t="s">
        <v>309</v>
      </c>
      <c r="B206" s="572"/>
    </row>
    <row r="207" ht="16.5" hidden="1" customHeight="1" spans="1:2">
      <c r="A207" s="343" t="s">
        <v>310</v>
      </c>
      <c r="B207" s="572"/>
    </row>
    <row r="208" ht="16.5" hidden="1" customHeight="1" spans="1:2">
      <c r="A208" s="341" t="s">
        <v>286</v>
      </c>
      <c r="B208" s="572"/>
    </row>
    <row r="209" ht="16.5" hidden="1" customHeight="1" spans="1:2">
      <c r="A209" s="341" t="s">
        <v>273</v>
      </c>
      <c r="B209" s="572"/>
    </row>
    <row r="210" ht="16.5" hidden="1" customHeight="1" spans="1:2">
      <c r="A210" s="341" t="s">
        <v>274</v>
      </c>
      <c r="B210" s="572"/>
    </row>
    <row r="211" ht="16.5" hidden="1" customHeight="1" spans="1:2">
      <c r="A211" s="341" t="s">
        <v>311</v>
      </c>
      <c r="B211" s="572"/>
    </row>
    <row r="212" ht="16.5" hidden="1" customHeight="1" spans="1:2">
      <c r="A212" s="341" t="s">
        <v>312</v>
      </c>
      <c r="B212" s="572"/>
    </row>
    <row r="213" ht="16.5" hidden="1" customHeight="1" spans="1:2">
      <c r="A213" s="341" t="s">
        <v>283</v>
      </c>
      <c r="B213" s="572"/>
    </row>
    <row r="214" ht="16.5" hidden="1" customHeight="1" spans="1:2">
      <c r="A214" s="341" t="s">
        <v>313</v>
      </c>
      <c r="B214" s="572"/>
    </row>
    <row r="215" ht="16.5" hidden="1" customHeight="1" spans="1:2">
      <c r="A215" s="343" t="s">
        <v>314</v>
      </c>
      <c r="B215" s="572"/>
    </row>
    <row r="216" ht="16.5" hidden="1" customHeight="1" spans="1:2">
      <c r="A216" s="341" t="s">
        <v>286</v>
      </c>
      <c r="B216" s="572"/>
    </row>
    <row r="217" ht="16.5" hidden="1" customHeight="1" spans="1:2">
      <c r="A217" s="341" t="s">
        <v>273</v>
      </c>
      <c r="B217" s="572"/>
    </row>
    <row r="218" ht="16.5" hidden="1" customHeight="1" spans="1:2">
      <c r="A218" s="341" t="s">
        <v>274</v>
      </c>
      <c r="B218" s="572"/>
    </row>
    <row r="219" ht="16.5" hidden="1" customHeight="1" spans="1:2">
      <c r="A219" s="341" t="s">
        <v>283</v>
      </c>
      <c r="B219" s="572"/>
    </row>
    <row r="220" ht="16.5" hidden="1" customHeight="1" spans="1:2">
      <c r="A220" s="341" t="s">
        <v>315</v>
      </c>
      <c r="B220" s="572"/>
    </row>
    <row r="221" ht="16.5" hidden="1" customHeight="1" spans="1:2">
      <c r="A221" s="343" t="s">
        <v>316</v>
      </c>
      <c r="B221" s="572"/>
    </row>
    <row r="222" ht="16.5" hidden="1" customHeight="1" spans="1:2">
      <c r="A222" s="341" t="s">
        <v>286</v>
      </c>
      <c r="B222" s="572"/>
    </row>
    <row r="223" ht="16.5" hidden="1" customHeight="1" spans="1:2">
      <c r="A223" s="341" t="s">
        <v>273</v>
      </c>
      <c r="B223" s="572"/>
    </row>
    <row r="224" ht="16.5" hidden="1" customHeight="1" spans="1:2">
      <c r="A224" s="341" t="s">
        <v>274</v>
      </c>
      <c r="B224" s="572"/>
    </row>
    <row r="225" ht="16.5" hidden="1" customHeight="1" spans="1:2">
      <c r="A225" s="341" t="s">
        <v>283</v>
      </c>
      <c r="B225" s="572"/>
    </row>
    <row r="226" ht="16.5" hidden="1" customHeight="1" spans="1:2">
      <c r="A226" s="341" t="s">
        <v>316</v>
      </c>
      <c r="B226" s="572"/>
    </row>
    <row r="227" ht="16.5" hidden="1" customHeight="1" spans="1:2">
      <c r="A227" s="343" t="s">
        <v>317</v>
      </c>
      <c r="B227" s="572"/>
    </row>
    <row r="228" ht="16.5" hidden="1" customHeight="1" spans="1:2">
      <c r="A228" s="341" t="s">
        <v>286</v>
      </c>
      <c r="B228" s="572"/>
    </row>
    <row r="229" ht="16.5" hidden="1" customHeight="1" spans="1:2">
      <c r="A229" s="341" t="s">
        <v>273</v>
      </c>
      <c r="B229" s="572"/>
    </row>
    <row r="230" ht="16.5" hidden="1" customHeight="1" spans="1:2">
      <c r="A230" s="341" t="s">
        <v>274</v>
      </c>
      <c r="B230" s="572"/>
    </row>
    <row r="231" ht="16.5" hidden="1" customHeight="1" spans="1:2">
      <c r="A231" s="341" t="s">
        <v>283</v>
      </c>
      <c r="B231" s="572"/>
    </row>
    <row r="232" ht="16.5" hidden="1" customHeight="1" spans="1:2">
      <c r="A232" s="341" t="s">
        <v>318</v>
      </c>
      <c r="B232" s="572"/>
    </row>
    <row r="233" ht="16.5" customHeight="1" spans="1:2">
      <c r="A233" s="573" t="s">
        <v>319</v>
      </c>
      <c r="B233" s="572">
        <v>5.04</v>
      </c>
    </row>
    <row r="234" ht="16.5" hidden="1" customHeight="1" spans="1:2">
      <c r="A234" s="341" t="s">
        <v>286</v>
      </c>
      <c r="B234" s="572"/>
    </row>
    <row r="235" ht="16.5" hidden="1" customHeight="1" spans="1:2">
      <c r="A235" s="341" t="s">
        <v>273</v>
      </c>
      <c r="B235" s="572"/>
    </row>
    <row r="236" ht="16.5" hidden="1" customHeight="1" spans="1:2">
      <c r="A236" s="341" t="s">
        <v>274</v>
      </c>
      <c r="B236" s="572"/>
    </row>
    <row r="237" ht="16.5" hidden="1" customHeight="1" spans="1:2">
      <c r="A237" s="341" t="s">
        <v>320</v>
      </c>
      <c r="B237" s="572"/>
    </row>
    <row r="238" ht="16.5" hidden="1" customHeight="1" spans="1:2">
      <c r="A238" s="341" t="s">
        <v>321</v>
      </c>
      <c r="B238" s="572"/>
    </row>
    <row r="239" ht="16.5" hidden="1" customHeight="1" spans="1:2">
      <c r="A239" s="341" t="s">
        <v>322</v>
      </c>
      <c r="B239" s="572"/>
    </row>
    <row r="240" ht="16.5" hidden="1" customHeight="1" spans="1:2">
      <c r="A240" s="341" t="s">
        <v>323</v>
      </c>
      <c r="B240" s="572"/>
    </row>
    <row r="241" ht="16.5" hidden="1" customHeight="1" spans="1:2">
      <c r="A241" s="341" t="s">
        <v>324</v>
      </c>
      <c r="B241" s="572"/>
    </row>
    <row r="242" ht="16.5" hidden="1" customHeight="1" spans="1:2">
      <c r="A242" s="341" t="s">
        <v>325</v>
      </c>
      <c r="B242" s="572"/>
    </row>
    <row r="243" ht="16.5" hidden="1" customHeight="1" spans="1:2">
      <c r="A243" s="341" t="s">
        <v>326</v>
      </c>
      <c r="B243" s="572"/>
    </row>
    <row r="244" ht="16.5" hidden="1" customHeight="1" spans="1:2">
      <c r="A244" s="341" t="s">
        <v>327</v>
      </c>
      <c r="B244" s="572"/>
    </row>
    <row r="245" ht="16.5" hidden="1" customHeight="1" spans="1:2">
      <c r="A245" s="341" t="s">
        <v>328</v>
      </c>
      <c r="B245" s="572"/>
    </row>
    <row r="246" ht="16.5" hidden="1" customHeight="1" spans="1:2">
      <c r="A246" s="341" t="s">
        <v>329</v>
      </c>
      <c r="B246" s="572"/>
    </row>
    <row r="247" ht="16.5" hidden="1" customHeight="1" spans="1:2">
      <c r="A247" s="341" t="s">
        <v>330</v>
      </c>
      <c r="B247" s="572"/>
    </row>
    <row r="248" ht="16.5" hidden="1" customHeight="1" spans="1:2">
      <c r="A248" s="341" t="s">
        <v>283</v>
      </c>
      <c r="B248" s="572"/>
    </row>
    <row r="249" ht="16.5" customHeight="1" spans="1:2">
      <c r="A249" s="574" t="s">
        <v>331</v>
      </c>
      <c r="B249" s="572">
        <v>5.04</v>
      </c>
    </row>
    <row r="250" ht="16.5" customHeight="1" spans="1:2">
      <c r="A250" s="573" t="s">
        <v>332</v>
      </c>
      <c r="B250" s="572">
        <v>0.1</v>
      </c>
    </row>
    <row r="251" ht="16.5" hidden="1" customHeight="1" spans="1:2">
      <c r="A251" s="341" t="s">
        <v>333</v>
      </c>
      <c r="B251" s="572"/>
    </row>
    <row r="252" ht="16.5" customHeight="1" spans="1:2">
      <c r="A252" s="574" t="s">
        <v>332</v>
      </c>
      <c r="B252" s="572">
        <v>0.1</v>
      </c>
    </row>
    <row r="253" ht="16.5" hidden="1" customHeight="1" spans="1:2">
      <c r="A253" s="344" t="s">
        <v>75</v>
      </c>
      <c r="B253" s="572"/>
    </row>
    <row r="254" ht="16.5" hidden="1" customHeight="1" spans="1:2">
      <c r="A254" s="343" t="s">
        <v>334</v>
      </c>
      <c r="B254" s="572"/>
    </row>
    <row r="255" ht="16.5" hidden="1" customHeight="1" spans="1:2">
      <c r="A255" s="341" t="s">
        <v>286</v>
      </c>
      <c r="B255" s="572"/>
    </row>
    <row r="256" ht="16.5" hidden="1" customHeight="1" spans="1:2">
      <c r="A256" s="341" t="s">
        <v>273</v>
      </c>
      <c r="B256" s="572"/>
    </row>
    <row r="257" ht="16.5" hidden="1" customHeight="1" spans="1:2">
      <c r="A257" s="341" t="s">
        <v>274</v>
      </c>
      <c r="B257" s="572"/>
    </row>
    <row r="258" ht="16.5" hidden="1" customHeight="1" spans="1:2">
      <c r="A258" s="341" t="s">
        <v>303</v>
      </c>
      <c r="B258" s="572"/>
    </row>
    <row r="259" ht="16.5" hidden="1" customHeight="1" spans="1:2">
      <c r="A259" s="341" t="s">
        <v>283</v>
      </c>
      <c r="B259" s="572"/>
    </row>
    <row r="260" ht="16.5" hidden="1" customHeight="1" spans="1:2">
      <c r="A260" s="341" t="s">
        <v>335</v>
      </c>
      <c r="B260" s="572"/>
    </row>
    <row r="261" ht="16.5" hidden="1" customHeight="1" spans="1:2">
      <c r="A261" s="343" t="s">
        <v>336</v>
      </c>
      <c r="B261" s="572"/>
    </row>
    <row r="262" ht="16.5" hidden="1" customHeight="1" spans="1:2">
      <c r="A262" s="341" t="s">
        <v>337</v>
      </c>
      <c r="B262" s="572"/>
    </row>
    <row r="263" ht="16.5" hidden="1" customHeight="1" spans="1:2">
      <c r="A263" s="341" t="s">
        <v>338</v>
      </c>
      <c r="B263" s="572"/>
    </row>
    <row r="264" ht="16.5" hidden="1" customHeight="1" spans="1:2">
      <c r="A264" s="343" t="s">
        <v>339</v>
      </c>
      <c r="B264" s="572"/>
    </row>
    <row r="265" ht="16.5" hidden="1" customHeight="1" spans="1:2">
      <c r="A265" s="341" t="s">
        <v>340</v>
      </c>
      <c r="B265" s="572"/>
    </row>
    <row r="266" ht="16.5" hidden="1" customHeight="1" spans="1:2">
      <c r="A266" s="341" t="s">
        <v>339</v>
      </c>
      <c r="B266" s="572"/>
    </row>
    <row r="267" ht="16.5" hidden="1" customHeight="1" spans="1:2">
      <c r="A267" s="343" t="s">
        <v>341</v>
      </c>
      <c r="B267" s="572"/>
    </row>
    <row r="268" ht="16.5" hidden="1" customHeight="1" spans="1:2">
      <c r="A268" s="341" t="s">
        <v>342</v>
      </c>
      <c r="B268" s="572"/>
    </row>
    <row r="269" ht="16.5" hidden="1" customHeight="1" spans="1:2">
      <c r="A269" s="341" t="s">
        <v>343</v>
      </c>
      <c r="B269" s="572"/>
    </row>
    <row r="270" ht="16.5" hidden="1" customHeight="1" spans="1:2">
      <c r="A270" s="341" t="s">
        <v>344</v>
      </c>
      <c r="B270" s="572"/>
    </row>
    <row r="271" ht="16.5" hidden="1" customHeight="1" spans="1:2">
      <c r="A271" s="341" t="s">
        <v>345</v>
      </c>
      <c r="B271" s="572"/>
    </row>
    <row r="272" ht="16.5" hidden="1" customHeight="1" spans="1:2">
      <c r="A272" s="341" t="s">
        <v>346</v>
      </c>
      <c r="B272" s="572"/>
    </row>
    <row r="273" ht="16.5" hidden="1" customHeight="1" spans="1:2">
      <c r="A273" s="343" t="s">
        <v>347</v>
      </c>
      <c r="B273" s="572"/>
    </row>
    <row r="274" ht="16.5" hidden="1" customHeight="1" spans="1:2">
      <c r="A274" s="341" t="s">
        <v>348</v>
      </c>
      <c r="B274" s="572"/>
    </row>
    <row r="275" ht="16.5" hidden="1" customHeight="1" spans="1:2">
      <c r="A275" s="341" t="s">
        <v>349</v>
      </c>
      <c r="B275" s="572"/>
    </row>
    <row r="276" ht="16.5" hidden="1" customHeight="1" spans="1:2">
      <c r="A276" s="341" t="s">
        <v>350</v>
      </c>
      <c r="B276" s="572"/>
    </row>
    <row r="277" ht="16.5" hidden="1" customHeight="1" spans="1:2">
      <c r="A277" s="343" t="s">
        <v>351</v>
      </c>
      <c r="B277" s="572"/>
    </row>
    <row r="278" ht="16.5" hidden="1" customHeight="1" spans="1:2">
      <c r="A278" s="341" t="s">
        <v>351</v>
      </c>
      <c r="B278" s="572"/>
    </row>
    <row r="279" ht="16.5" hidden="1" customHeight="1" spans="1:2">
      <c r="A279" s="343" t="s">
        <v>352</v>
      </c>
      <c r="B279" s="572"/>
    </row>
    <row r="280" ht="16.5" hidden="1" customHeight="1" spans="1:2">
      <c r="A280" s="341" t="s">
        <v>353</v>
      </c>
      <c r="B280" s="572"/>
    </row>
    <row r="281" ht="16.5" hidden="1" customHeight="1" spans="1:2">
      <c r="A281" s="341" t="s">
        <v>354</v>
      </c>
      <c r="B281" s="572"/>
    </row>
    <row r="282" ht="16.5" hidden="1" customHeight="1" spans="1:2">
      <c r="A282" s="341" t="s">
        <v>355</v>
      </c>
      <c r="B282" s="572"/>
    </row>
    <row r="283" ht="16.5" hidden="1" customHeight="1" spans="1:2">
      <c r="A283" s="341" t="s">
        <v>54</v>
      </c>
      <c r="B283" s="572"/>
    </row>
    <row r="284" ht="16.5" hidden="1" customHeight="1" spans="1:2">
      <c r="A284" s="343" t="s">
        <v>356</v>
      </c>
      <c r="B284" s="572"/>
    </row>
    <row r="285" ht="16.5" hidden="1" customHeight="1" spans="1:2">
      <c r="A285" s="341" t="s">
        <v>286</v>
      </c>
      <c r="B285" s="572"/>
    </row>
    <row r="286" ht="16.5" hidden="1" customHeight="1" spans="1:2">
      <c r="A286" s="341" t="s">
        <v>273</v>
      </c>
      <c r="B286" s="572"/>
    </row>
    <row r="287" ht="16.5" hidden="1" customHeight="1" spans="1:2">
      <c r="A287" s="341" t="s">
        <v>274</v>
      </c>
      <c r="B287" s="572"/>
    </row>
    <row r="288" ht="16.5" hidden="1" customHeight="1" spans="1:2">
      <c r="A288" s="341" t="s">
        <v>283</v>
      </c>
      <c r="B288" s="572"/>
    </row>
    <row r="289" ht="16.5" hidden="1" customHeight="1" spans="1:2">
      <c r="A289" s="341" t="s">
        <v>357</v>
      </c>
      <c r="B289" s="572"/>
    </row>
    <row r="290" ht="16.5" hidden="1" customHeight="1" spans="1:2">
      <c r="A290" s="343" t="s">
        <v>358</v>
      </c>
      <c r="B290" s="572"/>
    </row>
    <row r="291" ht="16.5" hidden="1" customHeight="1" spans="1:2">
      <c r="A291" s="341" t="s">
        <v>358</v>
      </c>
      <c r="B291" s="572"/>
    </row>
    <row r="292" ht="16.5" customHeight="1" spans="1:2">
      <c r="A292" s="575" t="s">
        <v>77</v>
      </c>
      <c r="B292" s="572">
        <v>4.9</v>
      </c>
    </row>
    <row r="293" ht="16.5" customHeight="1" spans="1:2">
      <c r="A293" s="575" t="s">
        <v>79</v>
      </c>
      <c r="B293" s="572">
        <v>20</v>
      </c>
    </row>
    <row r="294" ht="16.5" hidden="1" customHeight="1" spans="1:2">
      <c r="A294" s="343" t="s">
        <v>359</v>
      </c>
      <c r="B294" s="572"/>
    </row>
    <row r="295" ht="16.5" hidden="1" customHeight="1" spans="1:2">
      <c r="A295" s="341" t="s">
        <v>286</v>
      </c>
      <c r="B295" s="572"/>
    </row>
    <row r="296" ht="16.5" hidden="1" customHeight="1" spans="1:2">
      <c r="A296" s="341" t="s">
        <v>273</v>
      </c>
      <c r="B296" s="572"/>
    </row>
    <row r="297" ht="16.5" hidden="1" customHeight="1" spans="1:2">
      <c r="A297" s="341" t="s">
        <v>274</v>
      </c>
      <c r="B297" s="572"/>
    </row>
    <row r="298" ht="16.5" hidden="1" customHeight="1" spans="1:2">
      <c r="A298" s="341" t="s">
        <v>324</v>
      </c>
      <c r="B298" s="572"/>
    </row>
    <row r="299" ht="16.5" hidden="1" customHeight="1" spans="1:2">
      <c r="A299" s="341" t="s">
        <v>360</v>
      </c>
      <c r="B299" s="572"/>
    </row>
    <row r="300" ht="16.5" hidden="1" customHeight="1" spans="1:2">
      <c r="A300" s="341" t="s">
        <v>361</v>
      </c>
      <c r="B300" s="572"/>
    </row>
    <row r="301" ht="16.5" hidden="1" customHeight="1" spans="1:2">
      <c r="A301" s="341" t="s">
        <v>283</v>
      </c>
      <c r="B301" s="572"/>
    </row>
    <row r="302" ht="16.5" hidden="1" customHeight="1" spans="1:2">
      <c r="A302" s="341" t="s">
        <v>362</v>
      </c>
      <c r="B302" s="572"/>
    </row>
    <row r="303" ht="16.5" hidden="1" customHeight="1" spans="1:2">
      <c r="A303" s="343" t="s">
        <v>363</v>
      </c>
      <c r="B303" s="572"/>
    </row>
    <row r="304" ht="16.5" hidden="1" customHeight="1" spans="1:2">
      <c r="A304" s="341" t="s">
        <v>286</v>
      </c>
      <c r="B304" s="572"/>
    </row>
    <row r="305" ht="16.5" hidden="1" customHeight="1" spans="1:2">
      <c r="A305" s="341" t="s">
        <v>273</v>
      </c>
      <c r="B305" s="572"/>
    </row>
    <row r="306" ht="16.5" hidden="1" customHeight="1" spans="1:2">
      <c r="A306" s="341" t="s">
        <v>274</v>
      </c>
      <c r="B306" s="572"/>
    </row>
    <row r="307" ht="16.5" hidden="1" customHeight="1" spans="1:2">
      <c r="A307" s="341" t="s">
        <v>364</v>
      </c>
      <c r="B307" s="572"/>
    </row>
    <row r="308" ht="16.5" hidden="1" customHeight="1" spans="1:2">
      <c r="A308" s="341" t="s">
        <v>365</v>
      </c>
      <c r="B308" s="572"/>
    </row>
    <row r="309" ht="16.5" hidden="1" customHeight="1" spans="1:2">
      <c r="A309" s="341" t="s">
        <v>283</v>
      </c>
      <c r="B309" s="572"/>
    </row>
    <row r="310" ht="16.5" hidden="1" customHeight="1" spans="1:2">
      <c r="A310" s="341" t="s">
        <v>366</v>
      </c>
      <c r="B310" s="572"/>
    </row>
    <row r="311" ht="16.5" hidden="1" customHeight="1" spans="1:2">
      <c r="A311" s="343" t="s">
        <v>367</v>
      </c>
      <c r="B311" s="572"/>
    </row>
    <row r="312" ht="16.5" hidden="1" customHeight="1" spans="1:2">
      <c r="A312" s="341" t="s">
        <v>286</v>
      </c>
      <c r="B312" s="572"/>
    </row>
    <row r="313" ht="16.5" hidden="1" customHeight="1" spans="1:2">
      <c r="A313" s="341" t="s">
        <v>273</v>
      </c>
      <c r="B313" s="572"/>
    </row>
    <row r="314" ht="16.5" hidden="1" customHeight="1" spans="1:2">
      <c r="A314" s="341" t="s">
        <v>274</v>
      </c>
      <c r="B314" s="572"/>
    </row>
    <row r="315" ht="16.5" hidden="1" customHeight="1" spans="1:2">
      <c r="A315" s="341" t="s">
        <v>368</v>
      </c>
      <c r="B315" s="572"/>
    </row>
    <row r="316" ht="16.5" hidden="1" customHeight="1" spans="1:2">
      <c r="A316" s="341" t="s">
        <v>369</v>
      </c>
      <c r="B316" s="572"/>
    </row>
    <row r="317" ht="16.5" hidden="1" customHeight="1" spans="1:2">
      <c r="A317" s="341" t="s">
        <v>370</v>
      </c>
      <c r="B317" s="572"/>
    </row>
    <row r="318" ht="16.5" hidden="1" customHeight="1" spans="1:2">
      <c r="A318" s="341" t="s">
        <v>283</v>
      </c>
      <c r="B318" s="572"/>
    </row>
    <row r="319" ht="16.5" hidden="1" customHeight="1" spans="1:2">
      <c r="A319" s="341" t="s">
        <v>371</v>
      </c>
      <c r="B319" s="572"/>
    </row>
    <row r="320" ht="16.5" hidden="1" customHeight="1" spans="1:2">
      <c r="A320" s="343" t="s">
        <v>372</v>
      </c>
      <c r="B320" s="572"/>
    </row>
    <row r="321" ht="16.5" hidden="1" customHeight="1" spans="1:2">
      <c r="A321" s="341" t="s">
        <v>286</v>
      </c>
      <c r="B321" s="572"/>
    </row>
    <row r="322" ht="16.5" hidden="1" customHeight="1" spans="1:2">
      <c r="A322" s="341" t="s">
        <v>273</v>
      </c>
      <c r="B322" s="572"/>
    </row>
    <row r="323" ht="16.5" hidden="1" customHeight="1" spans="1:2">
      <c r="A323" s="341" t="s">
        <v>274</v>
      </c>
      <c r="B323" s="572"/>
    </row>
    <row r="324" ht="16.5" hidden="1" customHeight="1" spans="1:2">
      <c r="A324" s="341" t="s">
        <v>373</v>
      </c>
      <c r="B324" s="572"/>
    </row>
    <row r="325" ht="16.5" hidden="1" customHeight="1" spans="1:2">
      <c r="A325" s="341" t="s">
        <v>374</v>
      </c>
      <c r="B325" s="572"/>
    </row>
    <row r="326" ht="16.5" hidden="1" customHeight="1" spans="1:2">
      <c r="A326" s="341" t="s">
        <v>375</v>
      </c>
      <c r="B326" s="572"/>
    </row>
    <row r="327" ht="16.5" hidden="1" customHeight="1" spans="1:2">
      <c r="A327" s="341" t="s">
        <v>376</v>
      </c>
      <c r="B327" s="572"/>
    </row>
    <row r="328" ht="16.5" hidden="1" customHeight="1" spans="1:2">
      <c r="A328" s="341" t="s">
        <v>377</v>
      </c>
      <c r="B328" s="572"/>
    </row>
    <row r="329" ht="16.5" hidden="1" customHeight="1" spans="1:2">
      <c r="A329" s="341" t="s">
        <v>378</v>
      </c>
      <c r="B329" s="572"/>
    </row>
    <row r="330" ht="16.5" hidden="1" customHeight="1" spans="1:2">
      <c r="A330" s="341" t="s">
        <v>379</v>
      </c>
      <c r="B330" s="572"/>
    </row>
    <row r="331" ht="16.5" hidden="1" customHeight="1" spans="1:2">
      <c r="A331" s="341" t="s">
        <v>380</v>
      </c>
      <c r="B331" s="572"/>
    </row>
    <row r="332" ht="16.5" hidden="1" customHeight="1" spans="1:2">
      <c r="A332" s="341" t="s">
        <v>381</v>
      </c>
      <c r="B332" s="572"/>
    </row>
    <row r="333" ht="16.5" hidden="1" customHeight="1" spans="1:2">
      <c r="A333" s="341" t="s">
        <v>324</v>
      </c>
      <c r="B333" s="572"/>
    </row>
    <row r="334" ht="16.5" hidden="1" customHeight="1" spans="1:2">
      <c r="A334" s="341" t="s">
        <v>283</v>
      </c>
      <c r="B334" s="572"/>
    </row>
    <row r="335" ht="16.5" hidden="1" customHeight="1" spans="1:2">
      <c r="A335" s="341" t="s">
        <v>382</v>
      </c>
      <c r="B335" s="572"/>
    </row>
    <row r="336" ht="16.5" hidden="1" customHeight="1" spans="1:2">
      <c r="A336" s="343" t="s">
        <v>383</v>
      </c>
      <c r="B336" s="572"/>
    </row>
    <row r="337" ht="16.5" hidden="1" customHeight="1" spans="1:2">
      <c r="A337" s="343" t="s">
        <v>384</v>
      </c>
      <c r="B337" s="572"/>
    </row>
    <row r="338" ht="16.5" customHeight="1" spans="1:2">
      <c r="A338" s="573" t="s">
        <v>385</v>
      </c>
      <c r="B338" s="572">
        <v>20</v>
      </c>
    </row>
    <row r="339" ht="16.5" customHeight="1" spans="1:2">
      <c r="A339" s="574" t="s">
        <v>385</v>
      </c>
      <c r="B339" s="572">
        <v>20</v>
      </c>
    </row>
    <row r="340" ht="16.5" hidden="1" customHeight="1" spans="1:2">
      <c r="A340" s="344" t="s">
        <v>81</v>
      </c>
      <c r="B340" s="572"/>
    </row>
    <row r="341" ht="16.5" hidden="1" customHeight="1" spans="1:2">
      <c r="A341" s="343" t="s">
        <v>386</v>
      </c>
      <c r="B341" s="572"/>
    </row>
    <row r="342" ht="16.5" hidden="1" customHeight="1" spans="1:2">
      <c r="A342" s="341" t="s">
        <v>286</v>
      </c>
      <c r="B342" s="572"/>
    </row>
    <row r="343" ht="16.5" hidden="1" customHeight="1" spans="1:2">
      <c r="A343" s="341" t="s">
        <v>273</v>
      </c>
      <c r="B343" s="572"/>
    </row>
    <row r="344" ht="16.5" hidden="1" customHeight="1" spans="1:2">
      <c r="A344" s="341" t="s">
        <v>274</v>
      </c>
      <c r="B344" s="572"/>
    </row>
    <row r="345" ht="16.5" hidden="1" customHeight="1" spans="1:2">
      <c r="A345" s="341" t="s">
        <v>387</v>
      </c>
      <c r="B345" s="572"/>
    </row>
    <row r="346" ht="16.5" hidden="1" customHeight="1" spans="1:2">
      <c r="A346" s="343" t="s">
        <v>388</v>
      </c>
      <c r="B346" s="572"/>
    </row>
    <row r="347" ht="16.5" hidden="1" customHeight="1" spans="1:2">
      <c r="A347" s="341" t="s">
        <v>389</v>
      </c>
      <c r="B347" s="572"/>
    </row>
    <row r="348" ht="16.5" hidden="1" customHeight="1" spans="1:2">
      <c r="A348" s="341" t="s">
        <v>390</v>
      </c>
      <c r="B348" s="572"/>
    </row>
    <row r="349" ht="16.5" hidden="1" customHeight="1" spans="1:2">
      <c r="A349" s="341" t="s">
        <v>391</v>
      </c>
      <c r="B349" s="572"/>
    </row>
    <row r="350" ht="16.5" hidden="1" customHeight="1" spans="1:2">
      <c r="A350" s="341" t="s">
        <v>392</v>
      </c>
      <c r="B350" s="572"/>
    </row>
    <row r="351" ht="16.5" hidden="1" customHeight="1" spans="1:2">
      <c r="A351" s="341" t="s">
        <v>393</v>
      </c>
      <c r="B351" s="572"/>
    </row>
    <row r="352" ht="16.5" hidden="1" customHeight="1" spans="1:2">
      <c r="A352" s="341" t="s">
        <v>394</v>
      </c>
      <c r="B352" s="572"/>
    </row>
    <row r="353" ht="16.5" hidden="1" customHeight="1" spans="1:2">
      <c r="A353" s="341" t="s">
        <v>395</v>
      </c>
      <c r="B353" s="572"/>
    </row>
    <row r="354" ht="16.5" hidden="1" customHeight="1" spans="1:2">
      <c r="A354" s="341" t="s">
        <v>396</v>
      </c>
      <c r="B354" s="572"/>
    </row>
    <row r="355" ht="16.5" hidden="1" customHeight="1" spans="1:2">
      <c r="A355" s="343" t="s">
        <v>397</v>
      </c>
      <c r="B355" s="572"/>
    </row>
    <row r="356" ht="16.5" hidden="1" customHeight="1" spans="1:2">
      <c r="A356" s="341" t="s">
        <v>398</v>
      </c>
      <c r="B356" s="572"/>
    </row>
    <row r="357" ht="16.5" hidden="1" customHeight="1" spans="1:2">
      <c r="A357" s="341" t="s">
        <v>399</v>
      </c>
      <c r="B357" s="572"/>
    </row>
    <row r="358" ht="16.5" hidden="1" customHeight="1" spans="1:2">
      <c r="A358" s="341" t="s">
        <v>400</v>
      </c>
      <c r="B358" s="572"/>
    </row>
    <row r="359" ht="16.5" hidden="1" customHeight="1" spans="1:2">
      <c r="A359" s="341" t="s">
        <v>401</v>
      </c>
      <c r="B359" s="572"/>
    </row>
    <row r="360" ht="16.5" hidden="1" customHeight="1" spans="1:2">
      <c r="A360" s="341" t="s">
        <v>402</v>
      </c>
      <c r="B360" s="572"/>
    </row>
    <row r="361" ht="16.5" hidden="1" customHeight="1" spans="1:2">
      <c r="A361" s="341" t="s">
        <v>403</v>
      </c>
      <c r="B361" s="572"/>
    </row>
    <row r="362" ht="16.5" hidden="1" customHeight="1" spans="1:2">
      <c r="A362" s="343" t="s">
        <v>404</v>
      </c>
      <c r="B362" s="572"/>
    </row>
    <row r="363" ht="16.5" hidden="1" customHeight="1" spans="1:2">
      <c r="A363" s="341" t="s">
        <v>405</v>
      </c>
      <c r="B363" s="572"/>
    </row>
    <row r="364" ht="16.5" hidden="1" customHeight="1" spans="1:2">
      <c r="A364" s="341" t="s">
        <v>406</v>
      </c>
      <c r="B364" s="572"/>
    </row>
    <row r="365" ht="16.5" hidden="1" customHeight="1" spans="1:2">
      <c r="A365" s="341" t="s">
        <v>407</v>
      </c>
      <c r="B365" s="572"/>
    </row>
    <row r="366" ht="16.5" hidden="1" customHeight="1" spans="1:2">
      <c r="A366" s="341" t="s">
        <v>408</v>
      </c>
      <c r="B366" s="572"/>
    </row>
    <row r="367" ht="16.5" hidden="1" customHeight="1" spans="1:2">
      <c r="A367" s="341" t="s">
        <v>409</v>
      </c>
      <c r="B367" s="572"/>
    </row>
    <row r="368" ht="16.5" hidden="1" customHeight="1" spans="1:2">
      <c r="A368" s="343" t="s">
        <v>410</v>
      </c>
      <c r="B368" s="572"/>
    </row>
    <row r="369" ht="16.5" hidden="1" customHeight="1" spans="1:2">
      <c r="A369" s="341" t="s">
        <v>411</v>
      </c>
      <c r="B369" s="572"/>
    </row>
    <row r="370" ht="16.5" hidden="1" customHeight="1" spans="1:2">
      <c r="A370" s="341" t="s">
        <v>412</v>
      </c>
      <c r="B370" s="572"/>
    </row>
    <row r="371" ht="16.5" hidden="1" customHeight="1" spans="1:2">
      <c r="A371" s="341" t="s">
        <v>413</v>
      </c>
      <c r="B371" s="572"/>
    </row>
    <row r="372" ht="16.5" hidden="1" customHeight="1" spans="1:2">
      <c r="A372" s="343" t="s">
        <v>414</v>
      </c>
      <c r="B372" s="572"/>
    </row>
    <row r="373" ht="16.5" hidden="1" customHeight="1" spans="1:2">
      <c r="A373" s="341" t="s">
        <v>415</v>
      </c>
      <c r="B373" s="572"/>
    </row>
    <row r="374" ht="16.5" hidden="1" customHeight="1" spans="1:2">
      <c r="A374" s="341" t="s">
        <v>416</v>
      </c>
      <c r="B374" s="572"/>
    </row>
    <row r="375" ht="16.5" hidden="1" customHeight="1" spans="1:2">
      <c r="A375" s="341" t="s">
        <v>417</v>
      </c>
      <c r="B375" s="572"/>
    </row>
    <row r="376" ht="16.5" hidden="1" customHeight="1" spans="1:2">
      <c r="A376" s="343" t="s">
        <v>418</v>
      </c>
      <c r="B376" s="572"/>
    </row>
    <row r="377" ht="16.5" hidden="1" customHeight="1" spans="1:2">
      <c r="A377" s="341" t="s">
        <v>419</v>
      </c>
      <c r="B377" s="572"/>
    </row>
    <row r="378" ht="16.5" hidden="1" customHeight="1" spans="1:2">
      <c r="A378" s="341" t="s">
        <v>420</v>
      </c>
      <c r="B378" s="572"/>
    </row>
    <row r="379" ht="16.5" hidden="1" customHeight="1" spans="1:2">
      <c r="A379" s="341" t="s">
        <v>421</v>
      </c>
      <c r="B379" s="572"/>
    </row>
    <row r="380" ht="16.5" hidden="1" customHeight="1" spans="1:2">
      <c r="A380" s="343" t="s">
        <v>422</v>
      </c>
      <c r="B380" s="572"/>
    </row>
    <row r="381" ht="16.5" hidden="1" customHeight="1" spans="1:2">
      <c r="A381" s="341" t="s">
        <v>423</v>
      </c>
      <c r="B381" s="572"/>
    </row>
    <row r="382" ht="16.5" hidden="1" customHeight="1" spans="1:2">
      <c r="A382" s="341" t="s">
        <v>424</v>
      </c>
      <c r="B382" s="572"/>
    </row>
    <row r="383" ht="16.5" hidden="1" customHeight="1" spans="1:2">
      <c r="A383" s="341" t="s">
        <v>425</v>
      </c>
      <c r="B383" s="572"/>
    </row>
    <row r="384" ht="16.5" hidden="1" customHeight="1" spans="1:2">
      <c r="A384" s="341" t="s">
        <v>426</v>
      </c>
      <c r="B384" s="572"/>
    </row>
    <row r="385" ht="16.5" hidden="1" customHeight="1" spans="1:2">
      <c r="A385" s="341" t="s">
        <v>427</v>
      </c>
      <c r="B385" s="572"/>
    </row>
    <row r="386" ht="16.5" hidden="1" customHeight="1" spans="1:2">
      <c r="A386" s="343" t="s">
        <v>428</v>
      </c>
      <c r="B386" s="572"/>
    </row>
    <row r="387" ht="16.5" hidden="1" customHeight="1" spans="1:2">
      <c r="A387" s="341" t="s">
        <v>429</v>
      </c>
      <c r="B387" s="572"/>
    </row>
    <row r="388" ht="16.5" hidden="1" customHeight="1" spans="1:2">
      <c r="A388" s="341" t="s">
        <v>430</v>
      </c>
      <c r="B388" s="572"/>
    </row>
    <row r="389" ht="16.5" hidden="1" customHeight="1" spans="1:2">
      <c r="A389" s="341" t="s">
        <v>431</v>
      </c>
      <c r="B389" s="572"/>
    </row>
    <row r="390" ht="16.5" hidden="1" customHeight="1" spans="1:2">
      <c r="A390" s="341" t="s">
        <v>432</v>
      </c>
      <c r="B390" s="572"/>
    </row>
    <row r="391" ht="16.5" hidden="1" customHeight="1" spans="1:2">
      <c r="A391" s="341" t="s">
        <v>433</v>
      </c>
      <c r="B391" s="572"/>
    </row>
    <row r="392" ht="16.5" hidden="1" customHeight="1" spans="1:2">
      <c r="A392" s="341" t="s">
        <v>434</v>
      </c>
      <c r="B392" s="572"/>
    </row>
    <row r="393" ht="16.5" hidden="1" customHeight="1" spans="1:2">
      <c r="A393" s="343" t="s">
        <v>435</v>
      </c>
      <c r="B393" s="572"/>
    </row>
    <row r="394" ht="16.5" hidden="1" customHeight="1" spans="1:2">
      <c r="A394" s="341" t="s">
        <v>435</v>
      </c>
      <c r="B394" s="572"/>
    </row>
    <row r="395" ht="16.5" hidden="1" customHeight="1" spans="1:2">
      <c r="A395" s="344" t="s">
        <v>83</v>
      </c>
      <c r="B395" s="572"/>
    </row>
    <row r="396" ht="16.5" hidden="1" customHeight="1" spans="1:2">
      <c r="A396" s="343" t="s">
        <v>436</v>
      </c>
      <c r="B396" s="572"/>
    </row>
    <row r="397" ht="16.5" hidden="1" customHeight="1" spans="1:2">
      <c r="A397" s="341" t="s">
        <v>286</v>
      </c>
      <c r="B397" s="572"/>
    </row>
    <row r="398" ht="16.5" hidden="1" customHeight="1" spans="1:2">
      <c r="A398" s="341" t="s">
        <v>273</v>
      </c>
      <c r="B398" s="572"/>
    </row>
    <row r="399" ht="16.5" hidden="1" customHeight="1" spans="1:2">
      <c r="A399" s="341" t="s">
        <v>274</v>
      </c>
      <c r="B399" s="572"/>
    </row>
    <row r="400" ht="16.5" hidden="1" customHeight="1" spans="1:2">
      <c r="A400" s="341" t="s">
        <v>437</v>
      </c>
      <c r="B400" s="572"/>
    </row>
    <row r="401" ht="16.5" hidden="1" customHeight="1" spans="1:2">
      <c r="A401" s="343" t="s">
        <v>438</v>
      </c>
      <c r="B401" s="572"/>
    </row>
    <row r="402" ht="16.5" hidden="1" customHeight="1" spans="1:2">
      <c r="A402" s="341" t="s">
        <v>439</v>
      </c>
      <c r="B402" s="572"/>
    </row>
    <row r="403" ht="16.5" hidden="1" customHeight="1" spans="1:2">
      <c r="A403" s="341" t="s">
        <v>440</v>
      </c>
      <c r="B403" s="572"/>
    </row>
    <row r="404" ht="16.5" hidden="1" customHeight="1" spans="1:2">
      <c r="A404" s="341" t="s">
        <v>441</v>
      </c>
      <c r="B404" s="572"/>
    </row>
    <row r="405" ht="16.5" hidden="1" customHeight="1" spans="1:2">
      <c r="A405" s="341" t="s">
        <v>442</v>
      </c>
      <c r="B405" s="572"/>
    </row>
    <row r="406" ht="16.5" hidden="1" customHeight="1" spans="1:2">
      <c r="A406" s="341" t="s">
        <v>443</v>
      </c>
      <c r="B406" s="572"/>
    </row>
    <row r="407" ht="16.5" hidden="1" customHeight="1" spans="1:2">
      <c r="A407" s="341" t="s">
        <v>444</v>
      </c>
      <c r="B407" s="572"/>
    </row>
    <row r="408" ht="16.5" hidden="1" customHeight="1" spans="1:2">
      <c r="A408" s="341" t="s">
        <v>445</v>
      </c>
      <c r="B408" s="572"/>
    </row>
    <row r="409" ht="16.5" hidden="1" customHeight="1" spans="1:2">
      <c r="A409" s="341" t="s">
        <v>446</v>
      </c>
      <c r="B409" s="572"/>
    </row>
    <row r="410" ht="16.5" hidden="1" customHeight="1" spans="1:2">
      <c r="A410" s="343" t="s">
        <v>447</v>
      </c>
      <c r="B410" s="572"/>
    </row>
    <row r="411" ht="16.5" hidden="1" customHeight="1" spans="1:2">
      <c r="A411" s="341" t="s">
        <v>439</v>
      </c>
      <c r="B411" s="572"/>
    </row>
    <row r="412" ht="16.5" hidden="1" customHeight="1" spans="1:2">
      <c r="A412" s="341" t="s">
        <v>448</v>
      </c>
      <c r="B412" s="572"/>
    </row>
    <row r="413" ht="16.5" hidden="1" customHeight="1" spans="1:2">
      <c r="A413" s="341" t="s">
        <v>449</v>
      </c>
      <c r="B413" s="572"/>
    </row>
    <row r="414" ht="16.5" hidden="1" customHeight="1" spans="1:2">
      <c r="A414" s="341" t="s">
        <v>450</v>
      </c>
      <c r="B414" s="572"/>
    </row>
    <row r="415" ht="16.5" hidden="1" customHeight="1" spans="1:2">
      <c r="A415" s="341" t="s">
        <v>451</v>
      </c>
      <c r="B415" s="572"/>
    </row>
    <row r="416" ht="16.5" hidden="1" customHeight="1" spans="1:2">
      <c r="A416" s="343" t="s">
        <v>452</v>
      </c>
      <c r="B416" s="572"/>
    </row>
    <row r="417" ht="16.5" hidden="1" customHeight="1" spans="1:2">
      <c r="A417" s="341" t="s">
        <v>439</v>
      </c>
      <c r="B417" s="572"/>
    </row>
    <row r="418" ht="16.5" hidden="1" customHeight="1" spans="1:2">
      <c r="A418" s="341" t="s">
        <v>453</v>
      </c>
      <c r="B418" s="572"/>
    </row>
    <row r="419" ht="16.5" hidden="1" customHeight="1" spans="1:2">
      <c r="A419" s="341" t="s">
        <v>454</v>
      </c>
      <c r="B419" s="572"/>
    </row>
    <row r="420" ht="16.5" hidden="1" customHeight="1" spans="1:2">
      <c r="A420" s="341" t="s">
        <v>455</v>
      </c>
      <c r="B420" s="572"/>
    </row>
    <row r="421" ht="16.5" hidden="1" customHeight="1" spans="1:2">
      <c r="A421" s="341" t="s">
        <v>456</v>
      </c>
      <c r="B421" s="572"/>
    </row>
    <row r="422" ht="16.5" hidden="1" customHeight="1" spans="1:2">
      <c r="A422" s="343" t="s">
        <v>457</v>
      </c>
      <c r="B422" s="572"/>
    </row>
    <row r="423" ht="16.5" hidden="1" customHeight="1" spans="1:2">
      <c r="A423" s="341" t="s">
        <v>439</v>
      </c>
      <c r="B423" s="572"/>
    </row>
    <row r="424" ht="16.5" hidden="1" customHeight="1" spans="1:2">
      <c r="A424" s="341" t="s">
        <v>458</v>
      </c>
      <c r="B424" s="572"/>
    </row>
    <row r="425" ht="16.5" hidden="1" customHeight="1" spans="1:2">
      <c r="A425" s="341" t="s">
        <v>459</v>
      </c>
      <c r="B425" s="572"/>
    </row>
    <row r="426" ht="16.5" hidden="1" customHeight="1" spans="1:2">
      <c r="A426" s="341" t="s">
        <v>460</v>
      </c>
      <c r="B426" s="572"/>
    </row>
    <row r="427" ht="16.5" hidden="1" customHeight="1" spans="1:2">
      <c r="A427" s="343" t="s">
        <v>461</v>
      </c>
      <c r="B427" s="572"/>
    </row>
    <row r="428" ht="16.5" hidden="1" customHeight="1" spans="1:2">
      <c r="A428" s="341" t="s">
        <v>462</v>
      </c>
      <c r="B428" s="572"/>
    </row>
    <row r="429" ht="16.5" hidden="1" customHeight="1" spans="1:2">
      <c r="A429" s="341" t="s">
        <v>463</v>
      </c>
      <c r="B429" s="572"/>
    </row>
    <row r="430" ht="16.5" hidden="1" customHeight="1" spans="1:2">
      <c r="A430" s="341" t="s">
        <v>464</v>
      </c>
      <c r="B430" s="572"/>
    </row>
    <row r="431" ht="16.5" hidden="1" customHeight="1" spans="1:2">
      <c r="A431" s="341" t="s">
        <v>465</v>
      </c>
      <c r="B431" s="572"/>
    </row>
    <row r="432" ht="16.5" hidden="1" customHeight="1" spans="1:2">
      <c r="A432" s="343" t="s">
        <v>466</v>
      </c>
      <c r="B432" s="572"/>
    </row>
    <row r="433" ht="16.5" hidden="1" customHeight="1" spans="1:2">
      <c r="A433" s="341" t="s">
        <v>439</v>
      </c>
      <c r="B433" s="572"/>
    </row>
    <row r="434" ht="16.5" hidden="1" customHeight="1" spans="1:2">
      <c r="A434" s="341" t="s">
        <v>467</v>
      </c>
      <c r="B434" s="572"/>
    </row>
    <row r="435" ht="16.5" hidden="1" customHeight="1" spans="1:2">
      <c r="A435" s="341" t="s">
        <v>468</v>
      </c>
      <c r="B435" s="572"/>
    </row>
    <row r="436" ht="16.5" hidden="1" customHeight="1" spans="1:2">
      <c r="A436" s="341" t="s">
        <v>469</v>
      </c>
      <c r="B436" s="572"/>
    </row>
    <row r="437" ht="16.5" hidden="1" customHeight="1" spans="1:2">
      <c r="A437" s="341" t="s">
        <v>470</v>
      </c>
      <c r="B437" s="572"/>
    </row>
    <row r="438" ht="16.5" hidden="1" customHeight="1" spans="1:2">
      <c r="A438" s="341" t="s">
        <v>471</v>
      </c>
      <c r="B438" s="572"/>
    </row>
    <row r="439" ht="16.5" hidden="1" customHeight="1" spans="1:2">
      <c r="A439" s="343" t="s">
        <v>472</v>
      </c>
      <c r="B439" s="572"/>
    </row>
    <row r="440" ht="16.5" hidden="1" customHeight="1" spans="1:2">
      <c r="A440" s="341" t="s">
        <v>473</v>
      </c>
      <c r="B440" s="572"/>
    </row>
    <row r="441" ht="16.5" hidden="1" customHeight="1" spans="1:2">
      <c r="A441" s="341" t="s">
        <v>474</v>
      </c>
      <c r="B441" s="572"/>
    </row>
    <row r="442" ht="16.5" hidden="1" customHeight="1" spans="1:2">
      <c r="A442" s="341" t="s">
        <v>475</v>
      </c>
      <c r="B442" s="572"/>
    </row>
    <row r="443" ht="16.5" hidden="1" customHeight="1" spans="1:2">
      <c r="A443" s="343" t="s">
        <v>476</v>
      </c>
      <c r="B443" s="572"/>
    </row>
    <row r="444" ht="16.5" hidden="1" customHeight="1" spans="1:2">
      <c r="A444" s="341" t="s">
        <v>477</v>
      </c>
      <c r="B444" s="572"/>
    </row>
    <row r="445" ht="16.5" hidden="1" customHeight="1" spans="1:2">
      <c r="A445" s="341" t="s">
        <v>478</v>
      </c>
      <c r="B445" s="572"/>
    </row>
    <row r="446" ht="16.5" hidden="1" customHeight="1" spans="1:2">
      <c r="A446" s="343" t="s">
        <v>479</v>
      </c>
      <c r="B446" s="572"/>
    </row>
    <row r="447" ht="16.5" hidden="1" customHeight="1" spans="1:2">
      <c r="A447" s="341" t="s">
        <v>480</v>
      </c>
      <c r="B447" s="572"/>
    </row>
    <row r="448" ht="16.5" hidden="1" customHeight="1" spans="1:2">
      <c r="A448" s="341" t="s">
        <v>481</v>
      </c>
      <c r="B448" s="572"/>
    </row>
    <row r="449" ht="16.5" hidden="1" customHeight="1" spans="1:2">
      <c r="A449" s="341" t="s">
        <v>482</v>
      </c>
      <c r="B449" s="572"/>
    </row>
    <row r="450" ht="16.5" hidden="1" customHeight="1" spans="1:2">
      <c r="A450" s="341" t="s">
        <v>483</v>
      </c>
      <c r="B450" s="572"/>
    </row>
    <row r="451" ht="16.5" hidden="1" customHeight="1" spans="1:2">
      <c r="A451" s="341" t="s">
        <v>484</v>
      </c>
      <c r="B451" s="572"/>
    </row>
    <row r="452" ht="16.5" hidden="1" customHeight="1" spans="1:2">
      <c r="A452" s="341" t="s">
        <v>485</v>
      </c>
      <c r="B452" s="572"/>
    </row>
    <row r="453" ht="16.5" hidden="1" customHeight="1" spans="1:2">
      <c r="A453" s="343" t="s">
        <v>486</v>
      </c>
      <c r="B453" s="572"/>
    </row>
    <row r="454" ht="16.5" hidden="1" customHeight="1" spans="1:2">
      <c r="A454" s="341" t="s">
        <v>487</v>
      </c>
      <c r="B454" s="572"/>
    </row>
    <row r="455" ht="16.5" hidden="1" customHeight="1" spans="1:2">
      <c r="A455" s="341" t="s">
        <v>488</v>
      </c>
      <c r="B455" s="572"/>
    </row>
    <row r="456" ht="16.5" hidden="1" customHeight="1" spans="1:2">
      <c r="A456" s="341" t="s">
        <v>489</v>
      </c>
      <c r="B456" s="572"/>
    </row>
    <row r="457" ht="16.5" hidden="1" customHeight="1" spans="1:2">
      <c r="A457" s="341" t="s">
        <v>486</v>
      </c>
      <c r="B457" s="572"/>
    </row>
    <row r="458" ht="16.5" customHeight="1" spans="1:2">
      <c r="A458" s="575" t="s">
        <v>85</v>
      </c>
      <c r="B458" s="572">
        <v>188.71</v>
      </c>
    </row>
    <row r="459" ht="16.5" customHeight="1" spans="1:2">
      <c r="A459" s="573" t="s">
        <v>490</v>
      </c>
      <c r="B459" s="572">
        <v>188.71</v>
      </c>
    </row>
    <row r="460" ht="16.5" hidden="1" customHeight="1" spans="1:2">
      <c r="A460" s="341" t="s">
        <v>286</v>
      </c>
      <c r="B460" s="572"/>
    </row>
    <row r="461" ht="16.5" hidden="1" customHeight="1" spans="1:2">
      <c r="A461" s="341" t="s">
        <v>273</v>
      </c>
      <c r="B461" s="572"/>
    </row>
    <row r="462" ht="16.5" hidden="1" customHeight="1" spans="1:2">
      <c r="A462" s="341" t="s">
        <v>274</v>
      </c>
      <c r="B462" s="572"/>
    </row>
    <row r="463" ht="16.5" hidden="1" customHeight="1" spans="1:2">
      <c r="A463" s="341" t="s">
        <v>491</v>
      </c>
      <c r="B463" s="572"/>
    </row>
    <row r="464" ht="16.5" hidden="1" customHeight="1" spans="1:2">
      <c r="A464" s="341" t="s">
        <v>492</v>
      </c>
      <c r="B464" s="572"/>
    </row>
    <row r="465" ht="16.5" hidden="1" customHeight="1" spans="1:2">
      <c r="A465" s="341" t="s">
        <v>493</v>
      </c>
      <c r="B465" s="572"/>
    </row>
    <row r="466" ht="16.5" hidden="1" customHeight="1" spans="1:2">
      <c r="A466" s="341" t="s">
        <v>494</v>
      </c>
      <c r="B466" s="572"/>
    </row>
    <row r="467" ht="16.5" customHeight="1" spans="1:2">
      <c r="A467" s="574" t="s">
        <v>495</v>
      </c>
      <c r="B467" s="572">
        <v>5.61</v>
      </c>
    </row>
    <row r="468" ht="16.5" customHeight="1" spans="1:2">
      <c r="A468" s="574" t="s">
        <v>496</v>
      </c>
      <c r="B468" s="572">
        <v>138.64</v>
      </c>
    </row>
    <row r="469" ht="16.5" hidden="1" customHeight="1" spans="1:2">
      <c r="A469" s="341" t="s">
        <v>497</v>
      </c>
      <c r="B469" s="572"/>
    </row>
    <row r="470" ht="16.5" hidden="1" customHeight="1" spans="1:2">
      <c r="A470" s="341" t="s">
        <v>498</v>
      </c>
      <c r="B470" s="572"/>
    </row>
    <row r="471" ht="16.5" customHeight="1" spans="1:2">
      <c r="A471" s="574" t="s">
        <v>499</v>
      </c>
      <c r="B471" s="572">
        <v>44.46</v>
      </c>
    </row>
    <row r="472" ht="16.5" hidden="1" customHeight="1" spans="1:2">
      <c r="A472" s="341" t="s">
        <v>500</v>
      </c>
      <c r="B472" s="572"/>
    </row>
    <row r="473" ht="16.5" hidden="1" customHeight="1" spans="1:2">
      <c r="A473" s="341" t="s">
        <v>501</v>
      </c>
      <c r="B473" s="572"/>
    </row>
    <row r="474" ht="16.5" hidden="1" customHeight="1" spans="1:2">
      <c r="A474" s="341" t="s">
        <v>502</v>
      </c>
      <c r="B474" s="572"/>
    </row>
    <row r="475" ht="16.5" hidden="1" customHeight="1" spans="1:2">
      <c r="A475" s="343" t="s">
        <v>503</v>
      </c>
      <c r="B475" s="572"/>
    </row>
    <row r="476" ht="16.5" hidden="1" customHeight="1" spans="1:2">
      <c r="A476" s="341" t="s">
        <v>286</v>
      </c>
      <c r="B476" s="572"/>
    </row>
    <row r="477" ht="16.5" hidden="1" customHeight="1" spans="1:2">
      <c r="A477" s="341" t="s">
        <v>273</v>
      </c>
      <c r="B477" s="572"/>
    </row>
    <row r="478" ht="16.5" hidden="1" customHeight="1" spans="1:2">
      <c r="A478" s="341" t="s">
        <v>274</v>
      </c>
      <c r="B478" s="572"/>
    </row>
    <row r="479" ht="16.5" hidden="1" customHeight="1" spans="1:2">
      <c r="A479" s="341" t="s">
        <v>504</v>
      </c>
      <c r="B479" s="572"/>
    </row>
    <row r="480" ht="16.5" hidden="1" customHeight="1" spans="1:2">
      <c r="A480" s="341" t="s">
        <v>505</v>
      </c>
      <c r="B480" s="572"/>
    </row>
    <row r="481" ht="16.5" hidden="1" customHeight="1" spans="1:2">
      <c r="A481" s="341" t="s">
        <v>506</v>
      </c>
      <c r="B481" s="572"/>
    </row>
    <row r="482" ht="16.5" hidden="1" customHeight="1" spans="1:2">
      <c r="A482" s="341" t="s">
        <v>507</v>
      </c>
      <c r="B482" s="572"/>
    </row>
    <row r="483" ht="16.5" hidden="1" customHeight="1" spans="1:2">
      <c r="A483" s="343" t="s">
        <v>508</v>
      </c>
      <c r="B483" s="572"/>
    </row>
    <row r="484" ht="16.5" hidden="1" customHeight="1" spans="1:2">
      <c r="A484" s="341" t="s">
        <v>286</v>
      </c>
      <c r="B484" s="572"/>
    </row>
    <row r="485" ht="16.5" hidden="1" customHeight="1" spans="1:2">
      <c r="A485" s="341" t="s">
        <v>273</v>
      </c>
      <c r="B485" s="572"/>
    </row>
    <row r="486" ht="16.5" hidden="1" customHeight="1" spans="1:2">
      <c r="A486" s="341" t="s">
        <v>274</v>
      </c>
      <c r="B486" s="572"/>
    </row>
    <row r="487" ht="16.5" hidden="1" customHeight="1" spans="1:2">
      <c r="A487" s="341" t="s">
        <v>509</v>
      </c>
      <c r="B487" s="572"/>
    </row>
    <row r="488" ht="16.5" hidden="1" customHeight="1" spans="1:2">
      <c r="A488" s="341" t="s">
        <v>510</v>
      </c>
      <c r="B488" s="572"/>
    </row>
    <row r="489" ht="16.5" hidden="1" customHeight="1" spans="1:2">
      <c r="A489" s="341" t="s">
        <v>511</v>
      </c>
      <c r="B489" s="572"/>
    </row>
    <row r="490" ht="16.5" hidden="1" customHeight="1" spans="1:2">
      <c r="A490" s="341" t="s">
        <v>512</v>
      </c>
      <c r="B490" s="572"/>
    </row>
    <row r="491" ht="16.5" hidden="1" customHeight="1" spans="1:2">
      <c r="A491" s="341" t="s">
        <v>513</v>
      </c>
      <c r="B491" s="572"/>
    </row>
    <row r="492" ht="16.5" hidden="1" customHeight="1" spans="1:2">
      <c r="A492" s="341" t="s">
        <v>514</v>
      </c>
      <c r="B492" s="572"/>
    </row>
    <row r="493" ht="16.5" hidden="1" customHeight="1" spans="1:2">
      <c r="A493" s="341" t="s">
        <v>515</v>
      </c>
      <c r="B493" s="572"/>
    </row>
    <row r="494" ht="16.5" hidden="1" customHeight="1" spans="1:2">
      <c r="A494" s="343" t="s">
        <v>516</v>
      </c>
      <c r="B494" s="572"/>
    </row>
    <row r="495" ht="16.5" hidden="1" customHeight="1" spans="1:2">
      <c r="A495" s="341" t="s">
        <v>286</v>
      </c>
      <c r="B495" s="572"/>
    </row>
    <row r="496" ht="16.5" hidden="1" customHeight="1" spans="1:2">
      <c r="A496" s="341" t="s">
        <v>273</v>
      </c>
      <c r="B496" s="572"/>
    </row>
    <row r="497" ht="16.5" hidden="1" customHeight="1" spans="1:2">
      <c r="A497" s="341" t="s">
        <v>274</v>
      </c>
      <c r="B497" s="572"/>
    </row>
    <row r="498" ht="16.5" hidden="1" customHeight="1" spans="1:2">
      <c r="A498" s="341" t="s">
        <v>517</v>
      </c>
      <c r="B498" s="572"/>
    </row>
    <row r="499" ht="16.5" hidden="1" customHeight="1" spans="1:2">
      <c r="A499" s="341" t="s">
        <v>518</v>
      </c>
      <c r="B499" s="572"/>
    </row>
    <row r="500" ht="16.5" hidden="1" customHeight="1" spans="1:2">
      <c r="A500" s="341" t="s">
        <v>519</v>
      </c>
      <c r="B500" s="572"/>
    </row>
    <row r="501" ht="16.5" hidden="1" customHeight="1" spans="1:2">
      <c r="A501" s="341" t="s">
        <v>520</v>
      </c>
      <c r="B501" s="572"/>
    </row>
    <row r="502" ht="16.5" hidden="1" customHeight="1" spans="1:2">
      <c r="A502" s="341" t="s">
        <v>521</v>
      </c>
      <c r="B502" s="572"/>
    </row>
    <row r="503" ht="16.5" hidden="1" customHeight="1" spans="1:2">
      <c r="A503" s="343" t="s">
        <v>522</v>
      </c>
      <c r="B503" s="572"/>
    </row>
    <row r="504" ht="16.5" hidden="1" customHeight="1" spans="1:2">
      <c r="A504" s="341" t="s">
        <v>523</v>
      </c>
      <c r="B504" s="572"/>
    </row>
    <row r="505" ht="16.5" hidden="1" customHeight="1" spans="1:2">
      <c r="A505" s="341" t="s">
        <v>524</v>
      </c>
      <c r="B505" s="572"/>
    </row>
    <row r="506" ht="16.5" hidden="1" customHeight="1" spans="1:2">
      <c r="A506" s="341" t="s">
        <v>525</v>
      </c>
      <c r="B506" s="572"/>
    </row>
    <row r="507" ht="16.5" hidden="1" customHeight="1" spans="1:2">
      <c r="A507" s="341" t="s">
        <v>526</v>
      </c>
      <c r="B507" s="572"/>
    </row>
    <row r="508" ht="16.5" hidden="1" customHeight="1" spans="1:2">
      <c r="A508" s="343" t="s">
        <v>527</v>
      </c>
      <c r="B508" s="572"/>
    </row>
    <row r="509" ht="16.5" hidden="1" customHeight="1" spans="1:2">
      <c r="A509" s="341" t="s">
        <v>286</v>
      </c>
      <c r="B509" s="572"/>
    </row>
    <row r="510" ht="16.5" hidden="1" customHeight="1" spans="1:2">
      <c r="A510" s="341" t="s">
        <v>273</v>
      </c>
      <c r="B510" s="572"/>
    </row>
    <row r="511" ht="16.5" hidden="1" customHeight="1" spans="1:2">
      <c r="A511" s="341" t="s">
        <v>274</v>
      </c>
      <c r="B511" s="572"/>
    </row>
    <row r="512" ht="16.5" hidden="1" customHeight="1" spans="1:2">
      <c r="A512" s="341" t="s">
        <v>528</v>
      </c>
      <c r="B512" s="572"/>
    </row>
    <row r="513" ht="16.5" hidden="1" customHeight="1" spans="1:2">
      <c r="A513" s="341" t="s">
        <v>529</v>
      </c>
      <c r="B513" s="572"/>
    </row>
    <row r="514" ht="16.5" hidden="1" customHeight="1" spans="1:2">
      <c r="A514" s="341" t="s">
        <v>530</v>
      </c>
      <c r="B514" s="572"/>
    </row>
    <row r="515" ht="16.5" hidden="1" customHeight="1" spans="1:2">
      <c r="A515" s="343" t="s">
        <v>531</v>
      </c>
      <c r="B515" s="572"/>
    </row>
    <row r="516" ht="16.5" hidden="1" customHeight="1" spans="1:2">
      <c r="A516" s="341" t="s">
        <v>532</v>
      </c>
      <c r="B516" s="572"/>
    </row>
    <row r="517" ht="16.5" hidden="1" customHeight="1" spans="1:2">
      <c r="A517" s="341" t="s">
        <v>533</v>
      </c>
      <c r="B517" s="572"/>
    </row>
    <row r="518" ht="16.5" hidden="1" customHeight="1" spans="1:2">
      <c r="A518" s="341" t="s">
        <v>534</v>
      </c>
      <c r="B518" s="572"/>
    </row>
    <row r="519" ht="16.5" hidden="1" customHeight="1" spans="1:2">
      <c r="A519" s="341" t="s">
        <v>535</v>
      </c>
      <c r="B519" s="572"/>
    </row>
    <row r="520" ht="16.5" hidden="1" customHeight="1" spans="1:2">
      <c r="A520" s="341" t="s">
        <v>536</v>
      </c>
      <c r="B520" s="572"/>
    </row>
    <row r="521" ht="16.5" hidden="1" customHeight="1" spans="1:2">
      <c r="A521" s="343" t="s">
        <v>537</v>
      </c>
      <c r="B521" s="572"/>
    </row>
    <row r="522" ht="16.5" hidden="1" customHeight="1" spans="1:2">
      <c r="A522" s="341" t="s">
        <v>538</v>
      </c>
      <c r="B522" s="572"/>
    </row>
    <row r="523" ht="16.5" hidden="1" customHeight="1" spans="1:2">
      <c r="A523" s="341" t="s">
        <v>539</v>
      </c>
      <c r="B523" s="572"/>
    </row>
    <row r="524" ht="16.5" hidden="1" customHeight="1" spans="1:2">
      <c r="A524" s="343" t="s">
        <v>540</v>
      </c>
      <c r="B524" s="572"/>
    </row>
    <row r="525" ht="16.5" hidden="1" customHeight="1" spans="1:2">
      <c r="A525" s="341" t="s">
        <v>541</v>
      </c>
      <c r="B525" s="572"/>
    </row>
    <row r="526" ht="16.5" hidden="1" customHeight="1" spans="1:2">
      <c r="A526" s="341" t="s">
        <v>542</v>
      </c>
      <c r="B526" s="572"/>
    </row>
    <row r="527" ht="16.5" hidden="1" customHeight="1" spans="1:2">
      <c r="A527" s="341" t="s">
        <v>540</v>
      </c>
      <c r="B527" s="572"/>
    </row>
    <row r="528" ht="16.5" customHeight="1" spans="1:2">
      <c r="A528" s="575" t="s">
        <v>87</v>
      </c>
      <c r="B528" s="572">
        <v>902.44</v>
      </c>
    </row>
    <row r="529" ht="16.5" customHeight="1" spans="1:2">
      <c r="A529" s="573" t="s">
        <v>543</v>
      </c>
      <c r="B529" s="572">
        <v>44.92</v>
      </c>
    </row>
    <row r="530" ht="16.5" hidden="1" customHeight="1" spans="1:2">
      <c r="A530" s="341" t="s">
        <v>286</v>
      </c>
      <c r="B530" s="572"/>
    </row>
    <row r="531" ht="16.5" hidden="1" customHeight="1" spans="1:2">
      <c r="A531" s="341" t="s">
        <v>273</v>
      </c>
      <c r="B531" s="572"/>
    </row>
    <row r="532" ht="16.5" hidden="1" customHeight="1" spans="1:2">
      <c r="A532" s="341" t="s">
        <v>274</v>
      </c>
      <c r="B532" s="572"/>
    </row>
    <row r="533" ht="16.5" customHeight="1" spans="1:2">
      <c r="A533" s="574" t="s">
        <v>544</v>
      </c>
      <c r="B533" s="572">
        <v>4</v>
      </c>
    </row>
    <row r="534" ht="16.5" hidden="1" customHeight="1" spans="1:2">
      <c r="A534" s="341" t="s">
        <v>545</v>
      </c>
      <c r="B534" s="572"/>
    </row>
    <row r="535" ht="16.5" hidden="1" customHeight="1" spans="1:2">
      <c r="A535" s="341" t="s">
        <v>546</v>
      </c>
      <c r="B535" s="572"/>
    </row>
    <row r="536" ht="16.5" hidden="1" customHeight="1" spans="1:2">
      <c r="A536" s="341" t="s">
        <v>547</v>
      </c>
      <c r="B536" s="572"/>
    </row>
    <row r="537" ht="16.5" hidden="1" customHeight="1" spans="1:2">
      <c r="A537" s="341" t="s">
        <v>324</v>
      </c>
      <c r="B537" s="572"/>
    </row>
    <row r="538" ht="16.5" customHeight="1" spans="1:2">
      <c r="A538" s="574" t="s">
        <v>548</v>
      </c>
      <c r="B538" s="572">
        <v>38.49</v>
      </c>
    </row>
    <row r="539" ht="16.5" hidden="1" customHeight="1" spans="1:2">
      <c r="A539" s="341" t="s">
        <v>549</v>
      </c>
      <c r="B539" s="572"/>
    </row>
    <row r="540" ht="16.5" hidden="1" customHeight="1" spans="1:2">
      <c r="A540" s="341" t="s">
        <v>550</v>
      </c>
      <c r="B540" s="572"/>
    </row>
    <row r="541" ht="16.5" hidden="1" customHeight="1" spans="1:2">
      <c r="A541" s="341" t="s">
        <v>551</v>
      </c>
      <c r="B541" s="572"/>
    </row>
    <row r="542" ht="16.5" customHeight="1" spans="1:2">
      <c r="A542" s="574" t="s">
        <v>552</v>
      </c>
      <c r="B542" s="572">
        <v>2.43</v>
      </c>
    </row>
    <row r="543" ht="16.5" customHeight="1" spans="1:2">
      <c r="A543" s="573" t="s">
        <v>553</v>
      </c>
      <c r="B543" s="572">
        <v>98.52</v>
      </c>
    </row>
    <row r="544" ht="16.5" hidden="1" customHeight="1" spans="1:2">
      <c r="A544" s="341" t="s">
        <v>286</v>
      </c>
      <c r="B544" s="572"/>
    </row>
    <row r="545" ht="16.5" hidden="1" customHeight="1" spans="1:2">
      <c r="A545" s="341" t="s">
        <v>273</v>
      </c>
      <c r="B545" s="572"/>
    </row>
    <row r="546" ht="16.5" hidden="1" customHeight="1" spans="1:2">
      <c r="A546" s="341" t="s">
        <v>274</v>
      </c>
      <c r="B546" s="572"/>
    </row>
    <row r="547" ht="16.5" hidden="1" customHeight="1" spans="1:2">
      <c r="A547" s="341" t="s">
        <v>554</v>
      </c>
      <c r="B547" s="572"/>
    </row>
    <row r="548" ht="16.5" hidden="1" customHeight="1" spans="1:2">
      <c r="A548" s="341" t="s">
        <v>555</v>
      </c>
      <c r="B548" s="572"/>
    </row>
    <row r="549" ht="16.5" customHeight="1" spans="1:2">
      <c r="A549" s="574" t="s">
        <v>556</v>
      </c>
      <c r="B549" s="572">
        <v>98.52</v>
      </c>
    </row>
    <row r="550" ht="16.5" hidden="1" customHeight="1" spans="1:2">
      <c r="A550" s="341" t="s">
        <v>557</v>
      </c>
      <c r="B550" s="572"/>
    </row>
    <row r="551" ht="16.5" hidden="1" customHeight="1" spans="1:2">
      <c r="A551" s="343" t="s">
        <v>558</v>
      </c>
      <c r="B551" s="572"/>
    </row>
    <row r="552" ht="16.5" hidden="1" customHeight="1" spans="1:2">
      <c r="A552" s="341" t="s">
        <v>559</v>
      </c>
      <c r="B552" s="572"/>
    </row>
    <row r="553" ht="16.5" hidden="1" customHeight="1" spans="1:2">
      <c r="A553" s="341" t="s">
        <v>560</v>
      </c>
      <c r="B553" s="572"/>
    </row>
    <row r="554" ht="16.5" customHeight="1" spans="1:2">
      <c r="A554" s="573" t="s">
        <v>561</v>
      </c>
      <c r="B554" s="572">
        <v>275.44</v>
      </c>
    </row>
    <row r="555" ht="16.5" hidden="1" customHeight="1" spans="1:2">
      <c r="A555" s="341" t="s">
        <v>562</v>
      </c>
      <c r="B555" s="572"/>
    </row>
    <row r="556" ht="16.5" hidden="1" customHeight="1" spans="1:2">
      <c r="A556" s="341" t="s">
        <v>563</v>
      </c>
      <c r="B556" s="572"/>
    </row>
    <row r="557" ht="16.5" hidden="1" customHeight="1" spans="1:2">
      <c r="A557" s="341" t="s">
        <v>564</v>
      </c>
      <c r="B557" s="572"/>
    </row>
    <row r="558" ht="16.5" hidden="1" customHeight="1" spans="1:2">
      <c r="A558" s="341" t="s">
        <v>565</v>
      </c>
      <c r="B558" s="572"/>
    </row>
    <row r="559" ht="16.5" customHeight="1" spans="1:2">
      <c r="A559" s="574" t="s">
        <v>566</v>
      </c>
      <c r="B559" s="572">
        <v>93.44</v>
      </c>
    </row>
    <row r="560" ht="16.5" customHeight="1" spans="1:2">
      <c r="A560" s="574" t="s">
        <v>567</v>
      </c>
      <c r="B560" s="572">
        <v>46.72</v>
      </c>
    </row>
    <row r="561" ht="16.5" hidden="1" customHeight="1" spans="1:2">
      <c r="A561" s="341" t="s">
        <v>568</v>
      </c>
      <c r="B561" s="572"/>
    </row>
    <row r="562" ht="16.5" customHeight="1" spans="1:2">
      <c r="A562" s="574" t="s">
        <v>569</v>
      </c>
      <c r="B562" s="572">
        <v>135.27</v>
      </c>
    </row>
    <row r="563" ht="16.5" hidden="1" customHeight="1" spans="1:2">
      <c r="A563" s="343" t="s">
        <v>570</v>
      </c>
      <c r="B563" s="572"/>
    </row>
    <row r="564" ht="16.5" hidden="1" customHeight="1" spans="1:2">
      <c r="A564" s="341" t="s">
        <v>571</v>
      </c>
      <c r="B564" s="572"/>
    </row>
    <row r="565" ht="16.5" hidden="1" customHeight="1" spans="1:2">
      <c r="A565" s="341" t="s">
        <v>572</v>
      </c>
      <c r="B565" s="572"/>
    </row>
    <row r="566" ht="16.5" hidden="1" customHeight="1" spans="1:2">
      <c r="A566" s="341" t="s">
        <v>573</v>
      </c>
      <c r="B566" s="572"/>
    </row>
    <row r="567" ht="16.5" hidden="1" customHeight="1" spans="1:2">
      <c r="A567" s="343" t="s">
        <v>574</v>
      </c>
      <c r="B567" s="572"/>
    </row>
    <row r="568" ht="16.5" hidden="1" customHeight="1" spans="1:2">
      <c r="A568" s="341" t="s">
        <v>575</v>
      </c>
      <c r="B568" s="572"/>
    </row>
    <row r="569" ht="16.5" hidden="1" customHeight="1" spans="1:2">
      <c r="A569" s="341" t="s">
        <v>576</v>
      </c>
      <c r="B569" s="572"/>
    </row>
    <row r="570" ht="16.5" hidden="1" customHeight="1" spans="1:2">
      <c r="A570" s="341" t="s">
        <v>577</v>
      </c>
      <c r="B570" s="572"/>
    </row>
    <row r="571" ht="16.5" hidden="1" customHeight="1" spans="1:2">
      <c r="A571" s="341" t="s">
        <v>578</v>
      </c>
      <c r="B571" s="572"/>
    </row>
    <row r="572" ht="16.5" hidden="1" customHeight="1" spans="1:2">
      <c r="A572" s="341" t="s">
        <v>579</v>
      </c>
      <c r="B572" s="572"/>
    </row>
    <row r="573" ht="16.5" hidden="1" customHeight="1" spans="1:2">
      <c r="A573" s="341" t="s">
        <v>580</v>
      </c>
      <c r="B573" s="572"/>
    </row>
    <row r="574" ht="16.5" hidden="1" customHeight="1" spans="1:2">
      <c r="A574" s="341" t="s">
        <v>581</v>
      </c>
      <c r="B574" s="572"/>
    </row>
    <row r="575" ht="16.5" hidden="1" customHeight="1" spans="1:2">
      <c r="A575" s="341" t="s">
        <v>582</v>
      </c>
      <c r="B575" s="572"/>
    </row>
    <row r="576" ht="16.5" hidden="1" customHeight="1" spans="1:2">
      <c r="A576" s="341" t="s">
        <v>583</v>
      </c>
      <c r="B576" s="572"/>
    </row>
    <row r="577" ht="16.5" customHeight="1" spans="1:2">
      <c r="A577" s="573" t="s">
        <v>584</v>
      </c>
      <c r="B577" s="572">
        <v>235.64</v>
      </c>
    </row>
    <row r="578" ht="16.5" customHeight="1" spans="1:2">
      <c r="A578" s="574" t="s">
        <v>585</v>
      </c>
      <c r="B578" s="572">
        <v>2.97</v>
      </c>
    </row>
    <row r="579" ht="16.5" customHeight="1" spans="1:2">
      <c r="A579" s="574" t="s">
        <v>586</v>
      </c>
      <c r="B579" s="572">
        <v>71.38</v>
      </c>
    </row>
    <row r="580" ht="16.5" customHeight="1" spans="1:2">
      <c r="A580" s="574" t="s">
        <v>587</v>
      </c>
      <c r="B580" s="572">
        <v>102.65</v>
      </c>
    </row>
    <row r="581" ht="16.5" hidden="1" customHeight="1" spans="1:2">
      <c r="A581" s="341" t="s">
        <v>588</v>
      </c>
      <c r="B581" s="572"/>
    </row>
    <row r="582" ht="16.5" customHeight="1" spans="1:2">
      <c r="A582" s="574" t="s">
        <v>589</v>
      </c>
      <c r="B582" s="572">
        <v>15.6</v>
      </c>
    </row>
    <row r="583" ht="16.5" customHeight="1" spans="1:2">
      <c r="A583" s="574" t="s">
        <v>590</v>
      </c>
      <c r="B583" s="572">
        <v>18.66</v>
      </c>
    </row>
    <row r="584" ht="16.5" customHeight="1" spans="1:2">
      <c r="A584" s="574" t="s">
        <v>591</v>
      </c>
      <c r="B584" s="572">
        <v>24.37</v>
      </c>
    </row>
    <row r="585" ht="16.5" hidden="1" customHeight="1" spans="1:2">
      <c r="A585" s="343" t="s">
        <v>592</v>
      </c>
      <c r="B585" s="572"/>
    </row>
    <row r="586" ht="16.5" hidden="1" customHeight="1" spans="1:2">
      <c r="A586" s="341" t="s">
        <v>593</v>
      </c>
      <c r="B586" s="572"/>
    </row>
    <row r="587" ht="16.5" hidden="1" customHeight="1" spans="1:2">
      <c r="A587" s="341" t="s">
        <v>594</v>
      </c>
      <c r="B587" s="572"/>
    </row>
    <row r="588" ht="16.5" hidden="1" customHeight="1" spans="1:2">
      <c r="A588" s="341" t="s">
        <v>595</v>
      </c>
      <c r="B588" s="572"/>
    </row>
    <row r="589" ht="16.5" hidden="1" customHeight="1" spans="1:2">
      <c r="A589" s="341" t="s">
        <v>596</v>
      </c>
      <c r="B589" s="572"/>
    </row>
    <row r="590" ht="16.5" hidden="1" customHeight="1" spans="1:2">
      <c r="A590" s="341" t="s">
        <v>597</v>
      </c>
      <c r="B590" s="572"/>
    </row>
    <row r="591" ht="16.5" hidden="1" customHeight="1" spans="1:2">
      <c r="A591" s="341" t="s">
        <v>598</v>
      </c>
      <c r="B591" s="572"/>
    </row>
    <row r="592" ht="16.5" customHeight="1" spans="1:2">
      <c r="A592" s="573" t="s">
        <v>599</v>
      </c>
      <c r="B592" s="572">
        <v>1.25</v>
      </c>
    </row>
    <row r="593" ht="16.5" hidden="1" customHeight="1" spans="1:2">
      <c r="A593" s="341" t="s">
        <v>600</v>
      </c>
      <c r="B593" s="572"/>
    </row>
    <row r="594" ht="16.5" customHeight="1" spans="1:2">
      <c r="A594" s="574" t="s">
        <v>601</v>
      </c>
      <c r="B594" s="572">
        <v>1.25</v>
      </c>
    </row>
    <row r="595" ht="16.5" hidden="1" customHeight="1" spans="1:2">
      <c r="A595" s="341" t="s">
        <v>602</v>
      </c>
      <c r="B595" s="572"/>
    </row>
    <row r="596" ht="16.5" hidden="1" customHeight="1" spans="1:2">
      <c r="A596" s="341" t="s">
        <v>603</v>
      </c>
      <c r="B596" s="572"/>
    </row>
    <row r="597" ht="16.5" hidden="1" customHeight="1" spans="1:2">
      <c r="A597" s="341" t="s">
        <v>604</v>
      </c>
      <c r="B597" s="572"/>
    </row>
    <row r="598" ht="16.5" hidden="1" customHeight="1" spans="1:2">
      <c r="A598" s="341" t="s">
        <v>605</v>
      </c>
      <c r="B598" s="572"/>
    </row>
    <row r="599" ht="16.5" customHeight="1" spans="1:2">
      <c r="A599" s="573" t="s">
        <v>606</v>
      </c>
      <c r="B599" s="572">
        <v>1.4</v>
      </c>
    </row>
    <row r="600" ht="16.5" hidden="1" customHeight="1" spans="1:2">
      <c r="A600" s="341" t="s">
        <v>286</v>
      </c>
      <c r="B600" s="572"/>
    </row>
    <row r="601" ht="16.5" hidden="1" customHeight="1" spans="1:2">
      <c r="A601" s="341" t="s">
        <v>273</v>
      </c>
      <c r="B601" s="572"/>
    </row>
    <row r="602" ht="16.5" hidden="1" customHeight="1" spans="1:2">
      <c r="A602" s="341" t="s">
        <v>274</v>
      </c>
      <c r="B602" s="572"/>
    </row>
    <row r="603" ht="16.5" hidden="1" customHeight="1" spans="1:2">
      <c r="A603" s="341" t="s">
        <v>607</v>
      </c>
      <c r="B603" s="572"/>
    </row>
    <row r="604" ht="16.5" hidden="1" customHeight="1" spans="1:2">
      <c r="A604" s="341" t="s">
        <v>608</v>
      </c>
      <c r="B604" s="572"/>
    </row>
    <row r="605" ht="16.5" hidden="1" customHeight="1" spans="1:2">
      <c r="A605" s="341" t="s">
        <v>609</v>
      </c>
      <c r="B605" s="572"/>
    </row>
    <row r="606" ht="16.5" hidden="1" customHeight="1" spans="1:2">
      <c r="A606" s="341" t="s">
        <v>610</v>
      </c>
      <c r="B606" s="572"/>
    </row>
    <row r="607" ht="16.5" customHeight="1" spans="1:2">
      <c r="A607" s="574" t="s">
        <v>611</v>
      </c>
      <c r="B607" s="572">
        <v>1.4</v>
      </c>
    </row>
    <row r="608" ht="16.5" hidden="1" customHeight="1" spans="1:2">
      <c r="A608" s="343" t="s">
        <v>612</v>
      </c>
      <c r="B608" s="572"/>
    </row>
    <row r="609" ht="16.5" hidden="1" customHeight="1" spans="1:2">
      <c r="A609" s="341" t="s">
        <v>286</v>
      </c>
      <c r="B609" s="572"/>
    </row>
    <row r="610" ht="16.5" hidden="1" customHeight="1" spans="1:2">
      <c r="A610" s="341" t="s">
        <v>273</v>
      </c>
      <c r="B610" s="572"/>
    </row>
    <row r="611" ht="16.5" hidden="1" customHeight="1" spans="1:2">
      <c r="A611" s="341" t="s">
        <v>274</v>
      </c>
      <c r="B611" s="572"/>
    </row>
    <row r="612" ht="16.5" hidden="1" customHeight="1" spans="1:2">
      <c r="A612" s="341" t="s">
        <v>613</v>
      </c>
      <c r="B612" s="572"/>
    </row>
    <row r="613" ht="16.5" hidden="1" customHeight="1" spans="1:2">
      <c r="A613" s="343" t="s">
        <v>614</v>
      </c>
      <c r="B613" s="572"/>
    </row>
    <row r="614" ht="16.5" hidden="1" customHeight="1" spans="1:2">
      <c r="A614" s="341" t="s">
        <v>615</v>
      </c>
      <c r="B614" s="572"/>
    </row>
    <row r="615" ht="16.5" hidden="1" customHeight="1" spans="1:2">
      <c r="A615" s="341" t="s">
        <v>616</v>
      </c>
      <c r="B615" s="572"/>
    </row>
    <row r="616" ht="16.5" customHeight="1" spans="1:2">
      <c r="A616" s="573" t="s">
        <v>617</v>
      </c>
      <c r="B616" s="572">
        <v>35.03</v>
      </c>
    </row>
    <row r="617" ht="16.5" customHeight="1" spans="1:2">
      <c r="A617" s="574" t="s">
        <v>618</v>
      </c>
      <c r="B617" s="572">
        <v>35.03</v>
      </c>
    </row>
    <row r="618" ht="16.5" hidden="1" customHeight="1" spans="1:2">
      <c r="A618" s="341" t="s">
        <v>619</v>
      </c>
      <c r="B618" s="572"/>
    </row>
    <row r="619" ht="16.5" customHeight="1" spans="1:2">
      <c r="A619" s="573" t="s">
        <v>620</v>
      </c>
      <c r="B619" s="572">
        <v>117.93</v>
      </c>
    </row>
    <row r="620" ht="16.5" customHeight="1" spans="1:2">
      <c r="A620" s="574" t="s">
        <v>621</v>
      </c>
      <c r="B620" s="572">
        <v>38.54</v>
      </c>
    </row>
    <row r="621" ht="16.5" customHeight="1" spans="1:2">
      <c r="A621" s="574" t="s">
        <v>622</v>
      </c>
      <c r="B621" s="572">
        <v>79.39</v>
      </c>
    </row>
    <row r="622" ht="16.5" hidden="1" customHeight="1" spans="1:2">
      <c r="A622" s="343" t="s">
        <v>623</v>
      </c>
      <c r="B622" s="572"/>
    </row>
    <row r="623" ht="16.5" hidden="1" customHeight="1" spans="1:2">
      <c r="A623" s="341" t="s">
        <v>624</v>
      </c>
      <c r="B623" s="572"/>
    </row>
    <row r="624" ht="16.5" hidden="1" customHeight="1" spans="1:2">
      <c r="A624" s="341" t="s">
        <v>625</v>
      </c>
      <c r="B624" s="572"/>
    </row>
    <row r="625" ht="16.5" hidden="1" customHeight="1" spans="1:2">
      <c r="A625" s="341" t="s">
        <v>626</v>
      </c>
      <c r="B625" s="572"/>
    </row>
    <row r="626" ht="16.5" hidden="1" customHeight="1" spans="1:2">
      <c r="A626" s="343" t="s">
        <v>627</v>
      </c>
      <c r="B626" s="572"/>
    </row>
    <row r="627" ht="16.5" hidden="1" customHeight="1" spans="1:2">
      <c r="A627" s="341" t="s">
        <v>624</v>
      </c>
      <c r="B627" s="572"/>
    </row>
    <row r="628" ht="16.5" hidden="1" customHeight="1" spans="1:2">
      <c r="A628" s="341" t="s">
        <v>625</v>
      </c>
      <c r="B628" s="572"/>
    </row>
    <row r="629" ht="16.5" hidden="1" customHeight="1" spans="1:2">
      <c r="A629" s="341" t="s">
        <v>628</v>
      </c>
      <c r="B629" s="572"/>
    </row>
    <row r="630" ht="16.5" hidden="1" customHeight="1" spans="1:2">
      <c r="A630" s="343" t="s">
        <v>629</v>
      </c>
      <c r="B630" s="572"/>
    </row>
    <row r="631" ht="16.5" hidden="1" customHeight="1" spans="1:2">
      <c r="A631" s="341" t="s">
        <v>630</v>
      </c>
      <c r="B631" s="572"/>
    </row>
    <row r="632" ht="16.5" hidden="1" customHeight="1" spans="1:2">
      <c r="A632" s="341" t="s">
        <v>631</v>
      </c>
      <c r="B632" s="572"/>
    </row>
    <row r="633" ht="16.5" customHeight="1" spans="1:2">
      <c r="A633" s="573" t="s">
        <v>632</v>
      </c>
      <c r="B633" s="572">
        <v>48.47</v>
      </c>
    </row>
    <row r="634" ht="16.5" customHeight="1" spans="1:2">
      <c r="A634" s="574" t="s">
        <v>633</v>
      </c>
      <c r="B634" s="572">
        <v>29.13</v>
      </c>
    </row>
    <row r="635" ht="16.5" customHeight="1" spans="1:2">
      <c r="A635" s="574" t="s">
        <v>634</v>
      </c>
      <c r="B635" s="572">
        <v>19.34</v>
      </c>
    </row>
    <row r="636" ht="16.5" hidden="1" customHeight="1" spans="1:2">
      <c r="A636" s="343" t="s">
        <v>635</v>
      </c>
      <c r="B636" s="572"/>
    </row>
    <row r="637" ht="16.5" hidden="1" customHeight="1" spans="1:2">
      <c r="A637" s="341" t="s">
        <v>636</v>
      </c>
      <c r="B637" s="572"/>
    </row>
    <row r="638" ht="16.5" hidden="1" customHeight="1" spans="1:2">
      <c r="A638" s="341" t="s">
        <v>637</v>
      </c>
      <c r="B638" s="572"/>
    </row>
    <row r="639" ht="16.5" hidden="1" customHeight="1" spans="1:2">
      <c r="A639" s="341" t="s">
        <v>638</v>
      </c>
      <c r="B639" s="572"/>
    </row>
    <row r="640" ht="16.5" hidden="1" customHeight="1" spans="1:2">
      <c r="A640" s="343" t="s">
        <v>639</v>
      </c>
      <c r="B640" s="572"/>
    </row>
    <row r="641" ht="16.5" hidden="1" customHeight="1" spans="1:2">
      <c r="A641" s="341" t="s">
        <v>640</v>
      </c>
      <c r="B641" s="572"/>
    </row>
    <row r="642" ht="16.5" hidden="1" customHeight="1" spans="1:2">
      <c r="A642" s="341" t="s">
        <v>641</v>
      </c>
      <c r="B642" s="572"/>
    </row>
    <row r="643" ht="16.5" hidden="1" customHeight="1" spans="1:2">
      <c r="A643" s="341" t="s">
        <v>642</v>
      </c>
      <c r="B643" s="572"/>
    </row>
    <row r="644" ht="16.5" hidden="1" customHeight="1" spans="1:2">
      <c r="A644" s="341" t="s">
        <v>643</v>
      </c>
      <c r="B644" s="572"/>
    </row>
    <row r="645" ht="16.5" customHeight="1" spans="1:2">
      <c r="A645" s="573" t="s">
        <v>644</v>
      </c>
      <c r="B645" s="572">
        <v>37.24</v>
      </c>
    </row>
    <row r="646" ht="16.5" hidden="1" customHeight="1" spans="1:2">
      <c r="A646" s="341" t="s">
        <v>286</v>
      </c>
      <c r="B646" s="572"/>
    </row>
    <row r="647" ht="16.5" hidden="1" customHeight="1" spans="1:2">
      <c r="A647" s="341" t="s">
        <v>273</v>
      </c>
      <c r="B647" s="572"/>
    </row>
    <row r="648" ht="16.5" hidden="1" customHeight="1" spans="1:2">
      <c r="A648" s="341" t="s">
        <v>274</v>
      </c>
      <c r="B648" s="572"/>
    </row>
    <row r="649" ht="16.5" hidden="1" customHeight="1" spans="1:2">
      <c r="A649" s="341" t="s">
        <v>645</v>
      </c>
      <c r="B649" s="572"/>
    </row>
    <row r="650" ht="16.5" hidden="1" customHeight="1" spans="1:2">
      <c r="A650" s="341" t="s">
        <v>646</v>
      </c>
      <c r="B650" s="572"/>
    </row>
    <row r="651" ht="16.5" customHeight="1" spans="1:2">
      <c r="A651" s="574" t="s">
        <v>283</v>
      </c>
      <c r="B651" s="572">
        <v>34.24</v>
      </c>
    </row>
    <row r="652" ht="16.5" customHeight="1" spans="1:2">
      <c r="A652" s="574" t="s">
        <v>647</v>
      </c>
      <c r="B652" s="572">
        <v>3</v>
      </c>
    </row>
    <row r="653" ht="16.5" hidden="1" customHeight="1" spans="1:2">
      <c r="A653" s="343" t="s">
        <v>648</v>
      </c>
      <c r="B653" s="572"/>
    </row>
    <row r="654" ht="16.5" hidden="1" customHeight="1" spans="1:2">
      <c r="A654" s="341" t="s">
        <v>625</v>
      </c>
      <c r="B654" s="572"/>
    </row>
    <row r="655" ht="16.5" hidden="1" customHeight="1" spans="1:2">
      <c r="A655" s="341" t="s">
        <v>649</v>
      </c>
      <c r="B655" s="572"/>
    </row>
    <row r="656" ht="16.5" customHeight="1" spans="1:2">
      <c r="A656" s="573" t="s">
        <v>650</v>
      </c>
      <c r="B656" s="572">
        <v>6.6</v>
      </c>
    </row>
    <row r="657" ht="16.5" customHeight="1" spans="1:2">
      <c r="A657" s="574" t="s">
        <v>650</v>
      </c>
      <c r="B657" s="572">
        <v>6.6</v>
      </c>
    </row>
    <row r="658" ht="16.5" customHeight="1" spans="1:2">
      <c r="A658" s="575" t="s">
        <v>89</v>
      </c>
      <c r="B658" s="572">
        <v>140.38</v>
      </c>
    </row>
    <row r="659" ht="16.5" customHeight="1" spans="1:2">
      <c r="A659" s="573" t="s">
        <v>651</v>
      </c>
      <c r="B659" s="572">
        <v>19.88</v>
      </c>
    </row>
    <row r="660" ht="16.5" customHeight="1" spans="1:2">
      <c r="A660" s="574" t="s">
        <v>286</v>
      </c>
      <c r="B660" s="572">
        <v>19.88</v>
      </c>
    </row>
    <row r="661" ht="16.5" hidden="1" customHeight="1" spans="1:2">
      <c r="A661" s="341" t="s">
        <v>273</v>
      </c>
      <c r="B661" s="572"/>
    </row>
    <row r="662" ht="16.5" hidden="1" customHeight="1" spans="1:2">
      <c r="A662" s="341" t="s">
        <v>274</v>
      </c>
      <c r="B662" s="572"/>
    </row>
    <row r="663" ht="16.5" hidden="1" customHeight="1" spans="1:2">
      <c r="A663" s="341" t="s">
        <v>652</v>
      </c>
      <c r="B663" s="572"/>
    </row>
    <row r="664" ht="16.5" hidden="1" customHeight="1" spans="1:2">
      <c r="A664" s="343" t="s">
        <v>653</v>
      </c>
      <c r="B664" s="572"/>
    </row>
    <row r="665" ht="16.5" hidden="1" customHeight="1" spans="1:2">
      <c r="A665" s="341" t="s">
        <v>654</v>
      </c>
      <c r="B665" s="572"/>
    </row>
    <row r="666" ht="16.5" hidden="1" customHeight="1" spans="1:2">
      <c r="A666" s="341" t="s">
        <v>655</v>
      </c>
      <c r="B666" s="572"/>
    </row>
    <row r="667" ht="16.5" hidden="1" customHeight="1" spans="1:2">
      <c r="A667" s="341" t="s">
        <v>656</v>
      </c>
      <c r="B667" s="572"/>
    </row>
    <row r="668" ht="16.5" hidden="1" customHeight="1" spans="1:2">
      <c r="A668" s="341" t="s">
        <v>657</v>
      </c>
      <c r="B668" s="572"/>
    </row>
    <row r="669" ht="16.5" hidden="1" customHeight="1" spans="1:2">
      <c r="A669" s="341" t="s">
        <v>658</v>
      </c>
      <c r="B669" s="572"/>
    </row>
    <row r="670" ht="16.5" hidden="1" customHeight="1" spans="1:2">
      <c r="A670" s="341" t="s">
        <v>659</v>
      </c>
      <c r="B670" s="572"/>
    </row>
    <row r="671" ht="16.5" hidden="1" customHeight="1" spans="1:2">
      <c r="A671" s="341" t="s">
        <v>660</v>
      </c>
      <c r="B671" s="572"/>
    </row>
    <row r="672" ht="16.5" hidden="1" customHeight="1" spans="1:2">
      <c r="A672" s="341" t="s">
        <v>661</v>
      </c>
      <c r="B672" s="572"/>
    </row>
    <row r="673" ht="16.5" hidden="1" customHeight="1" spans="1:2">
      <c r="A673" s="341" t="s">
        <v>662</v>
      </c>
      <c r="B673" s="572"/>
    </row>
    <row r="674" ht="16.5" hidden="1" customHeight="1" spans="1:2">
      <c r="A674" s="341" t="s">
        <v>663</v>
      </c>
      <c r="B674" s="572"/>
    </row>
    <row r="675" ht="16.5" hidden="1" customHeight="1" spans="1:2">
      <c r="A675" s="341" t="s">
        <v>664</v>
      </c>
      <c r="B675" s="572"/>
    </row>
    <row r="676" ht="16.5" hidden="1" customHeight="1" spans="1:2">
      <c r="A676" s="341" t="s">
        <v>665</v>
      </c>
      <c r="B676" s="572"/>
    </row>
    <row r="677" ht="16.5" hidden="1" customHeight="1" spans="1:2">
      <c r="A677" s="343" t="s">
        <v>666</v>
      </c>
      <c r="B677" s="572"/>
    </row>
    <row r="678" ht="16.5" hidden="1" customHeight="1" spans="1:2">
      <c r="A678" s="341" t="s">
        <v>667</v>
      </c>
      <c r="B678" s="572"/>
    </row>
    <row r="679" ht="16.5" hidden="1" customHeight="1" spans="1:2">
      <c r="A679" s="341" t="s">
        <v>668</v>
      </c>
      <c r="B679" s="572"/>
    </row>
    <row r="680" ht="16.5" hidden="1" customHeight="1" spans="1:2">
      <c r="A680" s="341" t="s">
        <v>669</v>
      </c>
      <c r="B680" s="572"/>
    </row>
    <row r="681" ht="16.5" customHeight="1" spans="1:2">
      <c r="A681" s="573" t="s">
        <v>670</v>
      </c>
      <c r="B681" s="572">
        <v>15.02</v>
      </c>
    </row>
    <row r="682" ht="16.5" hidden="1" customHeight="1" spans="1:2">
      <c r="A682" s="341" t="s">
        <v>671</v>
      </c>
      <c r="B682" s="572"/>
    </row>
    <row r="683" ht="16.5" hidden="1" customHeight="1" spans="1:2">
      <c r="A683" s="341" t="s">
        <v>672</v>
      </c>
      <c r="B683" s="572"/>
    </row>
    <row r="684" ht="16.5" hidden="1" customHeight="1" spans="1:2">
      <c r="A684" s="341" t="s">
        <v>673</v>
      </c>
      <c r="B684" s="572"/>
    </row>
    <row r="685" ht="16.5" hidden="1" customHeight="1" spans="1:2">
      <c r="A685" s="341" t="s">
        <v>674</v>
      </c>
      <c r="B685" s="572"/>
    </row>
    <row r="686" ht="16.5" hidden="1" customHeight="1" spans="1:2">
      <c r="A686" s="341" t="s">
        <v>675</v>
      </c>
      <c r="B686" s="572"/>
    </row>
    <row r="687" ht="16.5" hidden="1" customHeight="1" spans="1:2">
      <c r="A687" s="341" t="s">
        <v>676</v>
      </c>
      <c r="B687" s="572"/>
    </row>
    <row r="688" ht="16.5" hidden="1" customHeight="1" spans="1:2">
      <c r="A688" s="341" t="s">
        <v>677</v>
      </c>
      <c r="B688" s="572"/>
    </row>
    <row r="689" ht="16.5" hidden="1" customHeight="1" spans="1:2">
      <c r="A689" s="341" t="s">
        <v>678</v>
      </c>
      <c r="B689" s="572"/>
    </row>
    <row r="690" ht="16.5" hidden="1" customHeight="1" spans="1:2">
      <c r="A690" s="341" t="s">
        <v>679</v>
      </c>
      <c r="B690" s="572"/>
    </row>
    <row r="691" ht="16.5" customHeight="1" spans="1:2">
      <c r="A691" s="574" t="s">
        <v>680</v>
      </c>
      <c r="B691" s="572">
        <v>15.02</v>
      </c>
    </row>
    <row r="692" ht="16.5" hidden="1" customHeight="1" spans="1:2">
      <c r="A692" s="341" t="s">
        <v>681</v>
      </c>
      <c r="B692" s="572"/>
    </row>
    <row r="693" ht="16.5" hidden="1" customHeight="1" spans="1:2">
      <c r="A693" s="343" t="s">
        <v>682</v>
      </c>
      <c r="B693" s="572"/>
    </row>
    <row r="694" ht="16.5" hidden="1" customHeight="1" spans="1:2">
      <c r="A694" s="341" t="s">
        <v>683</v>
      </c>
      <c r="B694" s="572"/>
    </row>
    <row r="695" ht="16.5" hidden="1" customHeight="1" spans="1:2">
      <c r="A695" s="341" t="s">
        <v>684</v>
      </c>
      <c r="B695" s="572"/>
    </row>
    <row r="696" ht="16.5" hidden="1" customHeight="1" spans="1:2">
      <c r="A696" s="343" t="s">
        <v>685</v>
      </c>
      <c r="B696" s="572"/>
    </row>
    <row r="697" ht="16.5" hidden="1" customHeight="1" spans="1:2">
      <c r="A697" s="341" t="s">
        <v>686</v>
      </c>
      <c r="B697" s="572"/>
    </row>
    <row r="698" ht="16.5" hidden="1" customHeight="1" spans="1:2">
      <c r="A698" s="341" t="s">
        <v>687</v>
      </c>
      <c r="B698" s="572"/>
    </row>
    <row r="699" ht="16.5" hidden="1" customHeight="1" spans="1:2">
      <c r="A699" s="341" t="s">
        <v>688</v>
      </c>
      <c r="B699" s="572"/>
    </row>
    <row r="700" ht="16.5" customHeight="1" spans="1:2">
      <c r="A700" s="573" t="s">
        <v>689</v>
      </c>
      <c r="B700" s="572">
        <v>89.34</v>
      </c>
    </row>
    <row r="701" ht="16.5" customHeight="1" spans="1:2">
      <c r="A701" s="574" t="s">
        <v>690</v>
      </c>
      <c r="B701" s="572">
        <v>24.81</v>
      </c>
    </row>
    <row r="702" ht="16.5" customHeight="1" spans="1:2">
      <c r="A702" s="574" t="s">
        <v>691</v>
      </c>
      <c r="B702" s="572">
        <v>21.83</v>
      </c>
    </row>
    <row r="703" ht="16.5" customHeight="1" spans="1:2">
      <c r="A703" s="574" t="s">
        <v>692</v>
      </c>
      <c r="B703" s="572">
        <v>29.05</v>
      </c>
    </row>
    <row r="704" ht="16.5" customHeight="1" spans="1:2">
      <c r="A704" s="574" t="s">
        <v>693</v>
      </c>
      <c r="B704" s="572">
        <v>13.65</v>
      </c>
    </row>
    <row r="705" ht="16.5" hidden="1" customHeight="1" spans="1:2">
      <c r="A705" s="343" t="s">
        <v>694</v>
      </c>
      <c r="B705" s="572"/>
    </row>
    <row r="706" ht="16.5" hidden="1" customHeight="1" spans="1:2">
      <c r="A706" s="341" t="s">
        <v>695</v>
      </c>
      <c r="B706" s="572"/>
    </row>
    <row r="707" ht="16.5" hidden="1" customHeight="1" spans="1:2">
      <c r="A707" s="341" t="s">
        <v>696</v>
      </c>
      <c r="B707" s="572"/>
    </row>
    <row r="708" ht="16.5" hidden="1" customHeight="1" spans="1:2">
      <c r="A708" s="341" t="s">
        <v>697</v>
      </c>
      <c r="B708" s="572"/>
    </row>
    <row r="709" ht="16.5" hidden="1" customHeight="1" spans="1:2">
      <c r="A709" s="343" t="s">
        <v>698</v>
      </c>
      <c r="B709" s="572"/>
    </row>
    <row r="710" ht="16.5" hidden="1" customHeight="1" spans="1:2">
      <c r="A710" s="341" t="s">
        <v>699</v>
      </c>
      <c r="B710" s="572"/>
    </row>
    <row r="711" ht="16.5" hidden="1" customHeight="1" spans="1:2">
      <c r="A711" s="341" t="s">
        <v>700</v>
      </c>
      <c r="B711" s="572"/>
    </row>
    <row r="712" ht="16.5" hidden="1" customHeight="1" spans="1:2">
      <c r="A712" s="341" t="s">
        <v>701</v>
      </c>
      <c r="B712" s="572"/>
    </row>
    <row r="713" ht="16.5" customHeight="1" spans="1:2">
      <c r="A713" s="573" t="s">
        <v>702</v>
      </c>
      <c r="B713" s="572">
        <v>14.79</v>
      </c>
    </row>
    <row r="714" ht="16.5" customHeight="1" spans="1:2">
      <c r="A714" s="574" t="s">
        <v>703</v>
      </c>
      <c r="B714" s="572">
        <v>14.79</v>
      </c>
    </row>
    <row r="715" ht="16.5" hidden="1" customHeight="1" spans="1:2">
      <c r="A715" s="341" t="s">
        <v>704</v>
      </c>
      <c r="B715" s="572"/>
    </row>
    <row r="716" ht="16.5" hidden="1" customHeight="1" spans="1:2">
      <c r="A716" s="343" t="s">
        <v>705</v>
      </c>
      <c r="B716" s="572"/>
    </row>
    <row r="717" ht="16.5" hidden="1" customHeight="1" spans="1:2">
      <c r="A717" s="341" t="s">
        <v>286</v>
      </c>
      <c r="B717" s="572"/>
    </row>
    <row r="718" ht="16.5" hidden="1" customHeight="1" spans="1:2">
      <c r="A718" s="341" t="s">
        <v>273</v>
      </c>
      <c r="B718" s="572"/>
    </row>
    <row r="719" ht="16.5" hidden="1" customHeight="1" spans="1:2">
      <c r="A719" s="341" t="s">
        <v>274</v>
      </c>
      <c r="B719" s="572"/>
    </row>
    <row r="720" ht="16.5" hidden="1" customHeight="1" spans="1:2">
      <c r="A720" s="341" t="s">
        <v>324</v>
      </c>
      <c r="B720" s="572"/>
    </row>
    <row r="721" ht="16.5" hidden="1" customHeight="1" spans="1:2">
      <c r="A721" s="341" t="s">
        <v>706</v>
      </c>
      <c r="B721" s="572"/>
    </row>
    <row r="722" ht="16.5" hidden="1" customHeight="1" spans="1:2">
      <c r="A722" s="341" t="s">
        <v>707</v>
      </c>
      <c r="B722" s="572"/>
    </row>
    <row r="723" ht="16.5" hidden="1" customHeight="1" spans="1:2">
      <c r="A723" s="341" t="s">
        <v>283</v>
      </c>
      <c r="B723" s="572"/>
    </row>
    <row r="724" ht="16.5" hidden="1" customHeight="1" spans="1:2">
      <c r="A724" s="341" t="s">
        <v>708</v>
      </c>
      <c r="B724" s="572"/>
    </row>
    <row r="725" ht="16.5" hidden="1" customHeight="1" spans="1:2">
      <c r="A725" s="343" t="s">
        <v>709</v>
      </c>
      <c r="B725" s="572"/>
    </row>
    <row r="726" ht="16.5" hidden="1" customHeight="1" spans="1:2">
      <c r="A726" s="341" t="s">
        <v>709</v>
      </c>
      <c r="B726" s="572"/>
    </row>
    <row r="727" ht="16.5" customHeight="1" spans="1:2">
      <c r="A727" s="573" t="s">
        <v>710</v>
      </c>
      <c r="B727" s="572">
        <v>1.35</v>
      </c>
    </row>
    <row r="728" ht="16.5" customHeight="1" spans="1:2">
      <c r="A728" s="574" t="s">
        <v>710</v>
      </c>
      <c r="B728" s="572">
        <v>1.35</v>
      </c>
    </row>
    <row r="729" ht="16.5" customHeight="1" spans="1:2">
      <c r="A729" s="575" t="s">
        <v>91</v>
      </c>
      <c r="B729" s="572">
        <v>0.26</v>
      </c>
    </row>
    <row r="730" ht="16.5" hidden="1" customHeight="1" spans="1:2">
      <c r="A730" s="343" t="s">
        <v>711</v>
      </c>
      <c r="B730" s="572"/>
    </row>
    <row r="731" ht="16.5" hidden="1" customHeight="1" spans="1:2">
      <c r="A731" s="341" t="s">
        <v>286</v>
      </c>
      <c r="B731" s="572"/>
    </row>
    <row r="732" ht="16.5" hidden="1" customHeight="1" spans="1:2">
      <c r="A732" s="341" t="s">
        <v>273</v>
      </c>
      <c r="B732" s="572"/>
    </row>
    <row r="733" ht="16.5" hidden="1" customHeight="1" spans="1:2">
      <c r="A733" s="341" t="s">
        <v>274</v>
      </c>
      <c r="B733" s="572"/>
    </row>
    <row r="734" ht="16.5" hidden="1" customHeight="1" spans="1:2">
      <c r="A734" s="341" t="s">
        <v>712</v>
      </c>
      <c r="B734" s="572"/>
    </row>
    <row r="735" ht="16.5" hidden="1" customHeight="1" spans="1:2">
      <c r="A735" s="341" t="s">
        <v>713</v>
      </c>
      <c r="B735" s="572"/>
    </row>
    <row r="736" ht="16.5" hidden="1" customHeight="1" spans="1:2">
      <c r="A736" s="341" t="s">
        <v>714</v>
      </c>
      <c r="B736" s="572"/>
    </row>
    <row r="737" ht="16.5" hidden="1" customHeight="1" spans="1:2">
      <c r="A737" s="341" t="s">
        <v>715</v>
      </c>
      <c r="B737" s="572"/>
    </row>
    <row r="738" ht="16.5" hidden="1" customHeight="1" spans="1:2">
      <c r="A738" s="341" t="s">
        <v>716</v>
      </c>
      <c r="B738" s="572"/>
    </row>
    <row r="739" ht="16.5" hidden="1" customHeight="1" spans="1:2">
      <c r="A739" s="343" t="s">
        <v>717</v>
      </c>
      <c r="B739" s="572"/>
    </row>
    <row r="740" ht="16.5" hidden="1" customHeight="1" spans="1:2">
      <c r="A740" s="341" t="s">
        <v>718</v>
      </c>
      <c r="B740" s="572"/>
    </row>
    <row r="741" ht="16.5" hidden="1" customHeight="1" spans="1:2">
      <c r="A741" s="341" t="s">
        <v>719</v>
      </c>
      <c r="B741" s="572"/>
    </row>
    <row r="742" ht="16.5" hidden="1" customHeight="1" spans="1:2">
      <c r="A742" s="341" t="s">
        <v>720</v>
      </c>
      <c r="B742" s="572"/>
    </row>
    <row r="743" ht="16.5" customHeight="1" spans="1:2">
      <c r="A743" s="573" t="s">
        <v>721</v>
      </c>
      <c r="B743" s="572">
        <v>0.26</v>
      </c>
    </row>
    <row r="744" ht="16.5" hidden="1" customHeight="1" spans="1:2">
      <c r="A744" s="341" t="s">
        <v>722</v>
      </c>
      <c r="B744" s="572"/>
    </row>
    <row r="745" ht="16.5" hidden="1" customHeight="1" spans="1:2">
      <c r="A745" s="341" t="s">
        <v>723</v>
      </c>
      <c r="B745" s="572"/>
    </row>
    <row r="746" ht="16.5" hidden="1" customHeight="1" spans="1:2">
      <c r="A746" s="341" t="s">
        <v>724</v>
      </c>
      <c r="B746" s="572"/>
    </row>
    <row r="747" ht="16.5" customHeight="1" spans="1:2">
      <c r="A747" s="574" t="s">
        <v>725</v>
      </c>
      <c r="B747" s="572">
        <v>0.26</v>
      </c>
    </row>
    <row r="748" ht="16.5" hidden="1" customHeight="1" spans="1:2">
      <c r="A748" s="341" t="s">
        <v>726</v>
      </c>
      <c r="B748" s="572"/>
    </row>
    <row r="749" ht="16.5" hidden="1" customHeight="1" spans="1:2">
      <c r="A749" s="341" t="s">
        <v>727</v>
      </c>
      <c r="B749" s="572"/>
    </row>
    <row r="750" ht="16.5" hidden="1" customHeight="1" spans="1:2">
      <c r="A750" s="341" t="s">
        <v>728</v>
      </c>
      <c r="B750" s="572"/>
    </row>
    <row r="751" ht="16.5" hidden="1" customHeight="1" spans="1:2">
      <c r="A751" s="343" t="s">
        <v>729</v>
      </c>
      <c r="B751" s="572"/>
    </row>
    <row r="752" ht="16.5" hidden="1" customHeight="1" spans="1:2">
      <c r="A752" s="341" t="s">
        <v>730</v>
      </c>
      <c r="B752" s="572"/>
    </row>
    <row r="753" ht="16.5" hidden="1" customHeight="1" spans="1:2">
      <c r="A753" s="341" t="s">
        <v>731</v>
      </c>
      <c r="B753" s="572"/>
    </row>
    <row r="754" ht="16.5" hidden="1" customHeight="1" spans="1:2">
      <c r="A754" s="341" t="s">
        <v>732</v>
      </c>
      <c r="B754" s="572"/>
    </row>
    <row r="755" ht="16.5" hidden="1" customHeight="1" spans="1:2">
      <c r="A755" s="341" t="s">
        <v>733</v>
      </c>
      <c r="B755" s="572"/>
    </row>
    <row r="756" ht="16.5" hidden="1" customHeight="1" spans="1:2">
      <c r="A756" s="341" t="s">
        <v>734</v>
      </c>
      <c r="B756" s="572"/>
    </row>
    <row r="757" ht="16.5" hidden="1" customHeight="1" spans="1:2">
      <c r="A757" s="343" t="s">
        <v>735</v>
      </c>
      <c r="B757" s="572"/>
    </row>
    <row r="758" ht="16.5" hidden="1" customHeight="1" spans="1:2">
      <c r="A758" s="341" t="s">
        <v>736</v>
      </c>
      <c r="B758" s="572"/>
    </row>
    <row r="759" ht="16.5" hidden="1" customHeight="1" spans="1:2">
      <c r="A759" s="341" t="s">
        <v>737</v>
      </c>
      <c r="B759" s="572"/>
    </row>
    <row r="760" ht="16.5" hidden="1" customHeight="1" spans="1:2">
      <c r="A760" s="341" t="s">
        <v>738</v>
      </c>
      <c r="B760" s="572"/>
    </row>
    <row r="761" ht="16.5" hidden="1" customHeight="1" spans="1:2">
      <c r="A761" s="341" t="s">
        <v>739</v>
      </c>
      <c r="B761" s="572"/>
    </row>
    <row r="762" ht="16.5" hidden="1" customHeight="1" spans="1:2">
      <c r="A762" s="341" t="s">
        <v>740</v>
      </c>
      <c r="B762" s="572"/>
    </row>
    <row r="763" ht="16.5" hidden="1" customHeight="1" spans="1:2">
      <c r="A763" s="341" t="s">
        <v>741</v>
      </c>
      <c r="B763" s="572"/>
    </row>
    <row r="764" ht="16.5" hidden="1" customHeight="1" spans="1:2">
      <c r="A764" s="343" t="s">
        <v>742</v>
      </c>
      <c r="B764" s="572"/>
    </row>
    <row r="765" ht="16.5" hidden="1" customHeight="1" spans="1:2">
      <c r="A765" s="341" t="s">
        <v>743</v>
      </c>
      <c r="B765" s="572"/>
    </row>
    <row r="766" ht="16.5" hidden="1" customHeight="1" spans="1:2">
      <c r="A766" s="341" t="s">
        <v>744</v>
      </c>
      <c r="B766" s="572"/>
    </row>
    <row r="767" ht="16.5" hidden="1" customHeight="1" spans="1:2">
      <c r="A767" s="341" t="s">
        <v>745</v>
      </c>
      <c r="B767" s="572"/>
    </row>
    <row r="768" ht="16.5" hidden="1" customHeight="1" spans="1:2">
      <c r="A768" s="341" t="s">
        <v>746</v>
      </c>
      <c r="B768" s="572"/>
    </row>
    <row r="769" ht="16.5" hidden="1" customHeight="1" spans="1:2">
      <c r="A769" s="341" t="s">
        <v>747</v>
      </c>
      <c r="B769" s="572"/>
    </row>
    <row r="770" ht="16.5" hidden="1" customHeight="1" spans="1:2">
      <c r="A770" s="343" t="s">
        <v>748</v>
      </c>
      <c r="B770" s="572"/>
    </row>
    <row r="771" ht="16.5" hidden="1" customHeight="1" spans="1:2">
      <c r="A771" s="341" t="s">
        <v>749</v>
      </c>
      <c r="B771" s="572"/>
    </row>
    <row r="772" ht="16.5" hidden="1" customHeight="1" spans="1:2">
      <c r="A772" s="341" t="s">
        <v>750</v>
      </c>
      <c r="B772" s="572"/>
    </row>
    <row r="773" ht="16.5" hidden="1" customHeight="1" spans="1:2">
      <c r="A773" s="343" t="s">
        <v>751</v>
      </c>
      <c r="B773" s="572"/>
    </row>
    <row r="774" ht="16.5" hidden="1" customHeight="1" spans="1:2">
      <c r="A774" s="341" t="s">
        <v>752</v>
      </c>
      <c r="B774" s="572"/>
    </row>
    <row r="775" ht="16.5" hidden="1" customHeight="1" spans="1:2">
      <c r="A775" s="341" t="s">
        <v>753</v>
      </c>
      <c r="B775" s="572"/>
    </row>
    <row r="776" ht="16.5" hidden="1" customHeight="1" spans="1:2">
      <c r="A776" s="343" t="s">
        <v>754</v>
      </c>
      <c r="B776" s="572"/>
    </row>
    <row r="777" ht="16.5" hidden="1" customHeight="1" spans="1:2">
      <c r="A777" s="341" t="s">
        <v>754</v>
      </c>
      <c r="B777" s="572"/>
    </row>
    <row r="778" ht="16.5" hidden="1" customHeight="1" spans="1:2">
      <c r="A778" s="343" t="s">
        <v>755</v>
      </c>
      <c r="B778" s="572"/>
    </row>
    <row r="779" ht="16.5" hidden="1" customHeight="1" spans="1:2">
      <c r="A779" s="341" t="s">
        <v>755</v>
      </c>
      <c r="B779" s="572"/>
    </row>
    <row r="780" ht="16.5" hidden="1" customHeight="1" spans="1:2">
      <c r="A780" s="343" t="s">
        <v>756</v>
      </c>
      <c r="B780" s="572"/>
    </row>
    <row r="781" ht="16.5" hidden="1" customHeight="1" spans="1:2">
      <c r="A781" s="341" t="s">
        <v>757</v>
      </c>
      <c r="B781" s="572"/>
    </row>
    <row r="782" ht="16.5" hidden="1" customHeight="1" spans="1:2">
      <c r="A782" s="341" t="s">
        <v>758</v>
      </c>
      <c r="B782" s="572"/>
    </row>
    <row r="783" ht="16.5" hidden="1" customHeight="1" spans="1:2">
      <c r="A783" s="341" t="s">
        <v>759</v>
      </c>
      <c r="B783" s="572"/>
    </row>
    <row r="784" ht="16.5" hidden="1" customHeight="1" spans="1:2">
      <c r="A784" s="341" t="s">
        <v>760</v>
      </c>
      <c r="B784" s="572"/>
    </row>
    <row r="785" ht="16.5" hidden="1" customHeight="1" spans="1:2">
      <c r="A785" s="341" t="s">
        <v>761</v>
      </c>
      <c r="B785" s="572"/>
    </row>
    <row r="786" ht="16.5" hidden="1" customHeight="1" spans="1:2">
      <c r="A786" s="343" t="s">
        <v>762</v>
      </c>
      <c r="B786" s="572"/>
    </row>
    <row r="787" ht="16.5" hidden="1" customHeight="1" spans="1:2">
      <c r="A787" s="341" t="s">
        <v>762</v>
      </c>
      <c r="B787" s="572"/>
    </row>
    <row r="788" ht="16.5" hidden="1" customHeight="1" spans="1:2">
      <c r="A788" s="343" t="s">
        <v>763</v>
      </c>
      <c r="B788" s="572"/>
    </row>
    <row r="789" ht="16.5" hidden="1" customHeight="1" spans="1:2">
      <c r="A789" s="341" t="s">
        <v>763</v>
      </c>
      <c r="B789" s="572"/>
    </row>
    <row r="790" ht="16.5" hidden="1" customHeight="1" spans="1:2">
      <c r="A790" s="343" t="s">
        <v>764</v>
      </c>
      <c r="B790" s="572"/>
    </row>
    <row r="791" ht="16.5" hidden="1" customHeight="1" spans="1:2">
      <c r="A791" s="341" t="s">
        <v>286</v>
      </c>
      <c r="B791" s="572"/>
    </row>
    <row r="792" ht="16.5" hidden="1" customHeight="1" spans="1:2">
      <c r="A792" s="341" t="s">
        <v>273</v>
      </c>
      <c r="B792" s="572"/>
    </row>
    <row r="793" ht="16.5" hidden="1" customHeight="1" spans="1:2">
      <c r="A793" s="341" t="s">
        <v>274</v>
      </c>
      <c r="B793" s="572"/>
    </row>
    <row r="794" ht="16.5" hidden="1" customHeight="1" spans="1:2">
      <c r="A794" s="341" t="s">
        <v>765</v>
      </c>
      <c r="B794" s="572"/>
    </row>
    <row r="795" ht="16.5" hidden="1" customHeight="1" spans="1:2">
      <c r="A795" s="341" t="s">
        <v>766</v>
      </c>
      <c r="B795" s="572"/>
    </row>
    <row r="796" ht="16.5" hidden="1" customHeight="1" spans="1:2">
      <c r="A796" s="341" t="s">
        <v>767</v>
      </c>
      <c r="B796" s="572"/>
    </row>
    <row r="797" ht="16.5" hidden="1" customHeight="1" spans="1:2">
      <c r="A797" s="341" t="s">
        <v>768</v>
      </c>
      <c r="B797" s="572"/>
    </row>
    <row r="798" ht="16.5" hidden="1" customHeight="1" spans="1:2">
      <c r="A798" s="341" t="s">
        <v>769</v>
      </c>
      <c r="B798" s="572"/>
    </row>
    <row r="799" ht="16.5" hidden="1" customHeight="1" spans="1:2">
      <c r="A799" s="341" t="s">
        <v>770</v>
      </c>
      <c r="B799" s="572"/>
    </row>
    <row r="800" ht="16.5" hidden="1" customHeight="1" spans="1:2">
      <c r="A800" s="341" t="s">
        <v>771</v>
      </c>
      <c r="B800" s="572"/>
    </row>
    <row r="801" ht="16.5" hidden="1" customHeight="1" spans="1:2">
      <c r="A801" s="341" t="s">
        <v>324</v>
      </c>
      <c r="B801" s="572"/>
    </row>
    <row r="802" ht="16.5" hidden="1" customHeight="1" spans="1:2">
      <c r="A802" s="341" t="s">
        <v>772</v>
      </c>
      <c r="B802" s="572"/>
    </row>
    <row r="803" ht="16.5" hidden="1" customHeight="1" spans="1:2">
      <c r="A803" s="341" t="s">
        <v>283</v>
      </c>
      <c r="B803" s="572"/>
    </row>
    <row r="804" ht="16.5" hidden="1" customHeight="1" spans="1:2">
      <c r="A804" s="341" t="s">
        <v>773</v>
      </c>
      <c r="B804" s="572"/>
    </row>
    <row r="805" ht="16.5" hidden="1" customHeight="1" spans="1:2">
      <c r="A805" s="343" t="s">
        <v>774</v>
      </c>
      <c r="B805" s="572"/>
    </row>
    <row r="806" ht="16.5" hidden="1" customHeight="1" spans="1:2">
      <c r="A806" s="341" t="s">
        <v>775</v>
      </c>
      <c r="B806" s="572"/>
    </row>
    <row r="807" ht="16.5" hidden="1" customHeight="1" spans="1:2">
      <c r="A807" s="341" t="s">
        <v>776</v>
      </c>
      <c r="B807" s="572"/>
    </row>
    <row r="808" ht="16.5" hidden="1" customHeight="1" spans="1:2">
      <c r="A808" s="341" t="s">
        <v>777</v>
      </c>
      <c r="B808" s="572"/>
    </row>
    <row r="809" ht="16.5" hidden="1" customHeight="1" spans="1:2">
      <c r="A809" s="341" t="s">
        <v>778</v>
      </c>
      <c r="B809" s="572"/>
    </row>
    <row r="810" ht="16.5" hidden="1" customHeight="1" spans="1:2">
      <c r="A810" s="343" t="s">
        <v>779</v>
      </c>
      <c r="B810" s="572"/>
    </row>
    <row r="811" ht="16.5" hidden="1" customHeight="1" spans="1:2">
      <c r="A811" s="341" t="s">
        <v>780</v>
      </c>
      <c r="B811" s="572"/>
    </row>
    <row r="812" ht="16.5" hidden="1" customHeight="1" spans="1:2">
      <c r="A812" s="341" t="s">
        <v>781</v>
      </c>
      <c r="B812" s="572"/>
    </row>
    <row r="813" ht="16.5" hidden="1" customHeight="1" spans="1:2">
      <c r="A813" s="341" t="s">
        <v>782</v>
      </c>
      <c r="B813" s="572"/>
    </row>
    <row r="814" ht="16.5" hidden="1" customHeight="1" spans="1:2">
      <c r="A814" s="341" t="s">
        <v>783</v>
      </c>
      <c r="B814" s="572"/>
    </row>
    <row r="815" ht="16.5" hidden="1" customHeight="1" spans="1:2">
      <c r="A815" s="343" t="s">
        <v>784</v>
      </c>
      <c r="B815" s="572"/>
    </row>
    <row r="816" ht="16.5" hidden="1" customHeight="1" spans="1:2">
      <c r="A816" s="341" t="s">
        <v>784</v>
      </c>
      <c r="B816" s="572"/>
    </row>
    <row r="817" ht="16.5" customHeight="1" spans="1:2">
      <c r="A817" s="575" t="s">
        <v>93</v>
      </c>
      <c r="B817" s="572">
        <v>172.81</v>
      </c>
    </row>
    <row r="818" ht="16.5" customHeight="1" spans="1:2">
      <c r="A818" s="573" t="s">
        <v>785</v>
      </c>
      <c r="B818" s="572">
        <v>53.13</v>
      </c>
    </row>
    <row r="819" ht="16.5" customHeight="1" spans="1:2">
      <c r="A819" s="574" t="s">
        <v>286</v>
      </c>
      <c r="B819" s="572">
        <v>13.33</v>
      </c>
    </row>
    <row r="820" ht="16.5" hidden="1" customHeight="1" spans="1:2">
      <c r="A820" s="341" t="s">
        <v>273</v>
      </c>
      <c r="B820" s="572"/>
    </row>
    <row r="821" ht="16.5" hidden="1" customHeight="1" spans="1:2">
      <c r="A821" s="341" t="s">
        <v>274</v>
      </c>
      <c r="B821" s="572"/>
    </row>
    <row r="822" ht="16.5" customHeight="1" spans="1:2">
      <c r="A822" s="574" t="s">
        <v>786</v>
      </c>
      <c r="B822" s="572">
        <v>39.81</v>
      </c>
    </row>
    <row r="823" ht="16.5" hidden="1" customHeight="1" spans="1:2">
      <c r="A823" s="341" t="s">
        <v>787</v>
      </c>
      <c r="B823" s="572"/>
    </row>
    <row r="824" ht="16.5" hidden="1" customHeight="1" spans="1:2">
      <c r="A824" s="341" t="s">
        <v>788</v>
      </c>
      <c r="B824" s="572"/>
    </row>
    <row r="825" ht="16.5" hidden="1" customHeight="1" spans="1:2">
      <c r="A825" s="341" t="s">
        <v>789</v>
      </c>
      <c r="B825" s="572"/>
    </row>
    <row r="826" ht="16.5" hidden="1" customHeight="1" spans="1:2">
      <c r="A826" s="341" t="s">
        <v>790</v>
      </c>
      <c r="B826" s="572"/>
    </row>
    <row r="827" ht="16.5" hidden="1" customHeight="1" spans="1:2">
      <c r="A827" s="341" t="s">
        <v>791</v>
      </c>
      <c r="B827" s="572"/>
    </row>
    <row r="828" ht="16.5" hidden="1" customHeight="1" spans="1:2">
      <c r="A828" s="341" t="s">
        <v>792</v>
      </c>
      <c r="B828" s="572"/>
    </row>
    <row r="829" ht="16.5" customHeight="1" spans="1:2">
      <c r="A829" s="573" t="s">
        <v>793</v>
      </c>
      <c r="B829" s="572">
        <v>32.53</v>
      </c>
    </row>
    <row r="830" ht="16.5" customHeight="1" spans="1:2">
      <c r="A830" s="574" t="s">
        <v>793</v>
      </c>
      <c r="B830" s="572">
        <v>32.53</v>
      </c>
    </row>
    <row r="831" ht="16.5" hidden="1" customHeight="1" spans="1:2">
      <c r="A831" s="343" t="s">
        <v>794</v>
      </c>
      <c r="B831" s="572"/>
    </row>
    <row r="832" ht="16.5" hidden="1" customHeight="1" spans="1:2">
      <c r="A832" s="341" t="s">
        <v>795</v>
      </c>
      <c r="B832" s="572"/>
    </row>
    <row r="833" ht="16.5" hidden="1" customHeight="1" spans="1:2">
      <c r="A833" s="341" t="s">
        <v>796</v>
      </c>
      <c r="B833" s="572"/>
    </row>
    <row r="834" ht="16.5" customHeight="1" spans="1:2">
      <c r="A834" s="573" t="s">
        <v>797</v>
      </c>
      <c r="B834" s="572">
        <v>87.16</v>
      </c>
    </row>
    <row r="835" ht="16.5" customHeight="1" spans="1:2">
      <c r="A835" s="574" t="s">
        <v>797</v>
      </c>
      <c r="B835" s="572">
        <v>87.16</v>
      </c>
    </row>
    <row r="836" ht="16.5" hidden="1" customHeight="1" spans="1:2">
      <c r="A836" s="343" t="s">
        <v>798</v>
      </c>
      <c r="B836" s="572"/>
    </row>
    <row r="837" ht="16.5" hidden="1" customHeight="1" spans="1:2">
      <c r="A837" s="341" t="s">
        <v>798</v>
      </c>
      <c r="B837" s="572"/>
    </row>
    <row r="838" ht="16.5" hidden="1" customHeight="1" spans="1:2">
      <c r="A838" s="343" t="s">
        <v>799</v>
      </c>
      <c r="B838" s="572"/>
    </row>
    <row r="839" ht="16.5" hidden="1" customHeight="1" spans="1:2">
      <c r="A839" s="341" t="s">
        <v>800</v>
      </c>
      <c r="B839" s="572"/>
    </row>
    <row r="840" ht="16.5" hidden="1" customHeight="1" spans="1:2">
      <c r="A840" s="341" t="s">
        <v>801</v>
      </c>
      <c r="B840" s="572"/>
    </row>
    <row r="841" ht="16.5" hidden="1" customHeight="1" spans="1:2">
      <c r="A841" s="341" t="s">
        <v>802</v>
      </c>
      <c r="B841" s="572"/>
    </row>
    <row r="842" ht="16.5" hidden="1" customHeight="1" spans="1:2">
      <c r="A842" s="341" t="s">
        <v>803</v>
      </c>
      <c r="B842" s="572"/>
    </row>
    <row r="843" ht="16.5" hidden="1" customHeight="1" spans="1:2">
      <c r="A843" s="341" t="s">
        <v>804</v>
      </c>
      <c r="B843" s="572"/>
    </row>
    <row r="844" ht="16.5" hidden="1" customHeight="1" spans="1:2">
      <c r="A844" s="341" t="s">
        <v>805</v>
      </c>
      <c r="B844" s="572"/>
    </row>
    <row r="845" ht="16.5" hidden="1" customHeight="1" spans="1:2">
      <c r="A845" s="341" t="s">
        <v>806</v>
      </c>
      <c r="B845" s="572"/>
    </row>
    <row r="846" ht="16.5" hidden="1" customHeight="1" spans="1:2">
      <c r="A846" s="341" t="s">
        <v>807</v>
      </c>
      <c r="B846" s="572"/>
    </row>
    <row r="847" ht="16.5" hidden="1" customHeight="1" spans="1:2">
      <c r="A847" s="341" t="s">
        <v>808</v>
      </c>
      <c r="B847" s="572"/>
    </row>
    <row r="848" ht="16.5" hidden="1" customHeight="1" spans="1:2">
      <c r="A848" s="341" t="s">
        <v>809</v>
      </c>
      <c r="B848" s="572"/>
    </row>
    <row r="849" ht="16.5" hidden="1" customHeight="1" spans="1:2">
      <c r="A849" s="341" t="s">
        <v>810</v>
      </c>
      <c r="B849" s="572"/>
    </row>
    <row r="850" ht="16.5" hidden="1" customHeight="1" spans="1:2">
      <c r="A850" s="341" t="s">
        <v>811</v>
      </c>
      <c r="B850" s="572"/>
    </row>
    <row r="851" ht="16.5" hidden="1" customHeight="1" spans="1:2">
      <c r="A851" s="343" t="s">
        <v>812</v>
      </c>
      <c r="B851" s="572"/>
    </row>
    <row r="852" ht="16.5" hidden="1" customHeight="1" spans="1:2">
      <c r="A852" s="341" t="s">
        <v>800</v>
      </c>
      <c r="B852" s="572"/>
    </row>
    <row r="853" ht="16.5" hidden="1" customHeight="1" spans="1:2">
      <c r="A853" s="341" t="s">
        <v>801</v>
      </c>
      <c r="B853" s="572"/>
    </row>
    <row r="854" ht="16.5" hidden="1" customHeight="1" spans="1:2">
      <c r="A854" s="341" t="s">
        <v>813</v>
      </c>
      <c r="B854" s="572"/>
    </row>
    <row r="855" ht="16.5" hidden="1" customHeight="1" spans="1:2">
      <c r="A855" s="343" t="s">
        <v>814</v>
      </c>
      <c r="B855" s="572"/>
    </row>
    <row r="856" ht="16.5" hidden="1" customHeight="1" spans="1:2">
      <c r="A856" s="343" t="s">
        <v>815</v>
      </c>
      <c r="B856" s="572"/>
    </row>
    <row r="857" ht="16.5" hidden="1" customHeight="1" spans="1:2">
      <c r="A857" s="341" t="s">
        <v>816</v>
      </c>
      <c r="B857" s="572"/>
    </row>
    <row r="858" ht="16.5" hidden="1" customHeight="1" spans="1:2">
      <c r="A858" s="341" t="s">
        <v>817</v>
      </c>
      <c r="B858" s="572"/>
    </row>
    <row r="859" ht="16.5" hidden="1" customHeight="1" spans="1:2">
      <c r="A859" s="341" t="s">
        <v>818</v>
      </c>
      <c r="B859" s="572"/>
    </row>
    <row r="860" ht="16.5" hidden="1" customHeight="1" spans="1:2">
      <c r="A860" s="341" t="s">
        <v>819</v>
      </c>
      <c r="B860" s="572"/>
    </row>
    <row r="861" ht="16.5" hidden="1" customHeight="1" spans="1:2">
      <c r="A861" s="341" t="s">
        <v>820</v>
      </c>
      <c r="B861" s="572"/>
    </row>
    <row r="862" ht="16.5" hidden="1" customHeight="1" spans="1:2">
      <c r="A862" s="343" t="s">
        <v>821</v>
      </c>
      <c r="B862" s="572"/>
    </row>
    <row r="863" ht="16.5" hidden="1" customHeight="1" spans="1:2">
      <c r="A863" s="341" t="s">
        <v>822</v>
      </c>
      <c r="B863" s="572"/>
    </row>
    <row r="864" ht="16.5" hidden="1" customHeight="1" spans="1:2">
      <c r="A864" s="341" t="s">
        <v>823</v>
      </c>
      <c r="B864" s="572"/>
    </row>
    <row r="865" ht="16.5" hidden="1" customHeight="1" spans="1:2">
      <c r="A865" s="341" t="s">
        <v>824</v>
      </c>
      <c r="B865" s="572"/>
    </row>
    <row r="866" ht="16.5" hidden="1" customHeight="1" spans="1:2">
      <c r="A866" s="343" t="s">
        <v>825</v>
      </c>
      <c r="B866" s="572"/>
    </row>
    <row r="867" ht="16.5" hidden="1" customHeight="1" spans="1:2">
      <c r="A867" s="341" t="s">
        <v>800</v>
      </c>
      <c r="B867" s="572"/>
    </row>
    <row r="868" ht="16.5" hidden="1" customHeight="1" spans="1:2">
      <c r="A868" s="341" t="s">
        <v>801</v>
      </c>
      <c r="B868" s="572"/>
    </row>
    <row r="869" ht="16.5" hidden="1" customHeight="1" spans="1:2">
      <c r="A869" s="341" t="s">
        <v>826</v>
      </c>
      <c r="B869" s="572"/>
    </row>
    <row r="870" ht="16.5" hidden="1" customHeight="1" spans="1:2">
      <c r="A870" s="343" t="s">
        <v>827</v>
      </c>
      <c r="B870" s="572"/>
    </row>
    <row r="871" ht="16.5" hidden="1" customHeight="1" spans="1:2">
      <c r="A871" s="341" t="s">
        <v>800</v>
      </c>
      <c r="B871" s="572"/>
    </row>
    <row r="872" ht="16.5" hidden="1" customHeight="1" spans="1:2">
      <c r="A872" s="341" t="s">
        <v>801</v>
      </c>
      <c r="B872" s="572"/>
    </row>
    <row r="873" ht="16.5" hidden="1" customHeight="1" spans="1:2">
      <c r="A873" s="341" t="s">
        <v>828</v>
      </c>
      <c r="B873" s="572"/>
    </row>
    <row r="874" ht="16.5" hidden="1" customHeight="1" spans="1:2">
      <c r="A874" s="343" t="s">
        <v>829</v>
      </c>
      <c r="B874" s="572"/>
    </row>
    <row r="875" ht="16.5" hidden="1" customHeight="1" spans="1:2">
      <c r="A875" s="341" t="s">
        <v>816</v>
      </c>
      <c r="B875" s="572"/>
    </row>
    <row r="876" ht="16.5" hidden="1" customHeight="1" spans="1:2">
      <c r="A876" s="341" t="s">
        <v>817</v>
      </c>
      <c r="B876" s="572"/>
    </row>
    <row r="877" ht="16.5" hidden="1" customHeight="1" spans="1:2">
      <c r="A877" s="341" t="s">
        <v>818</v>
      </c>
      <c r="B877" s="572"/>
    </row>
    <row r="878" ht="16.5" hidden="1" customHeight="1" spans="1:2">
      <c r="A878" s="341" t="s">
        <v>819</v>
      </c>
      <c r="B878" s="572"/>
    </row>
    <row r="879" ht="16.5" hidden="1" customHeight="1" spans="1:2">
      <c r="A879" s="341" t="s">
        <v>830</v>
      </c>
      <c r="B879" s="572"/>
    </row>
    <row r="880" ht="16.5" hidden="1" customHeight="1" spans="1:2">
      <c r="A880" s="343" t="s">
        <v>831</v>
      </c>
      <c r="B880" s="572"/>
    </row>
    <row r="881" ht="16.5" hidden="1" customHeight="1" spans="1:2">
      <c r="A881" s="341" t="s">
        <v>822</v>
      </c>
      <c r="B881" s="572"/>
    </row>
    <row r="882" ht="16.5" hidden="1" customHeight="1" spans="1:2">
      <c r="A882" s="341" t="s">
        <v>832</v>
      </c>
      <c r="B882" s="572"/>
    </row>
    <row r="883" ht="16.5" hidden="1" customHeight="1" spans="1:2">
      <c r="A883" s="343" t="s">
        <v>833</v>
      </c>
      <c r="B883" s="572"/>
    </row>
    <row r="884" ht="16.5" hidden="1" customHeight="1" spans="1:2">
      <c r="A884" s="341" t="s">
        <v>833</v>
      </c>
      <c r="B884" s="572"/>
    </row>
    <row r="885" ht="16.5" customHeight="1" spans="1:2">
      <c r="A885" s="575" t="s">
        <v>95</v>
      </c>
      <c r="B885" s="572">
        <v>553.53</v>
      </c>
    </row>
    <row r="886" ht="16.5" customHeight="1" spans="1:2">
      <c r="A886" s="573" t="s">
        <v>834</v>
      </c>
      <c r="B886" s="572">
        <v>276.28</v>
      </c>
    </row>
    <row r="887" ht="16.5" hidden="1" customHeight="1" spans="1:2">
      <c r="A887" s="341" t="s">
        <v>286</v>
      </c>
      <c r="B887" s="572"/>
    </row>
    <row r="888" ht="16.5" hidden="1" customHeight="1" spans="1:2">
      <c r="A888" s="341" t="s">
        <v>273</v>
      </c>
      <c r="B888" s="572"/>
    </row>
    <row r="889" ht="16.5" hidden="1" customHeight="1" spans="1:2">
      <c r="A889" s="341" t="s">
        <v>274</v>
      </c>
      <c r="B889" s="572"/>
    </row>
    <row r="890" ht="16.5" customHeight="1" spans="1:2">
      <c r="A890" s="574" t="s">
        <v>283</v>
      </c>
      <c r="B890" s="572">
        <v>269.98</v>
      </c>
    </row>
    <row r="891" ht="16.5" hidden="1" customHeight="1" spans="1:2">
      <c r="A891" s="341" t="s">
        <v>835</v>
      </c>
      <c r="B891" s="572"/>
    </row>
    <row r="892" ht="16.5" hidden="1" customHeight="1" spans="1:2">
      <c r="A892" s="341" t="s">
        <v>836</v>
      </c>
      <c r="B892" s="572"/>
    </row>
    <row r="893" ht="16.5" hidden="1" customHeight="1" spans="1:2">
      <c r="A893" s="341" t="s">
        <v>837</v>
      </c>
      <c r="B893" s="572"/>
    </row>
    <row r="894" ht="16.5" hidden="1" customHeight="1" spans="1:2">
      <c r="A894" s="341" t="s">
        <v>838</v>
      </c>
      <c r="B894" s="572"/>
    </row>
    <row r="895" ht="16.5" hidden="1" customHeight="1" spans="1:2">
      <c r="A895" s="341" t="s">
        <v>839</v>
      </c>
      <c r="B895" s="572"/>
    </row>
    <row r="896" ht="16.5" hidden="1" customHeight="1" spans="1:2">
      <c r="A896" s="341" t="s">
        <v>840</v>
      </c>
      <c r="B896" s="572"/>
    </row>
    <row r="897" ht="16.5" hidden="1" customHeight="1" spans="1:2">
      <c r="A897" s="341" t="s">
        <v>841</v>
      </c>
      <c r="B897" s="572"/>
    </row>
    <row r="898" ht="16.5" hidden="1" customHeight="1" spans="1:2">
      <c r="A898" s="341" t="s">
        <v>842</v>
      </c>
      <c r="B898" s="572"/>
    </row>
    <row r="899" ht="16.5" hidden="1" customHeight="1" spans="1:2">
      <c r="A899" s="341" t="s">
        <v>843</v>
      </c>
      <c r="B899" s="572"/>
    </row>
    <row r="900" ht="16.5" hidden="1" customHeight="1" spans="1:2">
      <c r="A900" s="341" t="s">
        <v>844</v>
      </c>
      <c r="B900" s="572"/>
    </row>
    <row r="901" ht="16.5" hidden="1" customHeight="1" spans="1:2">
      <c r="A901" s="341" t="s">
        <v>845</v>
      </c>
      <c r="B901" s="572"/>
    </row>
    <row r="902" ht="16.5" hidden="1" customHeight="1" spans="1:2">
      <c r="A902" s="341" t="s">
        <v>846</v>
      </c>
      <c r="B902" s="572"/>
    </row>
    <row r="903" ht="16.5" hidden="1" customHeight="1" spans="1:2">
      <c r="A903" s="341" t="s">
        <v>847</v>
      </c>
      <c r="B903" s="572"/>
    </row>
    <row r="904" ht="16.5" hidden="1" customHeight="1" spans="1:2">
      <c r="A904" s="341" t="s">
        <v>848</v>
      </c>
      <c r="B904" s="572"/>
    </row>
    <row r="905" ht="16.5" hidden="1" customHeight="1" spans="1:2">
      <c r="A905" s="341" t="s">
        <v>849</v>
      </c>
      <c r="B905" s="572"/>
    </row>
    <row r="906" ht="16.5" customHeight="1" spans="1:2">
      <c r="A906" s="574" t="s">
        <v>850</v>
      </c>
      <c r="B906" s="572">
        <v>0.3</v>
      </c>
    </row>
    <row r="907" ht="16.5" hidden="1" customHeight="1" spans="1:2">
      <c r="A907" s="341" t="s">
        <v>851</v>
      </c>
      <c r="B907" s="572"/>
    </row>
    <row r="908" ht="16.5" hidden="1" customHeight="1" spans="1:2">
      <c r="A908" s="341" t="s">
        <v>852</v>
      </c>
      <c r="B908" s="572"/>
    </row>
    <row r="909" ht="16.5" hidden="1" customHeight="1" spans="1:2">
      <c r="A909" s="341" t="s">
        <v>853</v>
      </c>
      <c r="B909" s="572"/>
    </row>
    <row r="910" ht="16.5" customHeight="1" spans="1:2">
      <c r="A910" s="574" t="s">
        <v>854</v>
      </c>
      <c r="B910" s="572">
        <v>6</v>
      </c>
    </row>
    <row r="911" ht="16.5" customHeight="1" spans="1:2">
      <c r="A911" s="573" t="s">
        <v>855</v>
      </c>
      <c r="B911" s="572">
        <v>6.5</v>
      </c>
    </row>
    <row r="912" ht="16.5" hidden="1" customHeight="1" spans="1:2">
      <c r="A912" s="341" t="s">
        <v>286</v>
      </c>
      <c r="B912" s="572"/>
    </row>
    <row r="913" ht="16.5" hidden="1" customHeight="1" spans="1:2">
      <c r="A913" s="341" t="s">
        <v>273</v>
      </c>
      <c r="B913" s="572"/>
    </row>
    <row r="914" ht="16.5" hidden="1" customHeight="1" spans="1:2">
      <c r="A914" s="341" t="s">
        <v>274</v>
      </c>
      <c r="B914" s="572"/>
    </row>
    <row r="915" ht="16.5" hidden="1" customHeight="1" spans="1:2">
      <c r="A915" s="341" t="s">
        <v>856</v>
      </c>
      <c r="B915" s="572"/>
    </row>
    <row r="916" ht="16.5" hidden="1" customHeight="1" spans="1:2">
      <c r="A916" s="341" t="s">
        <v>857</v>
      </c>
      <c r="B916" s="572"/>
    </row>
    <row r="917" ht="16.5" hidden="1" customHeight="1" spans="1:2">
      <c r="A917" s="341" t="s">
        <v>858</v>
      </c>
      <c r="B917" s="572"/>
    </row>
    <row r="918" ht="16.5" hidden="1" customHeight="1" spans="1:2">
      <c r="A918" s="341" t="s">
        <v>859</v>
      </c>
      <c r="B918" s="572"/>
    </row>
    <row r="919" ht="16.5" hidden="1" customHeight="1" spans="1:2">
      <c r="A919" s="341" t="s">
        <v>860</v>
      </c>
      <c r="B919" s="572"/>
    </row>
    <row r="920" ht="16.5" hidden="1" customHeight="1" spans="1:2">
      <c r="A920" s="341" t="s">
        <v>861</v>
      </c>
      <c r="B920" s="572"/>
    </row>
    <row r="921" ht="16.5" hidden="1" customHeight="1" spans="1:2">
      <c r="A921" s="341" t="s">
        <v>862</v>
      </c>
      <c r="B921" s="572"/>
    </row>
    <row r="922" ht="16.5" customHeight="1" spans="1:2">
      <c r="A922" s="574" t="s">
        <v>863</v>
      </c>
      <c r="B922" s="572">
        <v>2.5</v>
      </c>
    </row>
    <row r="923" ht="16.5" hidden="1" customHeight="1" spans="1:2">
      <c r="A923" s="341" t="s">
        <v>864</v>
      </c>
      <c r="B923" s="572"/>
    </row>
    <row r="924" ht="16.5" hidden="1" customHeight="1" spans="1:2">
      <c r="A924" s="341" t="s">
        <v>865</v>
      </c>
      <c r="B924" s="572"/>
    </row>
    <row r="925" ht="16.5" hidden="1" customHeight="1" spans="1:2">
      <c r="A925" s="341" t="s">
        <v>347</v>
      </c>
      <c r="B925" s="572"/>
    </row>
    <row r="926" ht="16.5" hidden="1" customHeight="1" spans="1:2">
      <c r="A926" s="341" t="s">
        <v>866</v>
      </c>
      <c r="B926" s="572"/>
    </row>
    <row r="927" ht="16.5" hidden="1" customHeight="1" spans="1:2">
      <c r="A927" s="341" t="s">
        <v>867</v>
      </c>
      <c r="B927" s="572"/>
    </row>
    <row r="928" ht="16.5" hidden="1" customHeight="1" spans="1:2">
      <c r="A928" s="341" t="s">
        <v>868</v>
      </c>
      <c r="B928" s="572"/>
    </row>
    <row r="929" ht="16.5" hidden="1" customHeight="1" spans="1:2">
      <c r="A929" s="341" t="s">
        <v>869</v>
      </c>
      <c r="B929" s="572"/>
    </row>
    <row r="930" ht="16.5" hidden="1" customHeight="1" spans="1:2">
      <c r="A930" s="341" t="s">
        <v>870</v>
      </c>
      <c r="B930" s="572"/>
    </row>
    <row r="931" ht="16.5" customHeight="1" spans="1:2">
      <c r="A931" s="574" t="s">
        <v>871</v>
      </c>
      <c r="B931" s="572">
        <v>4</v>
      </c>
    </row>
    <row r="932" ht="16.5" hidden="1" customHeight="1" spans="1:2">
      <c r="A932" s="341" t="s">
        <v>872</v>
      </c>
      <c r="B932" s="572"/>
    </row>
    <row r="933" ht="16.5" hidden="1" customHeight="1" spans="1:2">
      <c r="A933" s="341" t="s">
        <v>873</v>
      </c>
      <c r="B933" s="572"/>
    </row>
    <row r="934" ht="16.5" hidden="1" customHeight="1" spans="1:2">
      <c r="A934" s="341" t="s">
        <v>874</v>
      </c>
      <c r="B934" s="572"/>
    </row>
    <row r="935" ht="16.5" hidden="1" customHeight="1" spans="1:2">
      <c r="A935" s="341" t="s">
        <v>875</v>
      </c>
      <c r="B935" s="572"/>
    </row>
    <row r="936" ht="16.5" customHeight="1" spans="1:2">
      <c r="A936" s="573" t="s">
        <v>876</v>
      </c>
      <c r="B936" s="572">
        <v>3.9</v>
      </c>
    </row>
    <row r="937" ht="16.5" hidden="1" customHeight="1" spans="1:2">
      <c r="A937" s="341" t="s">
        <v>286</v>
      </c>
      <c r="B937" s="572"/>
    </row>
    <row r="938" ht="16.5" hidden="1" customHeight="1" spans="1:2">
      <c r="A938" s="341" t="s">
        <v>273</v>
      </c>
      <c r="B938" s="572"/>
    </row>
    <row r="939" ht="16.5" hidden="1" customHeight="1" spans="1:2">
      <c r="A939" s="341" t="s">
        <v>274</v>
      </c>
      <c r="B939" s="572"/>
    </row>
    <row r="940" ht="16.5" hidden="1" customHeight="1" spans="1:2">
      <c r="A940" s="341" t="s">
        <v>877</v>
      </c>
      <c r="B940" s="572"/>
    </row>
    <row r="941" ht="16.5" hidden="1" customHeight="1" spans="1:2">
      <c r="A941" s="341" t="s">
        <v>878</v>
      </c>
      <c r="B941" s="572"/>
    </row>
    <row r="942" ht="16.5" customHeight="1" spans="1:2">
      <c r="A942" s="574" t="s">
        <v>879</v>
      </c>
      <c r="B942" s="572">
        <v>3.9</v>
      </c>
    </row>
    <row r="943" ht="16.5" hidden="1" customHeight="1" spans="1:2">
      <c r="A943" s="341" t="s">
        <v>880</v>
      </c>
      <c r="B943" s="572"/>
    </row>
    <row r="944" ht="16.5" hidden="1" customHeight="1" spans="1:2">
      <c r="A944" s="341" t="s">
        <v>881</v>
      </c>
      <c r="B944" s="572"/>
    </row>
    <row r="945" ht="16.5" hidden="1" customHeight="1" spans="1:2">
      <c r="A945" s="341" t="s">
        <v>882</v>
      </c>
      <c r="B945" s="572"/>
    </row>
    <row r="946" ht="16.5" hidden="1" customHeight="1" spans="1:2">
      <c r="A946" s="341" t="s">
        <v>883</v>
      </c>
      <c r="B946" s="572"/>
    </row>
    <row r="947" ht="16.5" hidden="1" customHeight="1" spans="1:2">
      <c r="A947" s="341" t="s">
        <v>884</v>
      </c>
      <c r="B947" s="572"/>
    </row>
    <row r="948" ht="16.5" hidden="1" customHeight="1" spans="1:2">
      <c r="A948" s="341" t="s">
        <v>885</v>
      </c>
      <c r="B948" s="572"/>
    </row>
    <row r="949" ht="16.5" hidden="1" customHeight="1" spans="1:2">
      <c r="A949" s="341" t="s">
        <v>886</v>
      </c>
      <c r="B949" s="572"/>
    </row>
    <row r="950" ht="16.5" hidden="1" customHeight="1" spans="1:2">
      <c r="A950" s="341" t="s">
        <v>887</v>
      </c>
      <c r="B950" s="572"/>
    </row>
    <row r="951" ht="16.5" hidden="1" customHeight="1" spans="1:2">
      <c r="A951" s="341" t="s">
        <v>888</v>
      </c>
      <c r="B951" s="572"/>
    </row>
    <row r="952" ht="16.5" hidden="1" customHeight="1" spans="1:2">
      <c r="A952" s="341" t="s">
        <v>889</v>
      </c>
      <c r="B952" s="572"/>
    </row>
    <row r="953" ht="16.5" hidden="1" customHeight="1" spans="1:2">
      <c r="A953" s="341" t="s">
        <v>890</v>
      </c>
      <c r="B953" s="572"/>
    </row>
    <row r="954" ht="16.5" hidden="1" customHeight="1" spans="1:2">
      <c r="A954" s="341" t="s">
        <v>891</v>
      </c>
      <c r="B954" s="572"/>
    </row>
    <row r="955" ht="16.5" hidden="1" customHeight="1" spans="1:2">
      <c r="A955" s="341" t="s">
        <v>892</v>
      </c>
      <c r="B955" s="572"/>
    </row>
    <row r="956" ht="16.5" hidden="1" customHeight="1" spans="1:2">
      <c r="A956" s="341" t="s">
        <v>893</v>
      </c>
      <c r="B956" s="572"/>
    </row>
    <row r="957" ht="16.5" hidden="1" customHeight="1" spans="1:2">
      <c r="A957" s="341" t="s">
        <v>894</v>
      </c>
      <c r="B957" s="572"/>
    </row>
    <row r="958" ht="16.5" hidden="1" customHeight="1" spans="1:2">
      <c r="A958" s="341" t="s">
        <v>867</v>
      </c>
      <c r="B958" s="572"/>
    </row>
    <row r="959" ht="16.5" hidden="1" customHeight="1" spans="1:2">
      <c r="A959" s="341" t="s">
        <v>895</v>
      </c>
      <c r="B959" s="572"/>
    </row>
    <row r="960" ht="16.5" hidden="1" customHeight="1" spans="1:2">
      <c r="A960" s="341" t="s">
        <v>896</v>
      </c>
      <c r="B960" s="572"/>
    </row>
    <row r="961" ht="16.5" hidden="1" customHeight="1" spans="1:2">
      <c r="A961" s="341" t="s">
        <v>897</v>
      </c>
      <c r="B961" s="572"/>
    </row>
    <row r="962" ht="16.5" hidden="1" customHeight="1" spans="1:2">
      <c r="A962" s="343" t="s">
        <v>898</v>
      </c>
      <c r="B962" s="572"/>
    </row>
    <row r="963" ht="16.5" hidden="1" customHeight="1" spans="1:2">
      <c r="A963" s="341" t="s">
        <v>286</v>
      </c>
      <c r="B963" s="572"/>
    </row>
    <row r="964" ht="16.5" hidden="1" customHeight="1" spans="1:2">
      <c r="A964" s="341" t="s">
        <v>273</v>
      </c>
      <c r="B964" s="572"/>
    </row>
    <row r="965" ht="16.5" hidden="1" customHeight="1" spans="1:2">
      <c r="A965" s="341" t="s">
        <v>274</v>
      </c>
      <c r="B965" s="572"/>
    </row>
    <row r="966" ht="16.5" hidden="1" customHeight="1" spans="1:2">
      <c r="A966" s="341" t="s">
        <v>899</v>
      </c>
      <c r="B966" s="572"/>
    </row>
    <row r="967" ht="16.5" hidden="1" customHeight="1" spans="1:2">
      <c r="A967" s="341" t="s">
        <v>900</v>
      </c>
      <c r="B967" s="572"/>
    </row>
    <row r="968" ht="16.5" hidden="1" customHeight="1" spans="1:2">
      <c r="A968" s="341" t="s">
        <v>901</v>
      </c>
      <c r="B968" s="572"/>
    </row>
    <row r="969" ht="16.5" hidden="1" customHeight="1" spans="1:2">
      <c r="A969" s="341" t="s">
        <v>902</v>
      </c>
      <c r="B969" s="572"/>
    </row>
    <row r="970" ht="16.5" hidden="1" customHeight="1" spans="1:2">
      <c r="A970" s="341" t="s">
        <v>903</v>
      </c>
      <c r="B970" s="572"/>
    </row>
    <row r="971" ht="16.5" hidden="1" customHeight="1" spans="1:2">
      <c r="A971" s="341" t="s">
        <v>904</v>
      </c>
      <c r="B971" s="572"/>
    </row>
    <row r="972" ht="16.5" hidden="1" customHeight="1" spans="1:2">
      <c r="A972" s="341" t="s">
        <v>905</v>
      </c>
      <c r="B972" s="572"/>
    </row>
    <row r="973" ht="16.5" hidden="1" customHeight="1" spans="1:2">
      <c r="A973" s="343" t="s">
        <v>906</v>
      </c>
      <c r="B973" s="572"/>
    </row>
    <row r="974" ht="16.5" hidden="1" customHeight="1" spans="1:2">
      <c r="A974" s="341" t="s">
        <v>286</v>
      </c>
      <c r="B974" s="572"/>
    </row>
    <row r="975" ht="16.5" hidden="1" customHeight="1" spans="1:2">
      <c r="A975" s="341" t="s">
        <v>273</v>
      </c>
      <c r="B975" s="572"/>
    </row>
    <row r="976" ht="16.5" hidden="1" customHeight="1" spans="1:2">
      <c r="A976" s="341" t="s">
        <v>274</v>
      </c>
      <c r="B976" s="572"/>
    </row>
    <row r="977" ht="16.5" hidden="1" customHeight="1" spans="1:2">
      <c r="A977" s="341" t="s">
        <v>907</v>
      </c>
      <c r="B977" s="572"/>
    </row>
    <row r="978" ht="16.5" hidden="1" customHeight="1" spans="1:2">
      <c r="A978" s="341" t="s">
        <v>908</v>
      </c>
      <c r="B978" s="572"/>
    </row>
    <row r="979" ht="16.5" hidden="1" customHeight="1" spans="1:2">
      <c r="A979" s="341" t="s">
        <v>909</v>
      </c>
      <c r="B979" s="572"/>
    </row>
    <row r="980" ht="16.5" hidden="1" customHeight="1" spans="1:2">
      <c r="A980" s="341" t="s">
        <v>910</v>
      </c>
      <c r="B980" s="572"/>
    </row>
    <row r="981" ht="16.5" hidden="1" customHeight="1" spans="1:2">
      <c r="A981" s="341" t="s">
        <v>911</v>
      </c>
      <c r="B981" s="572"/>
    </row>
    <row r="982" ht="16.5" hidden="1" customHeight="1" spans="1:2">
      <c r="A982" s="341" t="s">
        <v>912</v>
      </c>
      <c r="B982" s="572"/>
    </row>
    <row r="983" ht="16.5" hidden="1" customHeight="1" spans="1:2">
      <c r="A983" s="341" t="s">
        <v>913</v>
      </c>
      <c r="B983" s="572"/>
    </row>
    <row r="984" ht="16.5" hidden="1" customHeight="1" spans="1:2">
      <c r="A984" s="343" t="s">
        <v>914</v>
      </c>
      <c r="B984" s="572"/>
    </row>
    <row r="985" ht="16.5" hidden="1" customHeight="1" spans="1:2">
      <c r="A985" s="341" t="s">
        <v>439</v>
      </c>
      <c r="B985" s="572"/>
    </row>
    <row r="986" ht="16.5" hidden="1" customHeight="1" spans="1:2">
      <c r="A986" s="341" t="s">
        <v>915</v>
      </c>
      <c r="B986" s="572"/>
    </row>
    <row r="987" ht="16.5" hidden="1" customHeight="1" spans="1:2">
      <c r="A987" s="341" t="s">
        <v>916</v>
      </c>
      <c r="B987" s="572"/>
    </row>
    <row r="988" ht="16.5" hidden="1" customHeight="1" spans="1:2">
      <c r="A988" s="341" t="s">
        <v>917</v>
      </c>
      <c r="B988" s="572"/>
    </row>
    <row r="989" ht="16.5" hidden="1" customHeight="1" spans="1:2">
      <c r="A989" s="341" t="s">
        <v>918</v>
      </c>
      <c r="B989" s="572"/>
    </row>
    <row r="990" ht="16.5" customHeight="1" spans="1:2">
      <c r="A990" s="573" t="s">
        <v>919</v>
      </c>
      <c r="B990" s="572">
        <v>265.31</v>
      </c>
    </row>
    <row r="991" ht="16.5" customHeight="1" spans="1:2">
      <c r="A991" s="574" t="s">
        <v>920</v>
      </c>
      <c r="B991" s="572">
        <v>4.04</v>
      </c>
    </row>
    <row r="992" ht="16.5" hidden="1" customHeight="1" spans="1:2">
      <c r="A992" s="341" t="s">
        <v>921</v>
      </c>
      <c r="B992" s="572"/>
    </row>
    <row r="993" ht="16.5" customHeight="1" spans="1:2">
      <c r="A993" s="574" t="s">
        <v>922</v>
      </c>
      <c r="B993" s="572">
        <v>258.27</v>
      </c>
    </row>
    <row r="994" ht="16.5" hidden="1" customHeight="1" spans="1:2">
      <c r="A994" s="341" t="s">
        <v>923</v>
      </c>
      <c r="B994" s="572"/>
    </row>
    <row r="995" ht="16.5" hidden="1" customHeight="1" spans="1:2">
      <c r="A995" s="341" t="s">
        <v>924</v>
      </c>
      <c r="B995" s="572"/>
    </row>
    <row r="996" ht="16.5" customHeight="1" spans="1:2">
      <c r="A996" s="574" t="s">
        <v>925</v>
      </c>
      <c r="B996" s="572">
        <v>3</v>
      </c>
    </row>
    <row r="997" ht="16.5" customHeight="1" spans="1:2">
      <c r="A997" s="573" t="s">
        <v>926</v>
      </c>
      <c r="B997" s="572">
        <v>1.54</v>
      </c>
    </row>
    <row r="998" ht="16.5" hidden="1" customHeight="1" spans="1:2">
      <c r="A998" s="341" t="s">
        <v>927</v>
      </c>
      <c r="B998" s="572"/>
    </row>
    <row r="999" ht="16.5" hidden="1" customHeight="1" spans="1:2">
      <c r="A999" s="341" t="s">
        <v>928</v>
      </c>
      <c r="B999" s="572"/>
    </row>
    <row r="1000" ht="16.5" hidden="1" customHeight="1" spans="1:2">
      <c r="A1000" s="341" t="s">
        <v>929</v>
      </c>
      <c r="B1000" s="572"/>
    </row>
    <row r="1001" ht="16.5" customHeight="1" spans="1:2">
      <c r="A1001" s="574" t="s">
        <v>930</v>
      </c>
      <c r="B1001" s="572">
        <v>1.54</v>
      </c>
    </row>
    <row r="1002" ht="16.5" hidden="1" customHeight="1" spans="1:2">
      <c r="A1002" s="341" t="s">
        <v>931</v>
      </c>
      <c r="B1002" s="572"/>
    </row>
    <row r="1003" ht="16.5" hidden="1" customHeight="1" spans="1:2">
      <c r="A1003" s="341" t="s">
        <v>932</v>
      </c>
      <c r="B1003" s="572"/>
    </row>
    <row r="1004" ht="16.5" hidden="1" customHeight="1" spans="1:2">
      <c r="A1004" s="343" t="s">
        <v>933</v>
      </c>
      <c r="B1004" s="572"/>
    </row>
    <row r="1005" ht="16.5" hidden="1" customHeight="1" spans="1:2">
      <c r="A1005" s="341" t="s">
        <v>934</v>
      </c>
      <c r="B1005" s="572"/>
    </row>
    <row r="1006" ht="16.5" hidden="1" customHeight="1" spans="1:2">
      <c r="A1006" s="341" t="s">
        <v>935</v>
      </c>
      <c r="B1006" s="572"/>
    </row>
    <row r="1007" ht="16.5" hidden="1" customHeight="1" spans="1:2">
      <c r="A1007" s="343" t="s">
        <v>936</v>
      </c>
      <c r="B1007" s="572"/>
    </row>
    <row r="1008" ht="16.5" hidden="1" customHeight="1" spans="1:2">
      <c r="A1008" s="341" t="s">
        <v>625</v>
      </c>
      <c r="B1008" s="572"/>
    </row>
    <row r="1009" ht="16.5" hidden="1" customHeight="1" spans="1:2">
      <c r="A1009" s="341" t="s">
        <v>937</v>
      </c>
      <c r="B1009" s="572"/>
    </row>
    <row r="1010" ht="16.5" hidden="1" customHeight="1" spans="1:2">
      <c r="A1010" s="341" t="s">
        <v>938</v>
      </c>
      <c r="B1010" s="572"/>
    </row>
    <row r="1011" ht="16.5" hidden="1" customHeight="1" spans="1:2">
      <c r="A1011" s="341" t="s">
        <v>939</v>
      </c>
      <c r="B1011" s="572"/>
    </row>
    <row r="1012" ht="16.5" hidden="1" customHeight="1" spans="1:2">
      <c r="A1012" s="343" t="s">
        <v>940</v>
      </c>
      <c r="B1012" s="572"/>
    </row>
    <row r="1013" ht="16.5" hidden="1" customHeight="1" spans="1:2">
      <c r="A1013" s="341" t="s">
        <v>625</v>
      </c>
      <c r="B1013" s="572"/>
    </row>
    <row r="1014" ht="16.5" hidden="1" customHeight="1" spans="1:2">
      <c r="A1014" s="341" t="s">
        <v>937</v>
      </c>
      <c r="B1014" s="572"/>
    </row>
    <row r="1015" ht="16.5" hidden="1" customHeight="1" spans="1:2">
      <c r="A1015" s="341" t="s">
        <v>941</v>
      </c>
      <c r="B1015" s="572"/>
    </row>
    <row r="1016" ht="16.5" hidden="1" customHeight="1" spans="1:2">
      <c r="A1016" s="341" t="s">
        <v>942</v>
      </c>
      <c r="B1016" s="572"/>
    </row>
    <row r="1017" ht="16.5" hidden="1" customHeight="1" spans="1:2">
      <c r="A1017" s="343" t="s">
        <v>943</v>
      </c>
      <c r="B1017" s="572"/>
    </row>
    <row r="1018" ht="16.5" hidden="1" customHeight="1" spans="1:2">
      <c r="A1018" s="341" t="s">
        <v>899</v>
      </c>
      <c r="B1018" s="572"/>
    </row>
    <row r="1019" ht="16.5" hidden="1" customHeight="1" spans="1:2">
      <c r="A1019" s="341" t="s">
        <v>944</v>
      </c>
      <c r="B1019" s="572"/>
    </row>
    <row r="1020" ht="16.5" hidden="1" customHeight="1" spans="1:2">
      <c r="A1020" s="341" t="s">
        <v>945</v>
      </c>
      <c r="B1020" s="572"/>
    </row>
    <row r="1021" ht="16.5" hidden="1" customHeight="1" spans="1:2">
      <c r="A1021" s="341" t="s">
        <v>946</v>
      </c>
      <c r="B1021" s="572"/>
    </row>
    <row r="1022" ht="16.5" hidden="1" customHeight="1" spans="1:2">
      <c r="A1022" s="343" t="s">
        <v>947</v>
      </c>
      <c r="B1022" s="572"/>
    </row>
    <row r="1023" ht="16.5" hidden="1" customHeight="1" spans="1:2">
      <c r="A1023" s="341" t="s">
        <v>625</v>
      </c>
      <c r="B1023" s="572"/>
    </row>
    <row r="1024" ht="16.5" hidden="1" customHeight="1" spans="1:2">
      <c r="A1024" s="341" t="s">
        <v>948</v>
      </c>
      <c r="B1024" s="572"/>
    </row>
    <row r="1025" ht="16.5" hidden="1" customHeight="1" spans="1:2">
      <c r="A1025" s="343" t="s">
        <v>949</v>
      </c>
      <c r="B1025" s="572"/>
    </row>
    <row r="1026" ht="16.5" hidden="1" customHeight="1" spans="1:2">
      <c r="A1026" s="341" t="s">
        <v>899</v>
      </c>
      <c r="B1026" s="572"/>
    </row>
    <row r="1027" ht="16.5" hidden="1" customHeight="1" spans="1:2">
      <c r="A1027" s="341" t="s">
        <v>944</v>
      </c>
      <c r="B1027" s="572"/>
    </row>
    <row r="1028" ht="16.5" hidden="1" customHeight="1" spans="1:2">
      <c r="A1028" s="341" t="s">
        <v>945</v>
      </c>
      <c r="B1028" s="572"/>
    </row>
    <row r="1029" ht="16.5" hidden="1" customHeight="1" spans="1:2">
      <c r="A1029" s="341" t="s">
        <v>950</v>
      </c>
      <c r="B1029" s="572"/>
    </row>
    <row r="1030" ht="16.5" hidden="1" customHeight="1" spans="1:2">
      <c r="A1030" s="343" t="s">
        <v>951</v>
      </c>
      <c r="B1030" s="572"/>
    </row>
    <row r="1031" ht="16.5" hidden="1" customHeight="1" spans="1:2">
      <c r="A1031" s="341" t="s">
        <v>952</v>
      </c>
      <c r="B1031" s="572"/>
    </row>
    <row r="1032" ht="16.5" hidden="1" customHeight="1" spans="1:2">
      <c r="A1032" s="341" t="s">
        <v>951</v>
      </c>
      <c r="B1032" s="572"/>
    </row>
    <row r="1033" ht="16.5" customHeight="1" spans="1:2">
      <c r="A1033" s="575" t="s">
        <v>97</v>
      </c>
      <c r="B1033" s="572">
        <v>307.58</v>
      </c>
    </row>
    <row r="1034" ht="16.5" customHeight="1" spans="1:2">
      <c r="A1034" s="573" t="s">
        <v>953</v>
      </c>
      <c r="B1034" s="572">
        <v>307.58</v>
      </c>
    </row>
    <row r="1035" ht="16.5" hidden="1" customHeight="1" spans="1:2">
      <c r="A1035" s="341" t="s">
        <v>286</v>
      </c>
      <c r="B1035" s="572"/>
    </row>
    <row r="1036" ht="16.5" hidden="1" customHeight="1" spans="1:2">
      <c r="A1036" s="341" t="s">
        <v>273</v>
      </c>
      <c r="B1036" s="572"/>
    </row>
    <row r="1037" ht="16.5" hidden="1" customHeight="1" spans="1:2">
      <c r="A1037" s="341" t="s">
        <v>274</v>
      </c>
      <c r="B1037" s="572"/>
    </row>
    <row r="1038" ht="16.5" customHeight="1" spans="1:2">
      <c r="A1038" s="574" t="s">
        <v>954</v>
      </c>
      <c r="B1038" s="572">
        <v>262.87</v>
      </c>
    </row>
    <row r="1039" ht="16.5" customHeight="1" spans="1:2">
      <c r="A1039" s="574" t="s">
        <v>955</v>
      </c>
      <c r="B1039" s="572">
        <v>32.17</v>
      </c>
    </row>
    <row r="1040" ht="16.5" hidden="1" customHeight="1" spans="1:2">
      <c r="A1040" s="341" t="s">
        <v>956</v>
      </c>
      <c r="B1040" s="572"/>
    </row>
    <row r="1041" ht="16.5" customHeight="1" spans="1:2">
      <c r="A1041" s="574" t="s">
        <v>957</v>
      </c>
      <c r="B1041" s="572">
        <v>12.54</v>
      </c>
    </row>
    <row r="1042" ht="16.5" hidden="1" customHeight="1" spans="1:2">
      <c r="A1042" s="341" t="s">
        <v>958</v>
      </c>
      <c r="B1042" s="572"/>
    </row>
    <row r="1043" ht="16.5" hidden="1" customHeight="1" spans="1:2">
      <c r="A1043" s="341" t="s">
        <v>959</v>
      </c>
      <c r="B1043" s="572"/>
    </row>
    <row r="1044" ht="16.5" hidden="1" customHeight="1" spans="1:2">
      <c r="A1044" s="341" t="s">
        <v>960</v>
      </c>
      <c r="B1044" s="572"/>
    </row>
    <row r="1045" ht="16.5" hidden="1" customHeight="1" spans="1:2">
      <c r="A1045" s="341" t="s">
        <v>961</v>
      </c>
      <c r="B1045" s="572"/>
    </row>
    <row r="1046" ht="16.5" hidden="1" customHeight="1" spans="1:2">
      <c r="A1046" s="341" t="s">
        <v>962</v>
      </c>
      <c r="B1046" s="572"/>
    </row>
    <row r="1047" ht="16.5" hidden="1" customHeight="1" spans="1:2">
      <c r="A1047" s="341" t="s">
        <v>963</v>
      </c>
      <c r="B1047" s="572"/>
    </row>
    <row r="1048" ht="16.5" hidden="1" customHeight="1" spans="1:2">
      <c r="A1048" s="341" t="s">
        <v>964</v>
      </c>
      <c r="B1048" s="572"/>
    </row>
    <row r="1049" ht="16.5" hidden="1" customHeight="1" spans="1:2">
      <c r="A1049" s="341" t="s">
        <v>965</v>
      </c>
      <c r="B1049" s="572"/>
    </row>
    <row r="1050" ht="16.5" hidden="1" customHeight="1" spans="1:2">
      <c r="A1050" s="341" t="s">
        <v>966</v>
      </c>
      <c r="B1050" s="572"/>
    </row>
    <row r="1051" ht="16.5" hidden="1" customHeight="1" spans="1:2">
      <c r="A1051" s="341" t="s">
        <v>967</v>
      </c>
      <c r="B1051" s="572"/>
    </row>
    <row r="1052" ht="16.5" hidden="1" customHeight="1" spans="1:2">
      <c r="A1052" s="341" t="s">
        <v>968</v>
      </c>
      <c r="B1052" s="572"/>
    </row>
    <row r="1053" ht="16.5" hidden="1" customHeight="1" spans="1:2">
      <c r="A1053" s="341" t="s">
        <v>969</v>
      </c>
      <c r="B1053" s="572"/>
    </row>
    <row r="1054" ht="16.5" hidden="1" customHeight="1" spans="1:2">
      <c r="A1054" s="341" t="s">
        <v>970</v>
      </c>
      <c r="B1054" s="572"/>
    </row>
    <row r="1055" ht="16.5" hidden="1" customHeight="1" spans="1:2">
      <c r="A1055" s="341" t="s">
        <v>971</v>
      </c>
      <c r="B1055" s="572"/>
    </row>
    <row r="1056" ht="16.5" hidden="1" customHeight="1" spans="1:2">
      <c r="A1056" s="341" t="s">
        <v>972</v>
      </c>
      <c r="B1056" s="572"/>
    </row>
    <row r="1057" ht="16.5" hidden="1" customHeight="1" spans="1:2">
      <c r="A1057" s="343" t="s">
        <v>973</v>
      </c>
      <c r="B1057" s="572"/>
    </row>
    <row r="1058" ht="16.5" hidden="1" customHeight="1" spans="1:2">
      <c r="A1058" s="341" t="s">
        <v>286</v>
      </c>
      <c r="B1058" s="572"/>
    </row>
    <row r="1059" ht="16.5" hidden="1" customHeight="1" spans="1:2">
      <c r="A1059" s="341" t="s">
        <v>273</v>
      </c>
      <c r="B1059" s="572"/>
    </row>
    <row r="1060" ht="16.5" hidden="1" customHeight="1" spans="1:2">
      <c r="A1060" s="341" t="s">
        <v>274</v>
      </c>
      <c r="B1060" s="572"/>
    </row>
    <row r="1061" ht="16.5" hidden="1" customHeight="1" spans="1:2">
      <c r="A1061" s="341" t="s">
        <v>974</v>
      </c>
      <c r="B1061" s="572"/>
    </row>
    <row r="1062" ht="16.5" hidden="1" customHeight="1" spans="1:2">
      <c r="A1062" s="341" t="s">
        <v>975</v>
      </c>
      <c r="B1062" s="572"/>
    </row>
    <row r="1063" ht="16.5" hidden="1" customHeight="1" spans="1:2">
      <c r="A1063" s="341" t="s">
        <v>976</v>
      </c>
      <c r="B1063" s="572"/>
    </row>
    <row r="1064" ht="16.5" hidden="1" customHeight="1" spans="1:2">
      <c r="A1064" s="341" t="s">
        <v>977</v>
      </c>
      <c r="B1064" s="572"/>
    </row>
    <row r="1065" ht="16.5" hidden="1" customHeight="1" spans="1:2">
      <c r="A1065" s="341" t="s">
        <v>978</v>
      </c>
      <c r="B1065" s="572"/>
    </row>
    <row r="1066" ht="16.5" hidden="1" customHeight="1" spans="1:2">
      <c r="A1066" s="341" t="s">
        <v>979</v>
      </c>
      <c r="B1066" s="572"/>
    </row>
    <row r="1067" ht="16.5" hidden="1" customHeight="1" spans="1:2">
      <c r="A1067" s="343" t="s">
        <v>980</v>
      </c>
      <c r="B1067" s="572"/>
    </row>
    <row r="1068" ht="16.5" hidden="1" customHeight="1" spans="1:2">
      <c r="A1068" s="341" t="s">
        <v>286</v>
      </c>
      <c r="B1068" s="572"/>
    </row>
    <row r="1069" ht="16.5" hidden="1" customHeight="1" spans="1:2">
      <c r="A1069" s="341" t="s">
        <v>273</v>
      </c>
      <c r="B1069" s="572"/>
    </row>
    <row r="1070" ht="16.5" hidden="1" customHeight="1" spans="1:2">
      <c r="A1070" s="341" t="s">
        <v>274</v>
      </c>
      <c r="B1070" s="572"/>
    </row>
    <row r="1071" ht="16.5" hidden="1" customHeight="1" spans="1:2">
      <c r="A1071" s="341" t="s">
        <v>981</v>
      </c>
      <c r="B1071" s="572"/>
    </row>
    <row r="1072" ht="16.5" hidden="1" customHeight="1" spans="1:2">
      <c r="A1072" s="341" t="s">
        <v>982</v>
      </c>
      <c r="B1072" s="572"/>
    </row>
    <row r="1073" ht="16.5" hidden="1" customHeight="1" spans="1:2">
      <c r="A1073" s="341" t="s">
        <v>983</v>
      </c>
      <c r="B1073" s="572"/>
    </row>
    <row r="1074" ht="16.5" hidden="1" customHeight="1" spans="1:2">
      <c r="A1074" s="341" t="s">
        <v>984</v>
      </c>
      <c r="B1074" s="572"/>
    </row>
    <row r="1075" ht="16.5" hidden="1" customHeight="1" spans="1:2">
      <c r="A1075" s="341" t="s">
        <v>985</v>
      </c>
      <c r="B1075" s="572"/>
    </row>
    <row r="1076" ht="16.5" hidden="1" customHeight="1" spans="1:2">
      <c r="A1076" s="341" t="s">
        <v>986</v>
      </c>
      <c r="B1076" s="572"/>
    </row>
    <row r="1077" ht="16.5" hidden="1" customHeight="1" spans="1:2">
      <c r="A1077" s="343" t="s">
        <v>987</v>
      </c>
      <c r="B1077" s="572"/>
    </row>
    <row r="1078" ht="16.5" hidden="1" customHeight="1" spans="1:2">
      <c r="A1078" s="341" t="s">
        <v>988</v>
      </c>
      <c r="B1078" s="572"/>
    </row>
    <row r="1079" ht="16.5" hidden="1" customHeight="1" spans="1:2">
      <c r="A1079" s="341" t="s">
        <v>989</v>
      </c>
      <c r="B1079" s="572"/>
    </row>
    <row r="1080" ht="16.5" hidden="1" customHeight="1" spans="1:2">
      <c r="A1080" s="341" t="s">
        <v>990</v>
      </c>
      <c r="B1080" s="572"/>
    </row>
    <row r="1081" ht="16.5" hidden="1" customHeight="1" spans="1:2">
      <c r="A1081" s="341" t="s">
        <v>991</v>
      </c>
      <c r="B1081" s="572"/>
    </row>
    <row r="1082" ht="16.5" hidden="1" customHeight="1" spans="1:2">
      <c r="A1082" s="343" t="s">
        <v>992</v>
      </c>
      <c r="B1082" s="572"/>
    </row>
    <row r="1083" ht="16.5" hidden="1" customHeight="1" spans="1:2">
      <c r="A1083" s="341" t="s">
        <v>286</v>
      </c>
      <c r="B1083" s="572"/>
    </row>
    <row r="1084" ht="16.5" hidden="1" customHeight="1" spans="1:2">
      <c r="A1084" s="341" t="s">
        <v>273</v>
      </c>
      <c r="B1084" s="572"/>
    </row>
    <row r="1085" ht="16.5" hidden="1" customHeight="1" spans="1:2">
      <c r="A1085" s="341" t="s">
        <v>274</v>
      </c>
      <c r="B1085" s="572"/>
    </row>
    <row r="1086" ht="16.5" hidden="1" customHeight="1" spans="1:2">
      <c r="A1086" s="341" t="s">
        <v>978</v>
      </c>
      <c r="B1086" s="572"/>
    </row>
    <row r="1087" ht="16.5" hidden="1" customHeight="1" spans="1:2">
      <c r="A1087" s="341" t="s">
        <v>993</v>
      </c>
      <c r="B1087" s="572"/>
    </row>
    <row r="1088" ht="16.5" hidden="1" customHeight="1" spans="1:2">
      <c r="A1088" s="341" t="s">
        <v>994</v>
      </c>
      <c r="B1088" s="572"/>
    </row>
    <row r="1089" ht="16.5" hidden="1" customHeight="1" spans="1:2">
      <c r="A1089" s="343" t="s">
        <v>995</v>
      </c>
      <c r="B1089" s="572"/>
    </row>
    <row r="1090" ht="16.5" hidden="1" customHeight="1" spans="1:2">
      <c r="A1090" s="341" t="s">
        <v>996</v>
      </c>
      <c r="B1090" s="572"/>
    </row>
    <row r="1091" ht="16.5" hidden="1" customHeight="1" spans="1:2">
      <c r="A1091" s="341" t="s">
        <v>997</v>
      </c>
      <c r="B1091" s="572"/>
    </row>
    <row r="1092" ht="16.5" hidden="1" customHeight="1" spans="1:2">
      <c r="A1092" s="341" t="s">
        <v>998</v>
      </c>
      <c r="B1092" s="572"/>
    </row>
    <row r="1093" ht="16.5" hidden="1" customHeight="1" spans="1:2">
      <c r="A1093" s="341" t="s">
        <v>999</v>
      </c>
      <c r="B1093" s="572"/>
    </row>
    <row r="1094" ht="16.5" hidden="1" customHeight="1" spans="1:2">
      <c r="A1094" s="343" t="s">
        <v>1000</v>
      </c>
      <c r="B1094" s="572"/>
    </row>
    <row r="1095" ht="16.5" hidden="1" customHeight="1" spans="1:2">
      <c r="A1095" s="341" t="s">
        <v>954</v>
      </c>
      <c r="B1095" s="572"/>
    </row>
    <row r="1096" ht="16.5" hidden="1" customHeight="1" spans="1:2">
      <c r="A1096" s="341" t="s">
        <v>955</v>
      </c>
      <c r="B1096" s="572"/>
    </row>
    <row r="1097" ht="16.5" hidden="1" customHeight="1" spans="1:2">
      <c r="A1097" s="341" t="s">
        <v>1001</v>
      </c>
      <c r="B1097" s="572"/>
    </row>
    <row r="1098" ht="16.5" hidden="1" customHeight="1" spans="1:2">
      <c r="A1098" s="341" t="s">
        <v>1002</v>
      </c>
      <c r="B1098" s="572"/>
    </row>
    <row r="1099" ht="16.5" hidden="1" customHeight="1" spans="1:2">
      <c r="A1099" s="343" t="s">
        <v>1003</v>
      </c>
      <c r="B1099" s="572"/>
    </row>
    <row r="1100" ht="16.5" hidden="1" customHeight="1" spans="1:2">
      <c r="A1100" s="341" t="s">
        <v>1001</v>
      </c>
      <c r="B1100" s="572"/>
    </row>
    <row r="1101" ht="16.5" hidden="1" customHeight="1" spans="1:2">
      <c r="A1101" s="341" t="s">
        <v>1004</v>
      </c>
      <c r="B1101" s="572"/>
    </row>
    <row r="1102" ht="16.5" hidden="1" customHeight="1" spans="1:2">
      <c r="A1102" s="341" t="s">
        <v>1005</v>
      </c>
      <c r="B1102" s="572"/>
    </row>
    <row r="1103" ht="16.5" hidden="1" customHeight="1" spans="1:2">
      <c r="A1103" s="341" t="s">
        <v>1006</v>
      </c>
      <c r="B1103" s="572"/>
    </row>
    <row r="1104" ht="16.5" hidden="1" customHeight="1" spans="1:2">
      <c r="A1104" s="343" t="s">
        <v>1007</v>
      </c>
      <c r="B1104" s="572"/>
    </row>
    <row r="1105" ht="16.5" hidden="1" customHeight="1" spans="1:2">
      <c r="A1105" s="341" t="s">
        <v>961</v>
      </c>
      <c r="B1105" s="572"/>
    </row>
    <row r="1106" ht="16.5" hidden="1" customHeight="1" spans="1:2">
      <c r="A1106" s="341" t="s">
        <v>1008</v>
      </c>
      <c r="B1106" s="572"/>
    </row>
    <row r="1107" ht="16.5" hidden="1" customHeight="1" spans="1:2">
      <c r="A1107" s="341" t="s">
        <v>1009</v>
      </c>
      <c r="B1107" s="572"/>
    </row>
    <row r="1108" ht="16.5" hidden="1" customHeight="1" spans="1:2">
      <c r="A1108" s="341" t="s">
        <v>1010</v>
      </c>
      <c r="B1108" s="572"/>
    </row>
    <row r="1109" ht="16.5" hidden="1" customHeight="1" spans="1:2">
      <c r="A1109" s="343" t="s">
        <v>1011</v>
      </c>
      <c r="B1109" s="572"/>
    </row>
    <row r="1110" ht="16.5" hidden="1" customHeight="1" spans="1:2">
      <c r="A1110" s="341" t="s">
        <v>1012</v>
      </c>
      <c r="B1110" s="572"/>
    </row>
    <row r="1111" ht="16.5" hidden="1" customHeight="1" spans="1:2">
      <c r="A1111" s="341" t="s">
        <v>1013</v>
      </c>
      <c r="B1111" s="572"/>
    </row>
    <row r="1112" ht="16.5" hidden="1" customHeight="1" spans="1:2">
      <c r="A1112" s="341" t="s">
        <v>1014</v>
      </c>
      <c r="B1112" s="572"/>
    </row>
    <row r="1113" ht="16.5" hidden="1" customHeight="1" spans="1:2">
      <c r="A1113" s="341" t="s">
        <v>1015</v>
      </c>
      <c r="B1113" s="572"/>
    </row>
    <row r="1114" ht="16.5" hidden="1" customHeight="1" spans="1:2">
      <c r="A1114" s="341" t="s">
        <v>1016</v>
      </c>
      <c r="B1114" s="572"/>
    </row>
    <row r="1115" ht="16.5" hidden="1" customHeight="1" spans="1:2">
      <c r="A1115" s="341" t="s">
        <v>1017</v>
      </c>
      <c r="B1115" s="572"/>
    </row>
    <row r="1116" ht="16.5" hidden="1" customHeight="1" spans="1:2">
      <c r="A1116" s="341" t="s">
        <v>1018</v>
      </c>
      <c r="B1116" s="572"/>
    </row>
    <row r="1117" ht="16.5" hidden="1" customHeight="1" spans="1:2">
      <c r="A1117" s="341" t="s">
        <v>1019</v>
      </c>
      <c r="B1117" s="572"/>
    </row>
    <row r="1118" ht="16.5" hidden="1" customHeight="1" spans="1:2">
      <c r="A1118" s="343" t="s">
        <v>1020</v>
      </c>
      <c r="B1118" s="572"/>
    </row>
    <row r="1119" ht="16.5" hidden="1" customHeight="1" spans="1:2">
      <c r="A1119" s="341" t="s">
        <v>1021</v>
      </c>
      <c r="B1119" s="572"/>
    </row>
    <row r="1120" ht="16.5" hidden="1" customHeight="1" spans="1:2">
      <c r="A1120" s="341" t="s">
        <v>1022</v>
      </c>
      <c r="B1120" s="572"/>
    </row>
    <row r="1121" ht="16.5" hidden="1" customHeight="1" spans="1:2">
      <c r="A1121" s="341" t="s">
        <v>1023</v>
      </c>
      <c r="B1121" s="572"/>
    </row>
    <row r="1122" ht="16.5" hidden="1" customHeight="1" spans="1:2">
      <c r="A1122" s="341" t="s">
        <v>1024</v>
      </c>
      <c r="B1122" s="572"/>
    </row>
    <row r="1123" ht="16.5" hidden="1" customHeight="1" spans="1:2">
      <c r="A1123" s="341" t="s">
        <v>1025</v>
      </c>
      <c r="B1123" s="572"/>
    </row>
    <row r="1124" ht="16.5" hidden="1" customHeight="1" spans="1:2">
      <c r="A1124" s="341" t="s">
        <v>1026</v>
      </c>
      <c r="B1124" s="572"/>
    </row>
    <row r="1125" ht="16.5" hidden="1" customHeight="1" spans="1:2">
      <c r="A1125" s="343" t="s">
        <v>1027</v>
      </c>
      <c r="B1125" s="572"/>
    </row>
    <row r="1126" ht="16.5" hidden="1" customHeight="1" spans="1:2">
      <c r="A1126" s="341" t="s">
        <v>1028</v>
      </c>
      <c r="B1126" s="572"/>
    </row>
    <row r="1127" ht="16.5" hidden="1" customHeight="1" spans="1:2">
      <c r="A1127" s="341" t="s">
        <v>982</v>
      </c>
      <c r="B1127" s="572"/>
    </row>
    <row r="1128" ht="16.5" hidden="1" customHeight="1" spans="1:2">
      <c r="A1128" s="341" t="s">
        <v>1029</v>
      </c>
      <c r="B1128" s="572"/>
    </row>
    <row r="1129" ht="16.5" hidden="1" customHeight="1" spans="1:2">
      <c r="A1129" s="341" t="s">
        <v>1030</v>
      </c>
      <c r="B1129" s="572"/>
    </row>
    <row r="1130" ht="16.5" hidden="1" customHeight="1" spans="1:2">
      <c r="A1130" s="341" t="s">
        <v>1031</v>
      </c>
      <c r="B1130" s="572"/>
    </row>
    <row r="1131" ht="16.5" hidden="1" customHeight="1" spans="1:2">
      <c r="A1131" s="341" t="s">
        <v>1032</v>
      </c>
      <c r="B1131" s="572"/>
    </row>
    <row r="1132" ht="16.5" hidden="1" customHeight="1" spans="1:2">
      <c r="A1132" s="341" t="s">
        <v>1033</v>
      </c>
      <c r="B1132" s="572"/>
    </row>
    <row r="1133" ht="16.5" hidden="1" customHeight="1" spans="1:2">
      <c r="A1133" s="341" t="s">
        <v>1034</v>
      </c>
      <c r="B1133" s="572"/>
    </row>
    <row r="1134" ht="16.5" hidden="1" customHeight="1" spans="1:2">
      <c r="A1134" s="343" t="s">
        <v>1035</v>
      </c>
      <c r="B1134" s="572"/>
    </row>
    <row r="1135" ht="16.5" hidden="1" customHeight="1" spans="1:2">
      <c r="A1135" s="341" t="s">
        <v>954</v>
      </c>
      <c r="B1135" s="572"/>
    </row>
    <row r="1136" ht="16.5" hidden="1" customHeight="1" spans="1:2">
      <c r="A1136" s="341" t="s">
        <v>1036</v>
      </c>
      <c r="B1136" s="572"/>
    </row>
    <row r="1137" ht="16.5" hidden="1" customHeight="1" spans="1:2">
      <c r="A1137" s="343" t="s">
        <v>1037</v>
      </c>
      <c r="B1137" s="572"/>
    </row>
    <row r="1138" ht="16.5" hidden="1" customHeight="1" spans="1:2">
      <c r="A1138" s="341" t="s">
        <v>954</v>
      </c>
      <c r="B1138" s="572"/>
    </row>
    <row r="1139" ht="16.5" hidden="1" customHeight="1" spans="1:2">
      <c r="A1139" s="341" t="s">
        <v>1038</v>
      </c>
      <c r="B1139" s="572"/>
    </row>
    <row r="1140" ht="16.5" hidden="1" customHeight="1" spans="1:2">
      <c r="A1140" s="343" t="s">
        <v>1039</v>
      </c>
      <c r="B1140" s="572"/>
    </row>
    <row r="1141" ht="16.5" hidden="1" customHeight="1" spans="1:2">
      <c r="A1141" s="343" t="s">
        <v>1040</v>
      </c>
      <c r="B1141" s="572"/>
    </row>
    <row r="1142" ht="16.5" hidden="1" customHeight="1" spans="1:2">
      <c r="A1142" s="341" t="s">
        <v>961</v>
      </c>
      <c r="B1142" s="572"/>
    </row>
    <row r="1143" ht="16.5" hidden="1" customHeight="1" spans="1:2">
      <c r="A1143" s="341" t="s">
        <v>1009</v>
      </c>
      <c r="B1143" s="572"/>
    </row>
    <row r="1144" ht="16.5" hidden="1" customHeight="1" spans="1:2">
      <c r="A1144" s="341" t="s">
        <v>1041</v>
      </c>
      <c r="B1144" s="572"/>
    </row>
    <row r="1145" ht="16.5" hidden="1" customHeight="1" spans="1:2">
      <c r="A1145" s="343" t="s">
        <v>1042</v>
      </c>
      <c r="B1145" s="572"/>
    </row>
    <row r="1146" ht="16.5" hidden="1" customHeight="1" spans="1:2">
      <c r="A1146" s="341" t="s">
        <v>1043</v>
      </c>
      <c r="B1146" s="572"/>
    </row>
    <row r="1147" ht="16.5" hidden="1" customHeight="1" spans="1:2">
      <c r="A1147" s="341" t="s">
        <v>1042</v>
      </c>
      <c r="B1147" s="572"/>
    </row>
    <row r="1148" ht="16.5" hidden="1" customHeight="1" spans="1:2">
      <c r="A1148" s="344" t="s">
        <v>99</v>
      </c>
      <c r="B1148" s="572"/>
    </row>
    <row r="1149" ht="16.5" hidden="1" customHeight="1" spans="1:2">
      <c r="A1149" s="343" t="s">
        <v>1044</v>
      </c>
      <c r="B1149" s="572"/>
    </row>
    <row r="1150" ht="16.5" hidden="1" customHeight="1" spans="1:2">
      <c r="A1150" s="341" t="s">
        <v>286</v>
      </c>
      <c r="B1150" s="572"/>
    </row>
    <row r="1151" ht="16.5" hidden="1" customHeight="1" spans="1:2">
      <c r="A1151" s="341" t="s">
        <v>273</v>
      </c>
      <c r="B1151" s="572"/>
    </row>
    <row r="1152" ht="16.5" hidden="1" customHeight="1" spans="1:2">
      <c r="A1152" s="341" t="s">
        <v>274</v>
      </c>
      <c r="B1152" s="572"/>
    </row>
    <row r="1153" ht="16.5" hidden="1" customHeight="1" spans="1:2">
      <c r="A1153" s="341" t="s">
        <v>1045</v>
      </c>
      <c r="B1153" s="572"/>
    </row>
    <row r="1154" ht="16.5" hidden="1" customHeight="1" spans="1:2">
      <c r="A1154" s="341" t="s">
        <v>1046</v>
      </c>
      <c r="B1154" s="572"/>
    </row>
    <row r="1155" ht="16.5" hidden="1" customHeight="1" spans="1:2">
      <c r="A1155" s="341" t="s">
        <v>1047</v>
      </c>
      <c r="B1155" s="572"/>
    </row>
    <row r="1156" ht="16.5" hidden="1" customHeight="1" spans="1:2">
      <c r="A1156" s="341" t="s">
        <v>1048</v>
      </c>
      <c r="B1156" s="572"/>
    </row>
    <row r="1157" ht="16.5" hidden="1" customHeight="1" spans="1:2">
      <c r="A1157" s="341" t="s">
        <v>1049</v>
      </c>
      <c r="B1157" s="572"/>
    </row>
    <row r="1158" ht="16.5" hidden="1" customHeight="1" spans="1:2">
      <c r="A1158" s="341" t="s">
        <v>1050</v>
      </c>
      <c r="B1158" s="572"/>
    </row>
    <row r="1159" ht="16.5" hidden="1" customHeight="1" spans="1:2">
      <c r="A1159" s="343" t="s">
        <v>1051</v>
      </c>
      <c r="B1159" s="572"/>
    </row>
    <row r="1160" ht="16.5" hidden="1" customHeight="1" spans="1:2">
      <c r="A1160" s="341" t="s">
        <v>286</v>
      </c>
      <c r="B1160" s="572"/>
    </row>
    <row r="1161" ht="16.5" hidden="1" customHeight="1" spans="1:2">
      <c r="A1161" s="341" t="s">
        <v>273</v>
      </c>
      <c r="B1161" s="572"/>
    </row>
    <row r="1162" ht="16.5" hidden="1" customHeight="1" spans="1:2">
      <c r="A1162" s="341" t="s">
        <v>274</v>
      </c>
      <c r="B1162" s="572"/>
    </row>
    <row r="1163" ht="16.5" hidden="1" customHeight="1" spans="1:2">
      <c r="A1163" s="341" t="s">
        <v>1052</v>
      </c>
      <c r="B1163" s="572"/>
    </row>
    <row r="1164" ht="16.5" hidden="1" customHeight="1" spans="1:2">
      <c r="A1164" s="341" t="s">
        <v>1053</v>
      </c>
      <c r="B1164" s="572"/>
    </row>
    <row r="1165" ht="16.5" hidden="1" customHeight="1" spans="1:2">
      <c r="A1165" s="341" t="s">
        <v>1054</v>
      </c>
      <c r="B1165" s="572"/>
    </row>
    <row r="1166" ht="16.5" hidden="1" customHeight="1" spans="1:2">
      <c r="A1166" s="341" t="s">
        <v>1055</v>
      </c>
      <c r="B1166" s="572"/>
    </row>
    <row r="1167" ht="16.5" hidden="1" customHeight="1" spans="1:2">
      <c r="A1167" s="341" t="s">
        <v>1056</v>
      </c>
      <c r="B1167" s="572"/>
    </row>
    <row r="1168" ht="16.5" hidden="1" customHeight="1" spans="1:2">
      <c r="A1168" s="341" t="s">
        <v>1057</v>
      </c>
      <c r="B1168" s="572"/>
    </row>
    <row r="1169" ht="16.5" hidden="1" customHeight="1" spans="1:2">
      <c r="A1169" s="341" t="s">
        <v>1058</v>
      </c>
      <c r="B1169" s="572"/>
    </row>
    <row r="1170" ht="16.5" hidden="1" customHeight="1" spans="1:2">
      <c r="A1170" s="341" t="s">
        <v>1059</v>
      </c>
      <c r="B1170" s="572"/>
    </row>
    <row r="1171" ht="16.5" hidden="1" customHeight="1" spans="1:2">
      <c r="A1171" s="341" t="s">
        <v>1060</v>
      </c>
      <c r="B1171" s="572"/>
    </row>
    <row r="1172" ht="16.5" hidden="1" customHeight="1" spans="1:2">
      <c r="A1172" s="341" t="s">
        <v>1061</v>
      </c>
      <c r="B1172" s="572"/>
    </row>
    <row r="1173" ht="16.5" hidden="1" customHeight="1" spans="1:2">
      <c r="A1173" s="341" t="s">
        <v>1062</v>
      </c>
      <c r="B1173" s="572"/>
    </row>
    <row r="1174" ht="16.5" hidden="1" customHeight="1" spans="1:2">
      <c r="A1174" s="341" t="s">
        <v>1063</v>
      </c>
      <c r="B1174" s="572"/>
    </row>
    <row r="1175" ht="16.5" hidden="1" customHeight="1" spans="1:2">
      <c r="A1175" s="343" t="s">
        <v>1064</v>
      </c>
      <c r="B1175" s="572"/>
    </row>
    <row r="1176" ht="16.5" hidden="1" customHeight="1" spans="1:2">
      <c r="A1176" s="341" t="s">
        <v>286</v>
      </c>
      <c r="B1176" s="572"/>
    </row>
    <row r="1177" ht="16.5" hidden="1" customHeight="1" spans="1:2">
      <c r="A1177" s="341" t="s">
        <v>273</v>
      </c>
      <c r="B1177" s="572"/>
    </row>
    <row r="1178" ht="16.5" hidden="1" customHeight="1" spans="1:2">
      <c r="A1178" s="341" t="s">
        <v>274</v>
      </c>
      <c r="B1178" s="572"/>
    </row>
    <row r="1179" ht="16.5" hidden="1" customHeight="1" spans="1:2">
      <c r="A1179" s="341" t="s">
        <v>1065</v>
      </c>
      <c r="B1179" s="572"/>
    </row>
    <row r="1180" ht="16.5" hidden="1" customHeight="1" spans="1:2">
      <c r="A1180" s="343" t="s">
        <v>1066</v>
      </c>
      <c r="B1180" s="572"/>
    </row>
    <row r="1181" ht="16.5" hidden="1" customHeight="1" spans="1:2">
      <c r="A1181" s="341" t="s">
        <v>286</v>
      </c>
      <c r="B1181" s="572"/>
    </row>
    <row r="1182" ht="16.5" hidden="1" customHeight="1" spans="1:2">
      <c r="A1182" s="341" t="s">
        <v>273</v>
      </c>
      <c r="B1182" s="572"/>
    </row>
    <row r="1183" ht="16.5" hidden="1" customHeight="1" spans="1:2">
      <c r="A1183" s="341" t="s">
        <v>274</v>
      </c>
      <c r="B1183" s="572"/>
    </row>
    <row r="1184" ht="16.5" hidden="1" customHeight="1" spans="1:2">
      <c r="A1184" s="341" t="s">
        <v>1067</v>
      </c>
      <c r="B1184" s="572"/>
    </row>
    <row r="1185" ht="16.5" hidden="1" customHeight="1" spans="1:2">
      <c r="A1185" s="341" t="s">
        <v>1068</v>
      </c>
      <c r="B1185" s="572"/>
    </row>
    <row r="1186" ht="16.5" hidden="1" customHeight="1" spans="1:2">
      <c r="A1186" s="341" t="s">
        <v>1069</v>
      </c>
      <c r="B1186" s="572"/>
    </row>
    <row r="1187" ht="16.5" hidden="1" customHeight="1" spans="1:2">
      <c r="A1187" s="341" t="s">
        <v>1070</v>
      </c>
      <c r="B1187" s="572"/>
    </row>
    <row r="1188" ht="16.5" hidden="1" customHeight="1" spans="1:2">
      <c r="A1188" s="341" t="s">
        <v>1071</v>
      </c>
      <c r="B1188" s="572"/>
    </row>
    <row r="1189" ht="16.5" hidden="1" customHeight="1" spans="1:2">
      <c r="A1189" s="341" t="s">
        <v>1072</v>
      </c>
      <c r="B1189" s="572"/>
    </row>
    <row r="1190" ht="16.5" hidden="1" customHeight="1" spans="1:2">
      <c r="A1190" s="341" t="s">
        <v>1073</v>
      </c>
      <c r="B1190" s="572"/>
    </row>
    <row r="1191" ht="16.5" hidden="1" customHeight="1" spans="1:2">
      <c r="A1191" s="341" t="s">
        <v>978</v>
      </c>
      <c r="B1191" s="572"/>
    </row>
    <row r="1192" ht="16.5" hidden="1" customHeight="1" spans="1:2">
      <c r="A1192" s="341" t="s">
        <v>1074</v>
      </c>
      <c r="B1192" s="572"/>
    </row>
    <row r="1193" ht="16.5" hidden="1" customHeight="1" spans="1:2">
      <c r="A1193" s="341" t="s">
        <v>1075</v>
      </c>
      <c r="B1193" s="572"/>
    </row>
    <row r="1194" ht="16.5" hidden="1" customHeight="1" spans="1:2">
      <c r="A1194" s="343" t="s">
        <v>1076</v>
      </c>
      <c r="B1194" s="572"/>
    </row>
    <row r="1195" ht="16.5" hidden="1" customHeight="1" spans="1:2">
      <c r="A1195" s="341" t="s">
        <v>286</v>
      </c>
      <c r="B1195" s="572"/>
    </row>
    <row r="1196" ht="16.5" hidden="1" customHeight="1" spans="1:2">
      <c r="A1196" s="341" t="s">
        <v>273</v>
      </c>
      <c r="B1196" s="572"/>
    </row>
    <row r="1197" ht="16.5" hidden="1" customHeight="1" spans="1:2">
      <c r="A1197" s="341" t="s">
        <v>274</v>
      </c>
      <c r="B1197" s="572"/>
    </row>
    <row r="1198" ht="16.5" hidden="1" customHeight="1" spans="1:2">
      <c r="A1198" s="341" t="s">
        <v>1077</v>
      </c>
      <c r="B1198" s="572"/>
    </row>
    <row r="1199" ht="16.5" hidden="1" customHeight="1" spans="1:2">
      <c r="A1199" s="341" t="s">
        <v>1078</v>
      </c>
      <c r="B1199" s="572"/>
    </row>
    <row r="1200" ht="16.5" hidden="1" customHeight="1" spans="1:2">
      <c r="A1200" s="341" t="s">
        <v>1079</v>
      </c>
      <c r="B1200" s="572"/>
    </row>
    <row r="1201" ht="16.5" hidden="1" customHeight="1" spans="1:2">
      <c r="A1201" s="343" t="s">
        <v>1080</v>
      </c>
      <c r="B1201" s="572"/>
    </row>
    <row r="1202" ht="16.5" hidden="1" customHeight="1" spans="1:2">
      <c r="A1202" s="341" t="s">
        <v>286</v>
      </c>
      <c r="B1202" s="572"/>
    </row>
    <row r="1203" ht="16.5" hidden="1" customHeight="1" spans="1:2">
      <c r="A1203" s="341" t="s">
        <v>273</v>
      </c>
      <c r="B1203" s="572"/>
    </row>
    <row r="1204" ht="16.5" hidden="1" customHeight="1" spans="1:2">
      <c r="A1204" s="341" t="s">
        <v>274</v>
      </c>
      <c r="B1204" s="572"/>
    </row>
    <row r="1205" ht="16.5" hidden="1" customHeight="1" spans="1:2">
      <c r="A1205" s="341" t="s">
        <v>1081</v>
      </c>
      <c r="B1205" s="572"/>
    </row>
    <row r="1206" ht="16.5" hidden="1" customHeight="1" spans="1:2">
      <c r="A1206" s="341" t="s">
        <v>1082</v>
      </c>
      <c r="B1206" s="572"/>
    </row>
    <row r="1207" ht="16.5" hidden="1" customHeight="1" spans="1:2">
      <c r="A1207" s="341" t="s">
        <v>1083</v>
      </c>
      <c r="B1207" s="572"/>
    </row>
    <row r="1208" ht="16.5" hidden="1" customHeight="1" spans="1:2">
      <c r="A1208" s="343" t="s">
        <v>1084</v>
      </c>
      <c r="B1208" s="572"/>
    </row>
    <row r="1209" ht="16.5" hidden="1" customHeight="1" spans="1:2">
      <c r="A1209" s="341" t="s">
        <v>1085</v>
      </c>
      <c r="B1209" s="572"/>
    </row>
    <row r="1210" ht="16.5" hidden="1" customHeight="1" spans="1:2">
      <c r="A1210" s="341" t="s">
        <v>1086</v>
      </c>
      <c r="B1210" s="572"/>
    </row>
    <row r="1211" ht="16.5" hidden="1" customHeight="1" spans="1:2">
      <c r="A1211" s="341" t="s">
        <v>1087</v>
      </c>
      <c r="B1211" s="572"/>
    </row>
    <row r="1212" ht="16.5" hidden="1" customHeight="1" spans="1:2">
      <c r="A1212" s="343" t="s">
        <v>1088</v>
      </c>
      <c r="B1212" s="572"/>
    </row>
    <row r="1213" ht="16.5" hidden="1" customHeight="1" spans="1:2">
      <c r="A1213" s="341" t="s">
        <v>1089</v>
      </c>
      <c r="B1213" s="572"/>
    </row>
    <row r="1214" ht="16.5" hidden="1" customHeight="1" spans="1:2">
      <c r="A1214" s="341" t="s">
        <v>1090</v>
      </c>
      <c r="B1214" s="572"/>
    </row>
    <row r="1215" ht="16.5" hidden="1" customHeight="1" spans="1:2">
      <c r="A1215" s="341" t="s">
        <v>1091</v>
      </c>
      <c r="B1215" s="572"/>
    </row>
    <row r="1216" ht="16.5" hidden="1" customHeight="1" spans="1:2">
      <c r="A1216" s="341" t="s">
        <v>1092</v>
      </c>
      <c r="B1216" s="572"/>
    </row>
    <row r="1217" ht="16.5" hidden="1" customHeight="1" spans="1:2">
      <c r="A1217" s="341" t="s">
        <v>1088</v>
      </c>
      <c r="B1217" s="572"/>
    </row>
    <row r="1218" ht="16.5" hidden="1" customHeight="1" spans="1:2">
      <c r="A1218" s="344" t="s">
        <v>100</v>
      </c>
      <c r="B1218" s="572"/>
    </row>
    <row r="1219" ht="16.5" hidden="1" customHeight="1" spans="1:2">
      <c r="A1219" s="343" t="s">
        <v>1093</v>
      </c>
      <c r="B1219" s="572"/>
    </row>
    <row r="1220" ht="16.5" hidden="1" customHeight="1" spans="1:2">
      <c r="A1220" s="341" t="s">
        <v>286</v>
      </c>
      <c r="B1220" s="572"/>
    </row>
    <row r="1221" ht="16.5" hidden="1" customHeight="1" spans="1:2">
      <c r="A1221" s="341" t="s">
        <v>273</v>
      </c>
      <c r="B1221" s="572"/>
    </row>
    <row r="1222" ht="16.5" hidden="1" customHeight="1" spans="1:2">
      <c r="A1222" s="341" t="s">
        <v>274</v>
      </c>
      <c r="B1222" s="572"/>
    </row>
    <row r="1223" ht="16.5" hidden="1" customHeight="1" spans="1:2">
      <c r="A1223" s="341" t="s">
        <v>1094</v>
      </c>
      <c r="B1223" s="572"/>
    </row>
    <row r="1224" ht="16.5" hidden="1" customHeight="1" spans="1:2">
      <c r="A1224" s="341" t="s">
        <v>1095</v>
      </c>
      <c r="B1224" s="572"/>
    </row>
    <row r="1225" ht="16.5" hidden="1" customHeight="1" spans="1:2">
      <c r="A1225" s="341" t="s">
        <v>1096</v>
      </c>
      <c r="B1225" s="572"/>
    </row>
    <row r="1226" ht="16.5" hidden="1" customHeight="1" spans="1:2">
      <c r="A1226" s="341" t="s">
        <v>1097</v>
      </c>
      <c r="B1226" s="572"/>
    </row>
    <row r="1227" ht="16.5" hidden="1" customHeight="1" spans="1:2">
      <c r="A1227" s="341" t="s">
        <v>283</v>
      </c>
      <c r="B1227" s="572"/>
    </row>
    <row r="1228" ht="16.5" hidden="1" customHeight="1" spans="1:2">
      <c r="A1228" s="341" t="s">
        <v>1098</v>
      </c>
      <c r="B1228" s="572"/>
    </row>
    <row r="1229" ht="16.5" hidden="1" customHeight="1" spans="1:2">
      <c r="A1229" s="343" t="s">
        <v>1099</v>
      </c>
      <c r="B1229" s="572"/>
    </row>
    <row r="1230" ht="16.5" hidden="1" customHeight="1" spans="1:2">
      <c r="A1230" s="341" t="s">
        <v>286</v>
      </c>
      <c r="B1230" s="572"/>
    </row>
    <row r="1231" ht="16.5" hidden="1" customHeight="1" spans="1:2">
      <c r="A1231" s="341" t="s">
        <v>273</v>
      </c>
      <c r="B1231" s="572"/>
    </row>
    <row r="1232" ht="16.5" hidden="1" customHeight="1" spans="1:2">
      <c r="A1232" s="341" t="s">
        <v>274</v>
      </c>
      <c r="B1232" s="572"/>
    </row>
    <row r="1233" ht="16.5" hidden="1" customHeight="1" spans="1:2">
      <c r="A1233" s="341" t="s">
        <v>1100</v>
      </c>
      <c r="B1233" s="572"/>
    </row>
    <row r="1234" ht="16.5" hidden="1" customHeight="1" spans="1:2">
      <c r="A1234" s="341" t="s">
        <v>1101</v>
      </c>
      <c r="B1234" s="572"/>
    </row>
    <row r="1235" ht="16.5" hidden="1" customHeight="1" spans="1:2">
      <c r="A1235" s="343" t="s">
        <v>1102</v>
      </c>
      <c r="B1235" s="572"/>
    </row>
    <row r="1236" ht="16.5" hidden="1" customHeight="1" spans="1:2">
      <c r="A1236" s="341" t="s">
        <v>1103</v>
      </c>
      <c r="B1236" s="572"/>
    </row>
    <row r="1237" ht="16.5" hidden="1" customHeight="1" spans="1:2">
      <c r="A1237" s="341" t="s">
        <v>1102</v>
      </c>
      <c r="B1237" s="572"/>
    </row>
    <row r="1238" ht="16.5" hidden="1" customHeight="1" spans="1:2">
      <c r="A1238" s="344" t="s">
        <v>101</v>
      </c>
      <c r="B1238" s="572"/>
    </row>
    <row r="1239" ht="16.5" hidden="1" customHeight="1" spans="1:2">
      <c r="A1239" s="343" t="s">
        <v>1104</v>
      </c>
      <c r="B1239" s="572"/>
    </row>
    <row r="1240" ht="16.5" hidden="1" customHeight="1" spans="1:2">
      <c r="A1240" s="341" t="s">
        <v>286</v>
      </c>
      <c r="B1240" s="572"/>
    </row>
    <row r="1241" ht="16.5" hidden="1" customHeight="1" spans="1:2">
      <c r="A1241" s="341" t="s">
        <v>273</v>
      </c>
      <c r="B1241" s="572"/>
    </row>
    <row r="1242" ht="16.5" hidden="1" customHeight="1" spans="1:2">
      <c r="A1242" s="341" t="s">
        <v>274</v>
      </c>
      <c r="B1242" s="572"/>
    </row>
    <row r="1243" ht="16.5" hidden="1" customHeight="1" spans="1:2">
      <c r="A1243" s="341" t="s">
        <v>1105</v>
      </c>
      <c r="B1243" s="572"/>
    </row>
    <row r="1244" ht="16.5" hidden="1" customHeight="1" spans="1:2">
      <c r="A1244" s="341" t="s">
        <v>283</v>
      </c>
      <c r="B1244" s="572"/>
    </row>
    <row r="1245" ht="16.5" hidden="1" customHeight="1" spans="1:2">
      <c r="A1245" s="341" t="s">
        <v>1106</v>
      </c>
      <c r="B1245" s="572"/>
    </row>
    <row r="1246" ht="16.5" hidden="1" customHeight="1" spans="1:2">
      <c r="A1246" s="343" t="s">
        <v>1107</v>
      </c>
      <c r="B1246" s="572"/>
    </row>
    <row r="1247" ht="16.5" hidden="1" customHeight="1" spans="1:2">
      <c r="A1247" s="341" t="s">
        <v>1108</v>
      </c>
      <c r="B1247" s="572"/>
    </row>
    <row r="1248" ht="16.5" hidden="1" customHeight="1" spans="1:2">
      <c r="A1248" s="341" t="s">
        <v>1109</v>
      </c>
      <c r="B1248" s="572"/>
    </row>
    <row r="1249" ht="16.5" hidden="1" customHeight="1" spans="1:2">
      <c r="A1249" s="341" t="s">
        <v>1110</v>
      </c>
      <c r="B1249" s="572"/>
    </row>
    <row r="1250" ht="16.5" hidden="1" customHeight="1" spans="1:2">
      <c r="A1250" s="341" t="s">
        <v>1111</v>
      </c>
      <c r="B1250" s="572"/>
    </row>
    <row r="1251" ht="16.5" hidden="1" customHeight="1" spans="1:2">
      <c r="A1251" s="341" t="s">
        <v>1112</v>
      </c>
      <c r="B1251" s="572"/>
    </row>
    <row r="1252" ht="16.5" hidden="1" customHeight="1" spans="1:2">
      <c r="A1252" s="341" t="s">
        <v>1113</v>
      </c>
      <c r="B1252" s="572"/>
    </row>
    <row r="1253" ht="16.5" hidden="1" customHeight="1" spans="1:2">
      <c r="A1253" s="341" t="s">
        <v>1114</v>
      </c>
      <c r="B1253" s="572"/>
    </row>
    <row r="1254" ht="16.5" hidden="1" customHeight="1" spans="1:2">
      <c r="A1254" s="341" t="s">
        <v>1115</v>
      </c>
      <c r="B1254" s="572"/>
    </row>
    <row r="1255" ht="16.5" hidden="1" customHeight="1" spans="1:2">
      <c r="A1255" s="341" t="s">
        <v>1116</v>
      </c>
      <c r="B1255" s="572"/>
    </row>
    <row r="1256" ht="16.5" hidden="1" customHeight="1" spans="1:2">
      <c r="A1256" s="343" t="s">
        <v>1117</v>
      </c>
      <c r="B1256" s="572"/>
    </row>
    <row r="1257" ht="16.5" hidden="1" customHeight="1" spans="1:2">
      <c r="A1257" s="341" t="s">
        <v>1118</v>
      </c>
      <c r="B1257" s="572"/>
    </row>
    <row r="1258" ht="16.5" hidden="1" customHeight="1" spans="1:2">
      <c r="A1258" s="341" t="s">
        <v>1119</v>
      </c>
      <c r="B1258" s="572"/>
    </row>
    <row r="1259" ht="16.5" hidden="1" customHeight="1" spans="1:2">
      <c r="A1259" s="341" t="s">
        <v>1120</v>
      </c>
      <c r="B1259" s="572"/>
    </row>
    <row r="1260" ht="16.5" hidden="1" customHeight="1" spans="1:2">
      <c r="A1260" s="341" t="s">
        <v>1121</v>
      </c>
      <c r="B1260" s="572"/>
    </row>
    <row r="1261" ht="16.5" hidden="1" customHeight="1" spans="1:2">
      <c r="A1261" s="341" t="s">
        <v>1122</v>
      </c>
      <c r="B1261" s="572"/>
    </row>
    <row r="1262" ht="16.5" hidden="1" customHeight="1" spans="1:2">
      <c r="A1262" s="343" t="s">
        <v>1123</v>
      </c>
      <c r="B1262" s="572"/>
    </row>
    <row r="1263" ht="16.5" hidden="1" customHeight="1" spans="1:2">
      <c r="A1263" s="341" t="s">
        <v>1124</v>
      </c>
      <c r="B1263" s="572"/>
    </row>
    <row r="1264" ht="16.5" hidden="1" customHeight="1" spans="1:2">
      <c r="A1264" s="341" t="s">
        <v>1125</v>
      </c>
      <c r="B1264" s="572"/>
    </row>
    <row r="1265" ht="16.5" hidden="1" customHeight="1" spans="1:2">
      <c r="A1265" s="341" t="s">
        <v>1126</v>
      </c>
      <c r="B1265" s="572"/>
    </row>
    <row r="1266" ht="16.5" hidden="1" customHeight="1" spans="1:2">
      <c r="A1266" s="341" t="s">
        <v>1127</v>
      </c>
      <c r="B1266" s="572"/>
    </row>
    <row r="1267" ht="16.5" hidden="1" customHeight="1" spans="1:2">
      <c r="A1267" s="343" t="s">
        <v>1128</v>
      </c>
      <c r="B1267" s="572"/>
    </row>
    <row r="1268" ht="16.5" hidden="1" customHeight="1" spans="1:2">
      <c r="A1268" s="341" t="s">
        <v>1128</v>
      </c>
      <c r="B1268" s="572"/>
    </row>
    <row r="1269" ht="16.5" hidden="1" customHeight="1" spans="1:2">
      <c r="A1269" s="344" t="s">
        <v>103</v>
      </c>
      <c r="B1269" s="572"/>
    </row>
    <row r="1270" ht="16.5" hidden="1" customHeight="1" spans="1:2">
      <c r="A1270" s="343" t="s">
        <v>1129</v>
      </c>
      <c r="B1270" s="572"/>
    </row>
    <row r="1271" ht="16.5" hidden="1" customHeight="1" spans="1:2">
      <c r="A1271" s="343" t="s">
        <v>1130</v>
      </c>
      <c r="B1271" s="572"/>
    </row>
    <row r="1272" ht="16.5" hidden="1" customHeight="1" spans="1:2">
      <c r="A1272" s="343" t="s">
        <v>1131</v>
      </c>
      <c r="B1272" s="572"/>
    </row>
    <row r="1273" ht="16.5" hidden="1" customHeight="1" spans="1:2">
      <c r="A1273" s="343" t="s">
        <v>1132</v>
      </c>
      <c r="B1273" s="572"/>
    </row>
    <row r="1274" ht="16.5" hidden="1" customHeight="1" spans="1:2">
      <c r="A1274" s="343" t="s">
        <v>1133</v>
      </c>
      <c r="B1274" s="572"/>
    </row>
    <row r="1275" ht="16.5" hidden="1" customHeight="1" spans="1:2">
      <c r="A1275" s="343" t="s">
        <v>834</v>
      </c>
      <c r="B1275" s="572"/>
    </row>
    <row r="1276" ht="16.5" hidden="1" customHeight="1" spans="1:2">
      <c r="A1276" s="343" t="s">
        <v>1134</v>
      </c>
      <c r="B1276" s="572"/>
    </row>
    <row r="1277" ht="16.5" hidden="1" customHeight="1" spans="1:2">
      <c r="A1277" s="343" t="s">
        <v>1135</v>
      </c>
      <c r="B1277" s="572"/>
    </row>
    <row r="1278" ht="16.5" hidden="1" customHeight="1" spans="1:2">
      <c r="A1278" s="343" t="s">
        <v>54</v>
      </c>
      <c r="B1278" s="572"/>
    </row>
    <row r="1279" ht="16.5" hidden="1" customHeight="1" spans="1:2">
      <c r="A1279" s="344" t="s">
        <v>105</v>
      </c>
      <c r="B1279" s="572"/>
    </row>
    <row r="1280" ht="16.5" hidden="1" customHeight="1" spans="1:2">
      <c r="A1280" s="343" t="s">
        <v>1136</v>
      </c>
      <c r="B1280" s="572"/>
    </row>
    <row r="1281" ht="16.5" hidden="1" customHeight="1" spans="1:2">
      <c r="A1281" s="341" t="s">
        <v>286</v>
      </c>
      <c r="B1281" s="572"/>
    </row>
    <row r="1282" ht="16.5" hidden="1" customHeight="1" spans="1:2">
      <c r="A1282" s="341" t="s">
        <v>273</v>
      </c>
      <c r="B1282" s="572"/>
    </row>
    <row r="1283" ht="16.5" hidden="1" customHeight="1" spans="1:2">
      <c r="A1283" s="341" t="s">
        <v>274</v>
      </c>
      <c r="B1283" s="572"/>
    </row>
    <row r="1284" ht="16.5" hidden="1" customHeight="1" spans="1:2">
      <c r="A1284" s="341" t="s">
        <v>1137</v>
      </c>
      <c r="B1284" s="572"/>
    </row>
    <row r="1285" ht="16.5" hidden="1" customHeight="1" spans="1:2">
      <c r="A1285" s="341" t="s">
        <v>1138</v>
      </c>
      <c r="B1285" s="572"/>
    </row>
    <row r="1286" ht="16.5" hidden="1" customHeight="1" spans="1:2">
      <c r="A1286" s="341" t="s">
        <v>1139</v>
      </c>
      <c r="B1286" s="572"/>
    </row>
    <row r="1287" ht="16.5" hidden="1" customHeight="1" spans="1:2">
      <c r="A1287" s="341" t="s">
        <v>1140</v>
      </c>
      <c r="B1287" s="572"/>
    </row>
    <row r="1288" ht="16.5" hidden="1" customHeight="1" spans="1:2">
      <c r="A1288" s="341" t="s">
        <v>1141</v>
      </c>
      <c r="B1288" s="572"/>
    </row>
    <row r="1289" ht="16.5" hidden="1" customHeight="1" spans="1:2">
      <c r="A1289" s="341" t="s">
        <v>1142</v>
      </c>
      <c r="B1289" s="572"/>
    </row>
    <row r="1290" ht="16.5" hidden="1" customHeight="1" spans="1:2">
      <c r="A1290" s="341" t="s">
        <v>1143</v>
      </c>
      <c r="B1290" s="572"/>
    </row>
    <row r="1291" ht="16.5" hidden="1" customHeight="1" spans="1:2">
      <c r="A1291" s="341" t="s">
        <v>1144</v>
      </c>
      <c r="B1291" s="572"/>
    </row>
    <row r="1292" ht="16.5" hidden="1" customHeight="1" spans="1:2">
      <c r="A1292" s="341" t="s">
        <v>1145</v>
      </c>
      <c r="B1292" s="572"/>
    </row>
    <row r="1293" ht="16.5" hidden="1" customHeight="1" spans="1:2">
      <c r="A1293" s="341" t="s">
        <v>1146</v>
      </c>
      <c r="B1293" s="572"/>
    </row>
    <row r="1294" ht="16.5" hidden="1" customHeight="1" spans="1:2">
      <c r="A1294" s="341" t="s">
        <v>1147</v>
      </c>
      <c r="B1294" s="572"/>
    </row>
    <row r="1295" ht="16.5" hidden="1" customHeight="1" spans="1:2">
      <c r="A1295" s="341" t="s">
        <v>1148</v>
      </c>
      <c r="B1295" s="572"/>
    </row>
    <row r="1296" ht="16.5" hidden="1" customHeight="1" spans="1:2">
      <c r="A1296" s="341" t="s">
        <v>1149</v>
      </c>
      <c r="B1296" s="572"/>
    </row>
    <row r="1297" ht="16.5" hidden="1" customHeight="1" spans="1:2">
      <c r="A1297" s="341" t="s">
        <v>283</v>
      </c>
      <c r="B1297" s="572"/>
    </row>
    <row r="1298" ht="16.5" hidden="1" customHeight="1" spans="1:2">
      <c r="A1298" s="341" t="s">
        <v>1150</v>
      </c>
      <c r="B1298" s="572"/>
    </row>
    <row r="1299" ht="16.5" hidden="1" customHeight="1" spans="1:2">
      <c r="A1299" s="343" t="s">
        <v>1151</v>
      </c>
      <c r="B1299" s="572"/>
    </row>
    <row r="1300" ht="16.5" hidden="1" customHeight="1" spans="1:2">
      <c r="A1300" s="341" t="s">
        <v>286</v>
      </c>
      <c r="B1300" s="572"/>
    </row>
    <row r="1301" ht="16.5" hidden="1" customHeight="1" spans="1:2">
      <c r="A1301" s="341" t="s">
        <v>273</v>
      </c>
      <c r="B1301" s="572"/>
    </row>
    <row r="1302" ht="16.5" hidden="1" customHeight="1" spans="1:2">
      <c r="A1302" s="341" t="s">
        <v>274</v>
      </c>
      <c r="B1302" s="572"/>
    </row>
    <row r="1303" ht="16.5" hidden="1" customHeight="1" spans="1:2">
      <c r="A1303" s="341" t="s">
        <v>1152</v>
      </c>
      <c r="B1303" s="572"/>
    </row>
    <row r="1304" ht="16.5" hidden="1" customHeight="1" spans="1:2">
      <c r="A1304" s="341" t="s">
        <v>1153</v>
      </c>
      <c r="B1304" s="572"/>
    </row>
    <row r="1305" ht="16.5" hidden="1" customHeight="1" spans="1:2">
      <c r="A1305" s="341" t="s">
        <v>1154</v>
      </c>
      <c r="B1305" s="572"/>
    </row>
    <row r="1306" ht="16.5" hidden="1" customHeight="1" spans="1:2">
      <c r="A1306" s="341" t="s">
        <v>1155</v>
      </c>
      <c r="B1306" s="572"/>
    </row>
    <row r="1307" ht="16.5" hidden="1" customHeight="1" spans="1:2">
      <c r="A1307" s="341" t="s">
        <v>1156</v>
      </c>
      <c r="B1307" s="572"/>
    </row>
    <row r="1308" ht="16.5" hidden="1" customHeight="1" spans="1:2">
      <c r="A1308" s="341" t="s">
        <v>1157</v>
      </c>
      <c r="B1308" s="572"/>
    </row>
    <row r="1309" ht="16.5" hidden="1" customHeight="1" spans="1:2">
      <c r="A1309" s="341" t="s">
        <v>1158</v>
      </c>
      <c r="B1309" s="572"/>
    </row>
    <row r="1310" ht="16.5" hidden="1" customHeight="1" spans="1:2">
      <c r="A1310" s="341" t="s">
        <v>1159</v>
      </c>
      <c r="B1310" s="572"/>
    </row>
    <row r="1311" ht="16.5" hidden="1" customHeight="1" spans="1:2">
      <c r="A1311" s="341" t="s">
        <v>1160</v>
      </c>
      <c r="B1311" s="572"/>
    </row>
    <row r="1312" ht="16.5" hidden="1" customHeight="1" spans="1:2">
      <c r="A1312" s="341" t="s">
        <v>1161</v>
      </c>
      <c r="B1312" s="572"/>
    </row>
    <row r="1313" ht="16.5" hidden="1" customHeight="1" spans="1:2">
      <c r="A1313" s="341" t="s">
        <v>1162</v>
      </c>
      <c r="B1313" s="572"/>
    </row>
    <row r="1314" ht="16.5" hidden="1" customHeight="1" spans="1:2">
      <c r="A1314" s="341" t="s">
        <v>1163</v>
      </c>
      <c r="B1314" s="572"/>
    </row>
    <row r="1315" ht="16.5" hidden="1" customHeight="1" spans="1:2">
      <c r="A1315" s="341" t="s">
        <v>1164</v>
      </c>
      <c r="B1315" s="572"/>
    </row>
    <row r="1316" ht="16.5" hidden="1" customHeight="1" spans="1:2">
      <c r="A1316" s="341" t="s">
        <v>283</v>
      </c>
      <c r="B1316" s="572"/>
    </row>
    <row r="1317" ht="16.5" hidden="1" customHeight="1" spans="1:2">
      <c r="A1317" s="341" t="s">
        <v>1165</v>
      </c>
      <c r="B1317" s="572"/>
    </row>
    <row r="1318" ht="16.5" hidden="1" customHeight="1" spans="1:2">
      <c r="A1318" s="343" t="s">
        <v>1166</v>
      </c>
      <c r="B1318" s="572"/>
    </row>
    <row r="1319" ht="16.5" hidden="1" customHeight="1" spans="1:2">
      <c r="A1319" s="341" t="s">
        <v>286</v>
      </c>
      <c r="B1319" s="572"/>
    </row>
    <row r="1320" ht="16.5" hidden="1" customHeight="1" spans="1:2">
      <c r="A1320" s="341" t="s">
        <v>273</v>
      </c>
      <c r="B1320" s="572"/>
    </row>
    <row r="1321" ht="16.5" hidden="1" customHeight="1" spans="1:2">
      <c r="A1321" s="341" t="s">
        <v>274</v>
      </c>
      <c r="B1321" s="572"/>
    </row>
    <row r="1322" ht="16.5" hidden="1" customHeight="1" spans="1:2">
      <c r="A1322" s="341" t="s">
        <v>1167</v>
      </c>
      <c r="B1322" s="572"/>
    </row>
    <row r="1323" ht="16.5" hidden="1" customHeight="1" spans="1:2">
      <c r="A1323" s="341" t="s">
        <v>1168</v>
      </c>
      <c r="B1323" s="572"/>
    </row>
    <row r="1324" ht="16.5" hidden="1" customHeight="1" spans="1:2">
      <c r="A1324" s="341" t="s">
        <v>1169</v>
      </c>
      <c r="B1324" s="572"/>
    </row>
    <row r="1325" ht="16.5" hidden="1" customHeight="1" spans="1:2">
      <c r="A1325" s="341" t="s">
        <v>283</v>
      </c>
      <c r="B1325" s="572"/>
    </row>
    <row r="1326" ht="16.5" hidden="1" customHeight="1" spans="1:2">
      <c r="A1326" s="341" t="s">
        <v>1170</v>
      </c>
      <c r="B1326" s="572"/>
    </row>
    <row r="1327" ht="16.5" hidden="1" customHeight="1" spans="1:2">
      <c r="A1327" s="343" t="s">
        <v>1171</v>
      </c>
      <c r="B1327" s="572"/>
    </row>
    <row r="1328" ht="16.5" hidden="1" customHeight="1" spans="1:2">
      <c r="A1328" s="341" t="s">
        <v>286</v>
      </c>
      <c r="B1328" s="572"/>
    </row>
    <row r="1329" ht="16.5" hidden="1" customHeight="1" spans="1:2">
      <c r="A1329" s="341" t="s">
        <v>273</v>
      </c>
      <c r="B1329" s="572"/>
    </row>
    <row r="1330" ht="16.5" hidden="1" customHeight="1" spans="1:2">
      <c r="A1330" s="341" t="s">
        <v>274</v>
      </c>
      <c r="B1330" s="572"/>
    </row>
    <row r="1331" ht="16.5" hidden="1" customHeight="1" spans="1:2">
      <c r="A1331" s="341" t="s">
        <v>1172</v>
      </c>
      <c r="B1331" s="572"/>
    </row>
    <row r="1332" ht="16.5" hidden="1" customHeight="1" spans="1:2">
      <c r="A1332" s="341" t="s">
        <v>1173</v>
      </c>
      <c r="B1332" s="572"/>
    </row>
    <row r="1333" ht="16.5" hidden="1" customHeight="1" spans="1:2">
      <c r="A1333" s="341" t="s">
        <v>1174</v>
      </c>
      <c r="B1333" s="572"/>
    </row>
    <row r="1334" ht="16.5" hidden="1" customHeight="1" spans="1:2">
      <c r="A1334" s="341" t="s">
        <v>1175</v>
      </c>
      <c r="B1334" s="572"/>
    </row>
    <row r="1335" ht="16.5" hidden="1" customHeight="1" spans="1:2">
      <c r="A1335" s="341" t="s">
        <v>1176</v>
      </c>
      <c r="B1335" s="572"/>
    </row>
    <row r="1336" ht="16.5" hidden="1" customHeight="1" spans="1:2">
      <c r="A1336" s="341" t="s">
        <v>1177</v>
      </c>
      <c r="B1336" s="572"/>
    </row>
    <row r="1337" ht="16.5" hidden="1" customHeight="1" spans="1:2">
      <c r="A1337" s="341" t="s">
        <v>1178</v>
      </c>
      <c r="B1337" s="572"/>
    </row>
    <row r="1338" ht="16.5" hidden="1" customHeight="1" spans="1:2">
      <c r="A1338" s="341" t="s">
        <v>1179</v>
      </c>
      <c r="B1338" s="572"/>
    </row>
    <row r="1339" ht="16.5" hidden="1" customHeight="1" spans="1:2">
      <c r="A1339" s="341" t="s">
        <v>1180</v>
      </c>
      <c r="B1339" s="572"/>
    </row>
    <row r="1340" ht="16.5" hidden="1" customHeight="1" spans="1:2">
      <c r="A1340" s="341" t="s">
        <v>1181</v>
      </c>
      <c r="B1340" s="572"/>
    </row>
    <row r="1341" ht="16.5" hidden="1" customHeight="1" spans="1:2">
      <c r="A1341" s="341" t="s">
        <v>1182</v>
      </c>
      <c r="B1341" s="572"/>
    </row>
    <row r="1342" ht="16.5" hidden="1" customHeight="1" spans="1:2">
      <c r="A1342" s="343" t="s">
        <v>1183</v>
      </c>
      <c r="B1342" s="572"/>
    </row>
    <row r="1343" ht="16.5" hidden="1" customHeight="1" spans="1:2">
      <c r="A1343" s="341" t="s">
        <v>1183</v>
      </c>
      <c r="B1343" s="572"/>
    </row>
    <row r="1344" ht="16.5" customHeight="1" spans="1:2">
      <c r="A1344" s="575" t="s">
        <v>107</v>
      </c>
      <c r="B1344" s="572">
        <v>641.03</v>
      </c>
    </row>
    <row r="1345" ht="16.5" customHeight="1" spans="1:2">
      <c r="A1345" s="573" t="s">
        <v>1184</v>
      </c>
      <c r="B1345" s="572">
        <v>532.01</v>
      </c>
    </row>
    <row r="1346" ht="16.5" hidden="1" customHeight="1" spans="1:2">
      <c r="A1346" s="341" t="s">
        <v>1185</v>
      </c>
      <c r="B1346" s="572"/>
    </row>
    <row r="1347" ht="16.5" hidden="1" customHeight="1" spans="1:2">
      <c r="A1347" s="341" t="s">
        <v>1186</v>
      </c>
      <c r="B1347" s="572"/>
    </row>
    <row r="1348" ht="16.5" hidden="1" customHeight="1" spans="1:2">
      <c r="A1348" s="341" t="s">
        <v>1187</v>
      </c>
      <c r="B1348" s="572"/>
    </row>
    <row r="1349" ht="16.5" hidden="1" customHeight="1" spans="1:2">
      <c r="A1349" s="341" t="s">
        <v>1188</v>
      </c>
      <c r="B1349" s="572"/>
    </row>
    <row r="1350" ht="16.5" customHeight="1" spans="1:2">
      <c r="A1350" s="574" t="s">
        <v>1189</v>
      </c>
      <c r="B1350" s="572">
        <v>17.4</v>
      </c>
    </row>
    <row r="1351" ht="16.5" hidden="1" customHeight="1" spans="1:2">
      <c r="A1351" s="341" t="s">
        <v>1190</v>
      </c>
      <c r="B1351" s="572"/>
    </row>
    <row r="1352" ht="16.5" hidden="1" customHeight="1" spans="1:2">
      <c r="A1352" s="341" t="s">
        <v>810</v>
      </c>
      <c r="B1352" s="572"/>
    </row>
    <row r="1353" ht="16.5" customHeight="1" spans="1:2">
      <c r="A1353" s="574" t="s">
        <v>1191</v>
      </c>
      <c r="B1353" s="572">
        <v>514.61</v>
      </c>
    </row>
    <row r="1354" ht="16.5" customHeight="1" spans="1:2">
      <c r="A1354" s="573" t="s">
        <v>1192</v>
      </c>
      <c r="B1354" s="572">
        <v>109.02</v>
      </c>
    </row>
    <row r="1355" ht="16.5" customHeight="1" spans="1:2">
      <c r="A1355" s="574" t="s">
        <v>1193</v>
      </c>
      <c r="B1355" s="572">
        <v>109.02</v>
      </c>
    </row>
    <row r="1356" ht="16.5" hidden="1" customHeight="1" spans="1:2">
      <c r="A1356" s="341" t="s">
        <v>1194</v>
      </c>
      <c r="B1356" s="572"/>
    </row>
    <row r="1357" ht="16.5" hidden="1" customHeight="1" spans="1:2">
      <c r="A1357" s="341" t="s">
        <v>1195</v>
      </c>
      <c r="B1357" s="572"/>
    </row>
    <row r="1358" ht="16.5" hidden="1" customHeight="1" spans="1:2">
      <c r="A1358" s="343" t="s">
        <v>1196</v>
      </c>
      <c r="B1358" s="572"/>
    </row>
    <row r="1359" ht="16.5" hidden="1" customHeight="1" spans="1:2">
      <c r="A1359" s="341" t="s">
        <v>1197</v>
      </c>
      <c r="B1359" s="572"/>
    </row>
    <row r="1360" ht="16.5" hidden="1" customHeight="1" spans="1:2">
      <c r="A1360" s="341" t="s">
        <v>1198</v>
      </c>
      <c r="B1360" s="572"/>
    </row>
    <row r="1361" ht="16.5" hidden="1" customHeight="1" spans="1:2">
      <c r="A1361" s="341" t="s">
        <v>1199</v>
      </c>
      <c r="B1361" s="572"/>
    </row>
    <row r="1362" ht="16.5" hidden="1" customHeight="1" spans="1:2">
      <c r="A1362" s="344" t="s">
        <v>109</v>
      </c>
      <c r="B1362" s="572"/>
    </row>
    <row r="1363" ht="16.5" hidden="1" customHeight="1" spans="1:2">
      <c r="A1363" s="343" t="s">
        <v>1200</v>
      </c>
      <c r="B1363" s="572"/>
    </row>
    <row r="1364" ht="16.5" hidden="1" customHeight="1" spans="1:2">
      <c r="A1364" s="341" t="s">
        <v>286</v>
      </c>
      <c r="B1364" s="572"/>
    </row>
    <row r="1365" ht="16.5" hidden="1" customHeight="1" spans="1:2">
      <c r="A1365" s="341" t="s">
        <v>273</v>
      </c>
      <c r="B1365" s="572"/>
    </row>
    <row r="1366" ht="16.5" hidden="1" customHeight="1" spans="1:2">
      <c r="A1366" s="341" t="s">
        <v>274</v>
      </c>
      <c r="B1366" s="572"/>
    </row>
    <row r="1367" ht="16.5" hidden="1" customHeight="1" spans="1:2">
      <c r="A1367" s="341" t="s">
        <v>1201</v>
      </c>
      <c r="B1367" s="572"/>
    </row>
    <row r="1368" ht="16.5" hidden="1" customHeight="1" spans="1:2">
      <c r="A1368" s="341" t="s">
        <v>1202</v>
      </c>
      <c r="B1368" s="572"/>
    </row>
    <row r="1369" ht="16.5" hidden="1" customHeight="1" spans="1:2">
      <c r="A1369" s="341" t="s">
        <v>1203</v>
      </c>
      <c r="B1369" s="572"/>
    </row>
    <row r="1370" ht="16.5" hidden="1" customHeight="1" spans="1:2">
      <c r="A1370" s="341" t="s">
        <v>1204</v>
      </c>
      <c r="B1370" s="572"/>
    </row>
    <row r="1371" ht="16.5" hidden="1" customHeight="1" spans="1:2">
      <c r="A1371" s="341" t="s">
        <v>1205</v>
      </c>
      <c r="B1371" s="572"/>
    </row>
    <row r="1372" ht="16.5" hidden="1" customHeight="1" spans="1:2">
      <c r="A1372" s="341" t="s">
        <v>1206</v>
      </c>
      <c r="B1372" s="572"/>
    </row>
    <row r="1373" ht="16.5" hidden="1" customHeight="1" spans="1:2">
      <c r="A1373" s="341" t="s">
        <v>1207</v>
      </c>
      <c r="B1373" s="572"/>
    </row>
    <row r="1374" ht="16.5" hidden="1" customHeight="1" spans="1:2">
      <c r="A1374" s="341" t="s">
        <v>1208</v>
      </c>
      <c r="B1374" s="572"/>
    </row>
    <row r="1375" ht="16.5" hidden="1" customHeight="1" spans="1:2">
      <c r="A1375" s="341" t="s">
        <v>1209</v>
      </c>
      <c r="B1375" s="572"/>
    </row>
    <row r="1376" ht="16.5" hidden="1" customHeight="1" spans="1:2">
      <c r="A1376" s="341" t="s">
        <v>283</v>
      </c>
      <c r="B1376" s="572"/>
    </row>
    <row r="1377" ht="16.5" hidden="1" customHeight="1" spans="1:2">
      <c r="A1377" s="341" t="s">
        <v>1210</v>
      </c>
      <c r="B1377" s="572"/>
    </row>
    <row r="1378" ht="16.5" hidden="1" customHeight="1" spans="1:2">
      <c r="A1378" s="343" t="s">
        <v>1211</v>
      </c>
      <c r="B1378" s="572"/>
    </row>
    <row r="1379" ht="16.5" hidden="1" customHeight="1" spans="1:2">
      <c r="A1379" s="341" t="s">
        <v>286</v>
      </c>
      <c r="B1379" s="572"/>
    </row>
    <row r="1380" ht="16.5" hidden="1" customHeight="1" spans="1:2">
      <c r="A1380" s="341" t="s">
        <v>273</v>
      </c>
      <c r="B1380" s="572"/>
    </row>
    <row r="1381" ht="16.5" hidden="1" customHeight="1" spans="1:2">
      <c r="A1381" s="341" t="s">
        <v>274</v>
      </c>
      <c r="B1381" s="572"/>
    </row>
    <row r="1382" ht="16.5" hidden="1" customHeight="1" spans="1:2">
      <c r="A1382" s="341" t="s">
        <v>1212</v>
      </c>
      <c r="B1382" s="572"/>
    </row>
    <row r="1383" ht="16.5" hidden="1" customHeight="1" spans="1:2">
      <c r="A1383" s="341" t="s">
        <v>1213</v>
      </c>
      <c r="B1383" s="572"/>
    </row>
    <row r="1384" ht="16.5" hidden="1" customHeight="1" spans="1:2">
      <c r="A1384" s="341" t="s">
        <v>1214</v>
      </c>
      <c r="B1384" s="572"/>
    </row>
    <row r="1385" ht="16.5" hidden="1" customHeight="1" spans="1:2">
      <c r="A1385" s="341" t="s">
        <v>1215</v>
      </c>
      <c r="B1385" s="572"/>
    </row>
    <row r="1386" ht="16.5" hidden="1" customHeight="1" spans="1:2">
      <c r="A1386" s="341" t="s">
        <v>1216</v>
      </c>
      <c r="B1386" s="572"/>
    </row>
    <row r="1387" ht="16.5" hidden="1" customHeight="1" spans="1:2">
      <c r="A1387" s="341" t="s">
        <v>1217</v>
      </c>
      <c r="B1387" s="572"/>
    </row>
    <row r="1388" ht="16.5" hidden="1" customHeight="1" spans="1:2">
      <c r="A1388" s="341" t="s">
        <v>1218</v>
      </c>
      <c r="B1388" s="572"/>
    </row>
    <row r="1389" ht="16.5" hidden="1" customHeight="1" spans="1:2">
      <c r="A1389" s="341" t="s">
        <v>1219</v>
      </c>
      <c r="B1389" s="572"/>
    </row>
    <row r="1390" ht="16.5" hidden="1" customHeight="1" spans="1:2">
      <c r="A1390" s="341" t="s">
        <v>283</v>
      </c>
      <c r="B1390" s="572"/>
    </row>
    <row r="1391" ht="16.5" hidden="1" customHeight="1" spans="1:2">
      <c r="A1391" s="341" t="s">
        <v>1220</v>
      </c>
      <c r="B1391" s="572"/>
    </row>
    <row r="1392" ht="16.5" hidden="1" customHeight="1" spans="1:2">
      <c r="A1392" s="343" t="s">
        <v>1221</v>
      </c>
      <c r="B1392" s="572"/>
    </row>
    <row r="1393" ht="16.5" hidden="1" customHeight="1" spans="1:2">
      <c r="A1393" s="341" t="s">
        <v>1222</v>
      </c>
      <c r="B1393" s="572"/>
    </row>
    <row r="1394" ht="16.5" hidden="1" customHeight="1" spans="1:2">
      <c r="A1394" s="341" t="s">
        <v>1223</v>
      </c>
      <c r="B1394" s="572"/>
    </row>
    <row r="1395" ht="16.5" hidden="1" customHeight="1" spans="1:2">
      <c r="A1395" s="341" t="s">
        <v>1224</v>
      </c>
      <c r="B1395" s="572"/>
    </row>
    <row r="1396" ht="16.5" hidden="1" customHeight="1" spans="1:2">
      <c r="A1396" s="341" t="s">
        <v>1225</v>
      </c>
      <c r="B1396" s="572"/>
    </row>
    <row r="1397" ht="16.5" hidden="1" customHeight="1" spans="1:2">
      <c r="A1397" s="343" t="s">
        <v>1226</v>
      </c>
      <c r="B1397" s="572"/>
    </row>
    <row r="1398" ht="16.5" hidden="1" customHeight="1" spans="1:2">
      <c r="A1398" s="341" t="s">
        <v>1227</v>
      </c>
      <c r="B1398" s="572"/>
    </row>
    <row r="1399" ht="16.5" hidden="1" customHeight="1" spans="1:2">
      <c r="A1399" s="341" t="s">
        <v>1228</v>
      </c>
      <c r="B1399" s="572"/>
    </row>
    <row r="1400" ht="16.5" hidden="1" customHeight="1" spans="1:2">
      <c r="A1400" s="341" t="s">
        <v>1229</v>
      </c>
      <c r="B1400" s="572"/>
    </row>
    <row r="1401" ht="16.5" hidden="1" customHeight="1" spans="1:2">
      <c r="A1401" s="341" t="s">
        <v>1230</v>
      </c>
      <c r="B1401" s="572"/>
    </row>
    <row r="1402" ht="16.5" hidden="1" customHeight="1" spans="1:2">
      <c r="A1402" s="341" t="s">
        <v>1231</v>
      </c>
      <c r="B1402" s="572"/>
    </row>
    <row r="1403" ht="16.5" hidden="1" customHeight="1" spans="1:2">
      <c r="A1403" s="343" t="s">
        <v>1232</v>
      </c>
      <c r="B1403" s="572"/>
    </row>
    <row r="1404" ht="16.5" hidden="1" customHeight="1" spans="1:2">
      <c r="A1404" s="341" t="s">
        <v>1233</v>
      </c>
      <c r="B1404" s="572"/>
    </row>
    <row r="1405" ht="16.5" hidden="1" customHeight="1" spans="1:2">
      <c r="A1405" s="341" t="s">
        <v>1234</v>
      </c>
      <c r="B1405" s="572"/>
    </row>
    <row r="1406" ht="16.5" hidden="1" customHeight="1" spans="1:2">
      <c r="A1406" s="341" t="s">
        <v>1235</v>
      </c>
      <c r="B1406" s="572"/>
    </row>
    <row r="1407" ht="16.5" hidden="1" customHeight="1" spans="1:2">
      <c r="A1407" s="341" t="s">
        <v>1236</v>
      </c>
      <c r="B1407" s="572"/>
    </row>
    <row r="1408" ht="16.5" hidden="1" customHeight="1" spans="1:2">
      <c r="A1408" s="341" t="s">
        <v>1237</v>
      </c>
      <c r="B1408" s="572"/>
    </row>
    <row r="1409" ht="16.5" hidden="1" customHeight="1" spans="1:2">
      <c r="A1409" s="341" t="s">
        <v>1238</v>
      </c>
      <c r="B1409" s="572"/>
    </row>
    <row r="1410" ht="16.5" hidden="1" customHeight="1" spans="1:2">
      <c r="A1410" s="341" t="s">
        <v>1239</v>
      </c>
      <c r="B1410" s="572"/>
    </row>
    <row r="1411" ht="16.5" hidden="1" customHeight="1" spans="1:2">
      <c r="A1411" s="341" t="s">
        <v>1240</v>
      </c>
      <c r="B1411" s="572"/>
    </row>
    <row r="1412" ht="16.5" hidden="1" customHeight="1" spans="1:2">
      <c r="A1412" s="341" t="s">
        <v>1241</v>
      </c>
      <c r="B1412" s="572"/>
    </row>
    <row r="1413" ht="16.5" hidden="1" customHeight="1" spans="1:2">
      <c r="A1413" s="341" t="s">
        <v>1242</v>
      </c>
      <c r="B1413" s="572"/>
    </row>
    <row r="1414" ht="16.5" hidden="1" customHeight="1" spans="1:2">
      <c r="A1414" s="341" t="s">
        <v>1243</v>
      </c>
      <c r="B1414" s="572"/>
    </row>
    <row r="1415" ht="16.5" customHeight="1" spans="1:2">
      <c r="A1415" s="575" t="s">
        <v>111</v>
      </c>
      <c r="B1415" s="572">
        <v>126.98</v>
      </c>
    </row>
    <row r="1416" ht="16.5" customHeight="1" spans="1:2">
      <c r="A1416" s="573" t="s">
        <v>1244</v>
      </c>
      <c r="B1416" s="572">
        <v>46.99</v>
      </c>
    </row>
    <row r="1417" ht="16.5" customHeight="1" spans="1:2">
      <c r="A1417" s="574" t="s">
        <v>286</v>
      </c>
      <c r="B1417" s="572">
        <v>41.52</v>
      </c>
    </row>
    <row r="1418" ht="16.5" hidden="1" customHeight="1" spans="1:2">
      <c r="A1418" s="341" t="s">
        <v>273</v>
      </c>
      <c r="B1418" s="572"/>
    </row>
    <row r="1419" ht="16.5" hidden="1" customHeight="1" spans="1:2">
      <c r="A1419" s="341" t="s">
        <v>274</v>
      </c>
      <c r="B1419" s="572"/>
    </row>
    <row r="1420" ht="16.5" hidden="1" customHeight="1" spans="1:2">
      <c r="A1420" s="341" t="s">
        <v>1245</v>
      </c>
      <c r="B1420" s="572"/>
    </row>
    <row r="1421" ht="16.5" hidden="1" customHeight="1" spans="1:2">
      <c r="A1421" s="341" t="s">
        <v>1246</v>
      </c>
      <c r="B1421" s="572"/>
    </row>
    <row r="1422" ht="16.5" customHeight="1" spans="1:2">
      <c r="A1422" s="574" t="s">
        <v>1247</v>
      </c>
      <c r="B1422" s="572">
        <v>5.47</v>
      </c>
    </row>
    <row r="1423" ht="16.5" hidden="1" customHeight="1" spans="1:2">
      <c r="A1423" s="341" t="s">
        <v>1248</v>
      </c>
      <c r="B1423" s="572"/>
    </row>
    <row r="1424" ht="16.5" hidden="1" customHeight="1" spans="1:2">
      <c r="A1424" s="341" t="s">
        <v>1249</v>
      </c>
      <c r="B1424" s="572"/>
    </row>
    <row r="1425" ht="16.5" hidden="1" customHeight="1" spans="1:2">
      <c r="A1425" s="341" t="s">
        <v>1250</v>
      </c>
      <c r="B1425" s="572"/>
    </row>
    <row r="1426" ht="16.5" hidden="1" customHeight="1" spans="1:2">
      <c r="A1426" s="341" t="s">
        <v>283</v>
      </c>
      <c r="B1426" s="572"/>
    </row>
    <row r="1427" ht="16.5" hidden="1" customHeight="1" spans="1:2">
      <c r="A1427" s="341" t="s">
        <v>1251</v>
      </c>
      <c r="B1427" s="572"/>
    </row>
    <row r="1428" ht="16.5" hidden="1" customHeight="1" spans="1:2">
      <c r="A1428" s="343" t="s">
        <v>1252</v>
      </c>
      <c r="B1428" s="572"/>
    </row>
    <row r="1429" ht="16.5" hidden="1" customHeight="1" spans="1:2">
      <c r="A1429" s="341" t="s">
        <v>286</v>
      </c>
      <c r="B1429" s="572"/>
    </row>
    <row r="1430" ht="16.5" hidden="1" customHeight="1" spans="1:2">
      <c r="A1430" s="341" t="s">
        <v>273</v>
      </c>
      <c r="B1430" s="572"/>
    </row>
    <row r="1431" ht="16.5" hidden="1" customHeight="1" spans="1:2">
      <c r="A1431" s="341" t="s">
        <v>274</v>
      </c>
      <c r="B1431" s="572"/>
    </row>
    <row r="1432" ht="16.5" hidden="1" customHeight="1" spans="1:2">
      <c r="A1432" s="341" t="s">
        <v>1253</v>
      </c>
      <c r="B1432" s="572"/>
    </row>
    <row r="1433" ht="16.5" hidden="1" customHeight="1" spans="1:2">
      <c r="A1433" s="341" t="s">
        <v>1254</v>
      </c>
      <c r="B1433" s="572"/>
    </row>
    <row r="1434" ht="16.5" hidden="1" customHeight="1" spans="1:2">
      <c r="A1434" s="343" t="s">
        <v>1255</v>
      </c>
      <c r="B1434" s="572"/>
    </row>
    <row r="1435" ht="16.5" hidden="1" customHeight="1" spans="1:2">
      <c r="A1435" s="341" t="s">
        <v>286</v>
      </c>
      <c r="B1435" s="572"/>
    </row>
    <row r="1436" ht="16.5" hidden="1" customHeight="1" spans="1:2">
      <c r="A1436" s="341" t="s">
        <v>273</v>
      </c>
      <c r="B1436" s="572"/>
    </row>
    <row r="1437" ht="16.5" hidden="1" customHeight="1" spans="1:2">
      <c r="A1437" s="341" t="s">
        <v>274</v>
      </c>
      <c r="B1437" s="572"/>
    </row>
    <row r="1438" ht="16.5" hidden="1" customHeight="1" spans="1:2">
      <c r="A1438" s="341" t="s">
        <v>1256</v>
      </c>
      <c r="B1438" s="572"/>
    </row>
    <row r="1439" ht="16.5" hidden="1" customHeight="1" spans="1:2">
      <c r="A1439" s="341" t="s">
        <v>1257</v>
      </c>
      <c r="B1439" s="572"/>
    </row>
    <row r="1440" ht="16.5" hidden="1" customHeight="1" spans="1:2">
      <c r="A1440" s="343" t="s">
        <v>1258</v>
      </c>
      <c r="B1440" s="572"/>
    </row>
    <row r="1441" ht="16.5" hidden="1" customHeight="1" spans="1:2">
      <c r="A1441" s="341" t="s">
        <v>286</v>
      </c>
      <c r="B1441" s="572"/>
    </row>
    <row r="1442" ht="16.5" hidden="1" customHeight="1" spans="1:2">
      <c r="A1442" s="341" t="s">
        <v>273</v>
      </c>
      <c r="B1442" s="572"/>
    </row>
    <row r="1443" ht="16.5" hidden="1" customHeight="1" spans="1:2">
      <c r="A1443" s="341" t="s">
        <v>274</v>
      </c>
      <c r="B1443" s="572"/>
    </row>
    <row r="1444" ht="16.5" hidden="1" customHeight="1" spans="1:2">
      <c r="A1444" s="341" t="s">
        <v>1259</v>
      </c>
      <c r="B1444" s="572"/>
    </row>
    <row r="1445" ht="16.5" hidden="1" customHeight="1" spans="1:2">
      <c r="A1445" s="341" t="s">
        <v>1260</v>
      </c>
      <c r="B1445" s="572"/>
    </row>
    <row r="1446" ht="16.5" hidden="1" customHeight="1" spans="1:2">
      <c r="A1446" s="341" t="s">
        <v>283</v>
      </c>
      <c r="B1446" s="572"/>
    </row>
    <row r="1447" ht="16.5" hidden="1" customHeight="1" spans="1:2">
      <c r="A1447" s="341" t="s">
        <v>1261</v>
      </c>
      <c r="B1447" s="572"/>
    </row>
    <row r="1448" ht="16.5" hidden="1" customHeight="1" spans="1:2">
      <c r="A1448" s="343" t="s">
        <v>1262</v>
      </c>
      <c r="B1448" s="572"/>
    </row>
    <row r="1449" ht="16.5" hidden="1" customHeight="1" spans="1:2">
      <c r="A1449" s="341" t="s">
        <v>286</v>
      </c>
      <c r="B1449" s="572"/>
    </row>
    <row r="1450" ht="16.5" hidden="1" customHeight="1" spans="1:2">
      <c r="A1450" s="341" t="s">
        <v>273</v>
      </c>
      <c r="B1450" s="572"/>
    </row>
    <row r="1451" ht="16.5" hidden="1" customHeight="1" spans="1:2">
      <c r="A1451" s="341" t="s">
        <v>274</v>
      </c>
      <c r="B1451" s="572"/>
    </row>
    <row r="1452" ht="16.5" hidden="1" customHeight="1" spans="1:2">
      <c r="A1452" s="341" t="s">
        <v>1263</v>
      </c>
      <c r="B1452" s="572"/>
    </row>
    <row r="1453" ht="16.5" hidden="1" customHeight="1" spans="1:2">
      <c r="A1453" s="341" t="s">
        <v>1264</v>
      </c>
      <c r="B1453" s="572"/>
    </row>
    <row r="1454" ht="16.5" hidden="1" customHeight="1" spans="1:2">
      <c r="A1454" s="341" t="s">
        <v>1265</v>
      </c>
      <c r="B1454" s="572"/>
    </row>
    <row r="1455" ht="16.5" hidden="1" customHeight="1" spans="1:2">
      <c r="A1455" s="341" t="s">
        <v>1266</v>
      </c>
      <c r="B1455" s="572"/>
    </row>
    <row r="1456" ht="16.5" hidden="1" customHeight="1" spans="1:2">
      <c r="A1456" s="341" t="s">
        <v>1267</v>
      </c>
      <c r="B1456" s="572"/>
    </row>
    <row r="1457" ht="16.5" hidden="1" customHeight="1" spans="1:2">
      <c r="A1457" s="341" t="s">
        <v>1268</v>
      </c>
      <c r="B1457" s="572"/>
    </row>
    <row r="1458" ht="16.5" hidden="1" customHeight="1" spans="1:2">
      <c r="A1458" s="341" t="s">
        <v>1269</v>
      </c>
      <c r="B1458" s="572"/>
    </row>
    <row r="1459" ht="16.5" hidden="1" customHeight="1" spans="1:2">
      <c r="A1459" s="341" t="s">
        <v>1270</v>
      </c>
      <c r="B1459" s="572"/>
    </row>
    <row r="1460" ht="16.5" hidden="1" customHeight="1" spans="1:2">
      <c r="A1460" s="341" t="s">
        <v>1271</v>
      </c>
      <c r="B1460" s="572"/>
    </row>
    <row r="1461" ht="16.5" customHeight="1" spans="1:2">
      <c r="A1461" s="573" t="s">
        <v>269</v>
      </c>
      <c r="B1461" s="572">
        <v>19.2</v>
      </c>
    </row>
    <row r="1462" ht="16.5" customHeight="1" spans="1:2">
      <c r="A1462" s="574" t="s">
        <v>1272</v>
      </c>
      <c r="B1462" s="572">
        <v>19.2</v>
      </c>
    </row>
    <row r="1463" ht="16.5" hidden="1" customHeight="1" spans="1:2">
      <c r="A1463" s="341" t="s">
        <v>1273</v>
      </c>
      <c r="B1463" s="572"/>
    </row>
    <row r="1464" ht="16.5" hidden="1" customHeight="1" spans="1:2">
      <c r="A1464" s="341" t="s">
        <v>1274</v>
      </c>
      <c r="B1464" s="572"/>
    </row>
    <row r="1465" ht="16.5" customHeight="1" spans="1:2">
      <c r="A1465" s="573" t="s">
        <v>271</v>
      </c>
      <c r="B1465" s="572">
        <v>60.79</v>
      </c>
    </row>
    <row r="1466" ht="16.5" hidden="1" customHeight="1" spans="1:2">
      <c r="A1466" s="341" t="s">
        <v>1275</v>
      </c>
      <c r="B1466" s="572"/>
    </row>
    <row r="1467" ht="16.5" hidden="1" customHeight="1" spans="1:2">
      <c r="A1467" s="341" t="s">
        <v>1276</v>
      </c>
      <c r="B1467" s="572"/>
    </row>
    <row r="1468" ht="16.5" customHeight="1" spans="1:2">
      <c r="A1468" s="574" t="s">
        <v>1277</v>
      </c>
      <c r="B1468" s="572">
        <v>13</v>
      </c>
    </row>
    <row r="1469" ht="16.5" customHeight="1" spans="1:2">
      <c r="A1469" s="574" t="s">
        <v>1278</v>
      </c>
      <c r="B1469" s="572">
        <v>47.79</v>
      </c>
    </row>
    <row r="1470" ht="16.5" hidden="1" customHeight="1" spans="1:2">
      <c r="A1470" s="341" t="s">
        <v>1279</v>
      </c>
      <c r="B1470" s="572"/>
    </row>
    <row r="1471" ht="16.5" hidden="1" customHeight="1" spans="1:2">
      <c r="A1471" s="343" t="s">
        <v>1280</v>
      </c>
      <c r="B1471" s="572"/>
    </row>
    <row r="1472" ht="16.5" hidden="1" customHeight="1" spans="1:2">
      <c r="A1472" s="344" t="s">
        <v>113</v>
      </c>
      <c r="B1472" s="572"/>
    </row>
    <row r="1473" ht="16.5" hidden="1" customHeight="1" spans="1:2">
      <c r="A1473" s="344" t="s">
        <v>115</v>
      </c>
      <c r="B1473" s="572"/>
    </row>
    <row r="1474" ht="16.5" hidden="1" customHeight="1" spans="1:2">
      <c r="A1474" s="343" t="s">
        <v>54</v>
      </c>
      <c r="B1474" s="572"/>
    </row>
    <row r="1475" ht="16.5" hidden="1" customHeight="1" spans="1:2">
      <c r="A1475" s="341" t="s">
        <v>54</v>
      </c>
      <c r="B1475" s="572"/>
    </row>
    <row r="1476" ht="16.5" hidden="1" customHeight="1" spans="1:2">
      <c r="A1476" s="344" t="s">
        <v>117</v>
      </c>
      <c r="B1476" s="572"/>
    </row>
    <row r="1477" ht="16.5" hidden="1" customHeight="1" spans="1:2">
      <c r="A1477" s="343" t="s">
        <v>1281</v>
      </c>
      <c r="B1477" s="572"/>
    </row>
    <row r="1478" ht="16.5" hidden="1" customHeight="1" spans="1:2">
      <c r="A1478" s="341" t="s">
        <v>1282</v>
      </c>
      <c r="B1478" s="572"/>
    </row>
    <row r="1479" ht="16.5" hidden="1" customHeight="1" spans="1:2">
      <c r="A1479" s="344" t="s">
        <v>118</v>
      </c>
      <c r="B1479" s="572"/>
    </row>
    <row r="1480" ht="16.5" hidden="1" customHeight="1" spans="1:2">
      <c r="A1480" s="343" t="s">
        <v>1283</v>
      </c>
      <c r="B1480" s="572"/>
    </row>
    <row r="1481" ht="36.75" hidden="1" customHeight="1" spans="1:10">
      <c r="A1481" s="576" t="s">
        <v>1284</v>
      </c>
      <c r="B1481" s="576"/>
      <c r="C1481" s="298"/>
      <c r="D1481" s="298"/>
      <c r="E1481" s="298"/>
      <c r="F1481" s="298"/>
      <c r="G1481" s="298"/>
      <c r="H1481" s="298"/>
      <c r="I1481" s="298"/>
      <c r="J1481" s="298"/>
    </row>
    <row r="1483" customHeight="1" spans="2:2">
      <c r="B1483" s="550" t="s">
        <v>1285</v>
      </c>
    </row>
  </sheetData>
  <autoFilter ref="A5:J1481">
    <filterColumn colId="1">
      <customFilters>
        <customFilter operator="notEqual" val=""/>
      </customFilters>
    </filterColumn>
    <extLst/>
  </autoFilter>
  <mergeCells count="4">
    <mergeCell ref="A1:B1"/>
    <mergeCell ref="A2:B2"/>
    <mergeCell ref="A4:B4"/>
    <mergeCell ref="A1481:B1481"/>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H110"/>
  <sheetViews>
    <sheetView showZeros="0" workbookViewId="0">
      <selection activeCell="B31" sqref="B31"/>
    </sheetView>
  </sheetViews>
  <sheetFormatPr defaultColWidth="9" defaultRowHeight="14.25" outlineLevelCol="7"/>
  <cols>
    <col min="1" max="1" width="41.625" style="280" customWidth="1"/>
    <col min="2" max="2" width="13.125" style="532" customWidth="1"/>
    <col min="3" max="3" width="41" style="281" customWidth="1"/>
    <col min="4" max="4" width="13.25" style="533" customWidth="1"/>
    <col min="5" max="5" width="9" style="281" customWidth="1"/>
    <col min="6" max="6" width="25.25" style="281" customWidth="1"/>
    <col min="7" max="16384" width="9" style="281"/>
  </cols>
  <sheetData>
    <row r="1" ht="20.25" customHeight="1" spans="1:4">
      <c r="A1" s="87" t="s">
        <v>1286</v>
      </c>
      <c r="B1" s="230"/>
      <c r="C1" s="87"/>
      <c r="D1" s="230"/>
    </row>
    <row r="2" ht="38.25" customHeight="1" spans="1:4">
      <c r="A2" s="201" t="s">
        <v>1287</v>
      </c>
      <c r="B2" s="232"/>
      <c r="C2" s="201"/>
      <c r="D2" s="232"/>
    </row>
    <row r="3" ht="20.25" customHeight="1" spans="1:4">
      <c r="A3" s="534"/>
      <c r="B3" s="535"/>
      <c r="D3" s="536" t="s">
        <v>2</v>
      </c>
    </row>
    <row r="4" ht="24" customHeight="1" spans="1:4">
      <c r="A4" s="274" t="s">
        <v>1288</v>
      </c>
      <c r="B4" s="537" t="s">
        <v>4</v>
      </c>
      <c r="C4" s="274" t="s">
        <v>146</v>
      </c>
      <c r="D4" s="537" t="s">
        <v>4</v>
      </c>
    </row>
    <row r="5" ht="19.5" customHeight="1" spans="1:4">
      <c r="A5" s="283" t="s">
        <v>1289</v>
      </c>
      <c r="B5" s="538">
        <f>SUM(B6,B35)</f>
        <v>3599.4</v>
      </c>
      <c r="C5" s="283" t="s">
        <v>1290</v>
      </c>
      <c r="D5" s="538">
        <f>SUM(D6,D35)</f>
        <v>0</v>
      </c>
    </row>
    <row r="6" ht="19.5" customHeight="1" spans="1:4">
      <c r="A6" s="286" t="s">
        <v>1291</v>
      </c>
      <c r="B6" s="538">
        <f>SUM(B7:B25)</f>
        <v>1840.04</v>
      </c>
      <c r="C6" s="286" t="s">
        <v>1292</v>
      </c>
      <c r="D6" s="538">
        <f>SUM(D7:D17)</f>
        <v>0</v>
      </c>
    </row>
    <row r="7" ht="17.25" customHeight="1" spans="1:8">
      <c r="A7" s="286" t="s">
        <v>1293</v>
      </c>
      <c r="B7" s="539"/>
      <c r="C7" s="288" t="s">
        <v>1294</v>
      </c>
      <c r="D7" s="539"/>
      <c r="H7" s="540"/>
    </row>
    <row r="8" ht="17.25" customHeight="1" spans="1:8">
      <c r="A8" s="286" t="s">
        <v>1295</v>
      </c>
      <c r="B8" s="539"/>
      <c r="C8" s="286" t="s">
        <v>1296</v>
      </c>
      <c r="D8" s="539"/>
      <c r="H8" s="540"/>
    </row>
    <row r="9" ht="17.25" customHeight="1" spans="1:8">
      <c r="A9" s="286" t="s">
        <v>1297</v>
      </c>
      <c r="B9" s="539"/>
      <c r="C9" s="286" t="s">
        <v>1298</v>
      </c>
      <c r="D9" s="539"/>
      <c r="H9" s="540"/>
    </row>
    <row r="10" ht="17.25" customHeight="1" spans="1:8">
      <c r="A10" s="286" t="s">
        <v>1299</v>
      </c>
      <c r="B10" s="539"/>
      <c r="C10" s="286" t="s">
        <v>1300</v>
      </c>
      <c r="D10" s="539"/>
      <c r="H10" s="540"/>
    </row>
    <row r="11" ht="17.25" customHeight="1" spans="1:8">
      <c r="A11" s="286" t="s">
        <v>1301</v>
      </c>
      <c r="B11" s="539">
        <v>1331</v>
      </c>
      <c r="C11" s="286" t="s">
        <v>1302</v>
      </c>
      <c r="D11" s="539"/>
      <c r="H11" s="540"/>
    </row>
    <row r="12" ht="17.25" customHeight="1" spans="1:8">
      <c r="A12" s="541" t="s">
        <v>1303</v>
      </c>
      <c r="B12" s="542"/>
      <c r="C12" s="286" t="s">
        <v>1304</v>
      </c>
      <c r="D12" s="539"/>
      <c r="H12" s="540"/>
    </row>
    <row r="13" ht="17.25" customHeight="1" spans="1:8">
      <c r="A13" s="541" t="s">
        <v>1305</v>
      </c>
      <c r="B13" s="542"/>
      <c r="C13" s="286" t="s">
        <v>1306</v>
      </c>
      <c r="D13" s="539"/>
      <c r="H13" s="540"/>
    </row>
    <row r="14" ht="17.25" customHeight="1" spans="1:8">
      <c r="A14" s="541" t="s">
        <v>1307</v>
      </c>
      <c r="B14" s="542"/>
      <c r="C14" s="286" t="s">
        <v>1308</v>
      </c>
      <c r="D14" s="543"/>
      <c r="H14" s="540"/>
    </row>
    <row r="15" ht="17.25" customHeight="1" spans="1:8">
      <c r="A15" s="541" t="s">
        <v>1309</v>
      </c>
      <c r="B15" s="542"/>
      <c r="C15" s="286" t="s">
        <v>1310</v>
      </c>
      <c r="D15" s="539"/>
      <c r="H15" s="540"/>
    </row>
    <row r="16" ht="17.25" customHeight="1" spans="1:8">
      <c r="A16" s="541" t="s">
        <v>1311</v>
      </c>
      <c r="B16" s="542"/>
      <c r="C16" s="286" t="s">
        <v>1312</v>
      </c>
      <c r="D16" s="539"/>
      <c r="H16" s="540"/>
    </row>
    <row r="17" ht="17.25" customHeight="1" spans="1:8">
      <c r="A17" s="541" t="s">
        <v>1313</v>
      </c>
      <c r="B17" s="542">
        <v>34.59</v>
      </c>
      <c r="C17" s="286" t="s">
        <v>1314</v>
      </c>
      <c r="D17" s="539"/>
      <c r="H17" s="540"/>
    </row>
    <row r="18" ht="17.25" customHeight="1" spans="1:8">
      <c r="A18" s="541" t="s">
        <v>1315</v>
      </c>
      <c r="B18" s="542"/>
      <c r="C18" s="541" t="s">
        <v>1316</v>
      </c>
      <c r="D18" s="544"/>
      <c r="H18" s="540"/>
    </row>
    <row r="19" ht="17.25" customHeight="1" spans="1:8">
      <c r="A19" s="541" t="s">
        <v>1317</v>
      </c>
      <c r="B19" s="542"/>
      <c r="C19" s="541" t="s">
        <v>1318</v>
      </c>
      <c r="D19" s="544"/>
      <c r="H19" s="540"/>
    </row>
    <row r="20" ht="17.25" customHeight="1" spans="1:8">
      <c r="A20" s="541" t="s">
        <v>1319</v>
      </c>
      <c r="B20" s="542"/>
      <c r="C20" s="541" t="s">
        <v>1320</v>
      </c>
      <c r="D20" s="544"/>
      <c r="H20" s="540"/>
    </row>
    <row r="21" ht="17.25" customHeight="1" spans="1:8">
      <c r="A21" s="541" t="s">
        <v>1321</v>
      </c>
      <c r="B21" s="542"/>
      <c r="C21" s="541" t="s">
        <v>1322</v>
      </c>
      <c r="D21" s="544"/>
      <c r="H21" s="540"/>
    </row>
    <row r="22" ht="17.25" customHeight="1" spans="1:8">
      <c r="A22" s="541" t="s">
        <v>1323</v>
      </c>
      <c r="B22" s="542"/>
      <c r="C22" s="541" t="s">
        <v>1324</v>
      </c>
      <c r="D22" s="544"/>
      <c r="H22" s="540"/>
    </row>
    <row r="23" ht="17.25" customHeight="1" spans="1:8">
      <c r="A23" s="541" t="s">
        <v>1325</v>
      </c>
      <c r="B23" s="542">
        <v>474.45</v>
      </c>
      <c r="C23" s="286" t="s">
        <v>1326</v>
      </c>
      <c r="D23" s="544"/>
      <c r="H23" s="540"/>
    </row>
    <row r="24" ht="17.25" customHeight="1" spans="1:8">
      <c r="A24" s="541" t="s">
        <v>1312</v>
      </c>
      <c r="B24" s="542"/>
      <c r="C24" s="286" t="s">
        <v>1327</v>
      </c>
      <c r="D24" s="544"/>
      <c r="H24" s="540"/>
    </row>
    <row r="25" ht="17.25" customHeight="1" spans="1:8">
      <c r="A25" s="541" t="s">
        <v>1314</v>
      </c>
      <c r="B25" s="542"/>
      <c r="C25" s="286" t="s">
        <v>1328</v>
      </c>
      <c r="D25" s="544"/>
      <c r="H25" s="540"/>
    </row>
    <row r="26" ht="17.25" customHeight="1" spans="1:8">
      <c r="A26" s="541" t="s">
        <v>1316</v>
      </c>
      <c r="B26" s="542"/>
      <c r="C26" s="292"/>
      <c r="D26" s="544"/>
      <c r="H26" s="540"/>
    </row>
    <row r="27" ht="17.25" customHeight="1" spans="1:8">
      <c r="A27" s="541" t="s">
        <v>1318</v>
      </c>
      <c r="B27" s="542"/>
      <c r="C27" s="292"/>
      <c r="D27" s="544"/>
      <c r="H27" s="540"/>
    </row>
    <row r="28" ht="17.25" customHeight="1" spans="1:8">
      <c r="A28" s="541" t="s">
        <v>1320</v>
      </c>
      <c r="B28" s="542"/>
      <c r="C28" s="292"/>
      <c r="D28" s="544"/>
      <c r="H28" s="540"/>
    </row>
    <row r="29" ht="17.25" customHeight="1" spans="1:8">
      <c r="A29" s="541" t="s">
        <v>1322</v>
      </c>
      <c r="B29" s="542"/>
      <c r="C29" s="292"/>
      <c r="D29" s="544"/>
      <c r="H29" s="540"/>
    </row>
    <row r="30" ht="17.25" customHeight="1" spans="1:8">
      <c r="A30" s="541" t="s">
        <v>1324</v>
      </c>
      <c r="B30" s="542"/>
      <c r="C30" s="292"/>
      <c r="D30" s="544"/>
      <c r="H30" s="540"/>
    </row>
    <row r="31" ht="17.25" customHeight="1" spans="1:8">
      <c r="A31" s="286" t="s">
        <v>1326</v>
      </c>
      <c r="B31" s="539"/>
      <c r="C31" s="292"/>
      <c r="D31" s="544"/>
      <c r="H31" s="540"/>
    </row>
    <row r="32" ht="17.25" customHeight="1" spans="1:8">
      <c r="A32" s="286" t="s">
        <v>1327</v>
      </c>
      <c r="B32" s="539"/>
      <c r="C32" s="292"/>
      <c r="D32" s="544"/>
      <c r="H32" s="540"/>
    </row>
    <row r="33" ht="17.25" customHeight="1" spans="1:8">
      <c r="A33" s="286" t="s">
        <v>1328</v>
      </c>
      <c r="B33" s="539"/>
      <c r="C33" s="292"/>
      <c r="D33" s="544"/>
      <c r="H33" s="540"/>
    </row>
    <row r="34" ht="17.25" customHeight="1" spans="1:8">
      <c r="A34" s="286"/>
      <c r="B34" s="539"/>
      <c r="C34" s="292"/>
      <c r="D34" s="544"/>
      <c r="H34" s="540"/>
    </row>
    <row r="35" ht="17.25" customHeight="1" spans="1:8">
      <c r="A35" s="286" t="s">
        <v>1329</v>
      </c>
      <c r="B35" s="539">
        <v>1759.36</v>
      </c>
      <c r="C35" s="286" t="s">
        <v>1330</v>
      </c>
      <c r="D35" s="544">
        <f>SUM(D36:D55)</f>
        <v>0</v>
      </c>
      <c r="H35" s="540"/>
    </row>
    <row r="36" ht="17.25" customHeight="1" spans="1:8">
      <c r="A36" s="286" t="s">
        <v>1331</v>
      </c>
      <c r="B36" s="539"/>
      <c r="C36" s="286" t="s">
        <v>1331</v>
      </c>
      <c r="D36" s="544"/>
      <c r="H36" s="540"/>
    </row>
    <row r="37" ht="17.25" customHeight="1" spans="1:8">
      <c r="A37" s="286" t="s">
        <v>1332</v>
      </c>
      <c r="B37" s="539"/>
      <c r="C37" s="286" t="s">
        <v>1332</v>
      </c>
      <c r="D37" s="539"/>
      <c r="H37" s="540"/>
    </row>
    <row r="38" ht="17.25" customHeight="1" spans="1:8">
      <c r="A38" s="286" t="s">
        <v>1333</v>
      </c>
      <c r="B38" s="539"/>
      <c r="C38" s="286" t="s">
        <v>1333</v>
      </c>
      <c r="D38" s="539"/>
      <c r="H38" s="540"/>
    </row>
    <row r="39" ht="17.25" customHeight="1" spans="1:8">
      <c r="A39" s="286" t="s">
        <v>1334</v>
      </c>
      <c r="B39" s="539"/>
      <c r="C39" s="286" t="s">
        <v>1334</v>
      </c>
      <c r="D39" s="539"/>
      <c r="H39" s="540"/>
    </row>
    <row r="40" ht="17.25" customHeight="1" spans="1:8">
      <c r="A40" s="286" t="s">
        <v>1335</v>
      </c>
      <c r="B40" s="539"/>
      <c r="C40" s="286" t="s">
        <v>1335</v>
      </c>
      <c r="D40" s="539"/>
      <c r="H40" s="540"/>
    </row>
    <row r="41" ht="17.25" customHeight="1" spans="1:8">
      <c r="A41" s="286" t="s">
        <v>1336</v>
      </c>
      <c r="B41" s="539"/>
      <c r="C41" s="286" t="s">
        <v>1336</v>
      </c>
      <c r="D41" s="539"/>
      <c r="H41" s="540"/>
    </row>
    <row r="42" ht="17.25" customHeight="1" spans="1:8">
      <c r="A42" s="286" t="s">
        <v>1337</v>
      </c>
      <c r="B42" s="539"/>
      <c r="C42" s="286" t="s">
        <v>1337</v>
      </c>
      <c r="D42" s="539"/>
      <c r="H42" s="540"/>
    </row>
    <row r="43" ht="17.25" customHeight="1" spans="1:8">
      <c r="A43" s="286" t="s">
        <v>1338</v>
      </c>
      <c r="B43" s="539"/>
      <c r="C43" s="286" t="s">
        <v>1338</v>
      </c>
      <c r="D43" s="539"/>
      <c r="H43" s="540"/>
    </row>
    <row r="44" ht="17.25" customHeight="1" spans="1:8">
      <c r="A44" s="286" t="s">
        <v>1339</v>
      </c>
      <c r="B44" s="539"/>
      <c r="C44" s="286" t="s">
        <v>1339</v>
      </c>
      <c r="D44" s="539"/>
      <c r="H44" s="540"/>
    </row>
    <row r="45" ht="17.25" customHeight="1" spans="1:8">
      <c r="A45" s="286" t="s">
        <v>1340</v>
      </c>
      <c r="B45" s="539"/>
      <c r="C45" s="541" t="s">
        <v>1340</v>
      </c>
      <c r="D45" s="539"/>
      <c r="H45" s="540"/>
    </row>
    <row r="46" ht="17.25" customHeight="1" spans="1:4">
      <c r="A46" s="286" t="s">
        <v>1341</v>
      </c>
      <c r="B46" s="539"/>
      <c r="C46" s="541" t="s">
        <v>1341</v>
      </c>
      <c r="D46" s="539"/>
    </row>
    <row r="47" ht="17.25" customHeight="1" spans="1:4">
      <c r="A47" s="286" t="s">
        <v>1342</v>
      </c>
      <c r="B47" s="539"/>
      <c r="C47" s="541" t="s">
        <v>1342</v>
      </c>
      <c r="D47" s="539"/>
    </row>
    <row r="48" ht="17.25" customHeight="1" spans="1:4">
      <c r="A48" s="286" t="s">
        <v>1343</v>
      </c>
      <c r="B48" s="539"/>
      <c r="C48" s="541" t="s">
        <v>1343</v>
      </c>
      <c r="D48" s="539"/>
    </row>
    <row r="49" ht="17.25" customHeight="1" spans="1:4">
      <c r="A49" s="286" t="s">
        <v>1344</v>
      </c>
      <c r="B49" s="539"/>
      <c r="C49" s="541" t="s">
        <v>1344</v>
      </c>
      <c r="D49" s="539"/>
    </row>
    <row r="50" ht="17.25" customHeight="1" spans="1:4">
      <c r="A50" s="286" t="s">
        <v>1345</v>
      </c>
      <c r="B50" s="539"/>
      <c r="C50" s="286" t="s">
        <v>1345</v>
      </c>
      <c r="D50" s="539"/>
    </row>
    <row r="51" ht="17.25" customHeight="1" spans="1:4">
      <c r="A51" s="286" t="s">
        <v>1346</v>
      </c>
      <c r="B51" s="539"/>
      <c r="C51" s="286" t="s">
        <v>1346</v>
      </c>
      <c r="D51" s="539"/>
    </row>
    <row r="52" ht="17.25" customHeight="1" spans="1:4">
      <c r="A52" s="286" t="s">
        <v>1347</v>
      </c>
      <c r="B52" s="539"/>
      <c r="C52" s="541" t="s">
        <v>1347</v>
      </c>
      <c r="D52" s="539"/>
    </row>
    <row r="53" ht="17.25" customHeight="1" spans="1:4">
      <c r="A53" s="286" t="s">
        <v>1348</v>
      </c>
      <c r="B53" s="539"/>
      <c r="C53" s="541" t="s">
        <v>1348</v>
      </c>
      <c r="D53" s="539"/>
    </row>
    <row r="54" ht="17.25" customHeight="1" spans="1:4">
      <c r="A54" s="286" t="s">
        <v>1349</v>
      </c>
      <c r="B54" s="539"/>
      <c r="C54" s="286" t="s">
        <v>1349</v>
      </c>
      <c r="D54" s="539"/>
    </row>
    <row r="55" ht="17.25" customHeight="1" spans="1:4">
      <c r="A55" s="286" t="s">
        <v>1350</v>
      </c>
      <c r="B55" s="539"/>
      <c r="C55" s="541" t="s">
        <v>1350</v>
      </c>
      <c r="D55" s="539"/>
    </row>
    <row r="56" ht="17.25" customHeight="1" spans="1:4">
      <c r="A56" s="286"/>
      <c r="B56" s="545"/>
      <c r="C56" s="286" t="s">
        <v>22</v>
      </c>
      <c r="D56" s="539"/>
    </row>
    <row r="57" ht="17.25" customHeight="1" spans="1:4">
      <c r="A57" s="546" t="s">
        <v>1351</v>
      </c>
      <c r="B57" s="547"/>
      <c r="C57" s="546"/>
      <c r="D57" s="547"/>
    </row>
    <row r="58" ht="20.1" customHeight="1" spans="3:4">
      <c r="C58" s="548"/>
      <c r="D58" s="549"/>
    </row>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row r="107" ht="20.1" customHeight="1"/>
    <row r="108" ht="20.1" customHeight="1"/>
    <row r="109" ht="20.1" customHeight="1"/>
    <row r="110" ht="20.1" customHeight="1"/>
  </sheetData>
  <mergeCells count="3">
    <mergeCell ref="A1:D1"/>
    <mergeCell ref="A2:D2"/>
    <mergeCell ref="A57:D57"/>
  </mergeCells>
  <printOptions horizontalCentered="1"/>
  <pageMargins left="0.15748031496063" right="0.15748031496063" top="0.511811023622047" bottom="0.551181102362205" header="0.31496062992126" footer="0.31496062992126"/>
  <pageSetup paperSize="9" scale="85"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D53"/>
  <sheetViews>
    <sheetView zoomScale="130" zoomScaleNormal="130" workbookViewId="0">
      <selection activeCell="A2" sqref="A2:D2"/>
    </sheetView>
  </sheetViews>
  <sheetFormatPr defaultColWidth="9" defaultRowHeight="13.5" outlineLevelCol="3"/>
  <cols>
    <col min="1" max="1" width="9.875" style="273" customWidth="1"/>
    <col min="2" max="4" width="26.75" style="273" customWidth="1"/>
    <col min="5" max="16384" width="9" style="273"/>
  </cols>
  <sheetData>
    <row r="1" ht="18.75" spans="1:4">
      <c r="A1" s="87" t="s">
        <v>1352</v>
      </c>
      <c r="B1" s="87"/>
      <c r="C1" s="87"/>
      <c r="D1" s="87"/>
    </row>
    <row r="2" ht="25.5" customHeight="1" spans="1:4">
      <c r="A2" s="201" t="s">
        <v>1353</v>
      </c>
      <c r="B2" s="201"/>
      <c r="C2" s="201"/>
      <c r="D2" s="201"/>
    </row>
    <row r="3" ht="20.25" customHeight="1" spans="1:4">
      <c r="A3" s="260" t="s">
        <v>1354</v>
      </c>
      <c r="B3" s="260"/>
      <c r="C3" s="260"/>
      <c r="D3" s="260"/>
    </row>
    <row r="4" ht="14.25" customHeight="1" spans="1:4">
      <c r="A4" s="261"/>
      <c r="B4" s="261"/>
      <c r="C4" s="261"/>
      <c r="D4" s="514" t="s">
        <v>2</v>
      </c>
    </row>
    <row r="5" ht="32.25" customHeight="1" spans="1:4">
      <c r="A5" s="263" t="s">
        <v>1355</v>
      </c>
      <c r="B5" s="263"/>
      <c r="C5" s="518" t="s">
        <v>62</v>
      </c>
      <c r="D5" s="264" t="s">
        <v>4</v>
      </c>
    </row>
    <row r="6" s="272" customFormat="1" ht="14.25" customHeight="1" spans="1:4">
      <c r="A6" s="283" t="s">
        <v>1356</v>
      </c>
      <c r="B6" s="283"/>
      <c r="C6" s="519"/>
      <c r="D6" s="519"/>
    </row>
    <row r="7" s="272" customFormat="1" ht="14.25" customHeight="1" spans="1:4">
      <c r="A7" s="520"/>
      <c r="B7" s="521"/>
      <c r="C7" s="522"/>
      <c r="D7" s="522"/>
    </row>
    <row r="8" s="272" customFormat="1" ht="14.25" customHeight="1" spans="1:4">
      <c r="A8" s="523"/>
      <c r="B8" s="524"/>
      <c r="C8" s="522"/>
      <c r="D8" s="522"/>
    </row>
    <row r="9" s="272" customFormat="1" ht="14.25" customHeight="1" spans="1:4">
      <c r="A9" s="523"/>
      <c r="B9" s="524"/>
      <c r="C9" s="522"/>
      <c r="D9" s="522"/>
    </row>
    <row r="10" ht="14.25" customHeight="1" spans="1:4">
      <c r="A10" s="523"/>
      <c r="B10" s="524"/>
      <c r="C10" s="522"/>
      <c r="D10" s="522"/>
    </row>
    <row r="11" s="272" customFormat="1" ht="14.25" customHeight="1" spans="1:4">
      <c r="A11" s="523"/>
      <c r="B11" s="524"/>
      <c r="C11" s="522"/>
      <c r="D11" s="522"/>
    </row>
    <row r="12" ht="14.25" customHeight="1" spans="1:4">
      <c r="A12" s="523"/>
      <c r="B12" s="524"/>
      <c r="C12" s="522"/>
      <c r="D12" s="522"/>
    </row>
    <row r="13" ht="14.25" customHeight="1" spans="1:4">
      <c r="A13" s="523"/>
      <c r="B13" s="524"/>
      <c r="C13" s="522"/>
      <c r="D13" s="522"/>
    </row>
    <row r="14" ht="14.25" customHeight="1" spans="1:4">
      <c r="A14" s="523"/>
      <c r="B14" s="524"/>
      <c r="C14" s="522"/>
      <c r="D14" s="522"/>
    </row>
    <row r="15" ht="14.25" customHeight="1" spans="1:4">
      <c r="A15" s="523"/>
      <c r="B15" s="524"/>
      <c r="C15" s="522"/>
      <c r="D15" s="522"/>
    </row>
    <row r="16" ht="14.25" customHeight="1" spans="1:4">
      <c r="A16" s="523"/>
      <c r="B16" s="524"/>
      <c r="C16" s="522"/>
      <c r="D16" s="522"/>
    </row>
    <row r="17" ht="14.25" customHeight="1" spans="1:4">
      <c r="A17" s="523"/>
      <c r="B17" s="524"/>
      <c r="C17" s="522"/>
      <c r="D17" s="522"/>
    </row>
    <row r="18" ht="14.25" customHeight="1" spans="1:4">
      <c r="A18" s="523"/>
      <c r="B18" s="524"/>
      <c r="C18" s="522"/>
      <c r="D18" s="522"/>
    </row>
    <row r="19" s="272" customFormat="1" ht="14.25" customHeight="1" spans="1:4">
      <c r="A19" s="523"/>
      <c r="B19" s="524"/>
      <c r="C19" s="522"/>
      <c r="D19" s="522"/>
    </row>
    <row r="20" s="272" customFormat="1" ht="14.25" customHeight="1" spans="1:4">
      <c r="A20" s="523"/>
      <c r="B20" s="524"/>
      <c r="C20" s="522"/>
      <c r="D20" s="522"/>
    </row>
    <row r="21" s="272" customFormat="1" ht="14.25" customHeight="1" spans="1:4">
      <c r="A21" s="523"/>
      <c r="B21" s="524"/>
      <c r="C21" s="522"/>
      <c r="D21" s="522"/>
    </row>
    <row r="22" s="272" customFormat="1" ht="14.25" customHeight="1" spans="1:4">
      <c r="A22" s="523"/>
      <c r="B22" s="524"/>
      <c r="C22" s="522"/>
      <c r="D22" s="522"/>
    </row>
    <row r="23" s="272" customFormat="1" ht="14.25" customHeight="1" spans="1:4">
      <c r="A23" s="523"/>
      <c r="B23" s="524"/>
      <c r="C23" s="522"/>
      <c r="D23" s="522"/>
    </row>
    <row r="24" s="272" customFormat="1" ht="14.25" customHeight="1" spans="1:4">
      <c r="A24" s="523"/>
      <c r="B24" s="524"/>
      <c r="C24" s="522"/>
      <c r="D24" s="522"/>
    </row>
    <row r="25" s="272" customFormat="1" ht="14.25" customHeight="1" spans="1:4">
      <c r="A25" s="523"/>
      <c r="B25" s="524"/>
      <c r="C25" s="522"/>
      <c r="D25" s="522"/>
    </row>
    <row r="26" s="272" customFormat="1" ht="14.25" customHeight="1" spans="1:4">
      <c r="A26" s="523"/>
      <c r="B26" s="524"/>
      <c r="C26" s="522"/>
      <c r="D26" s="522"/>
    </row>
    <row r="27" s="272" customFormat="1" ht="14.25" customHeight="1" spans="1:4">
      <c r="A27" s="523"/>
      <c r="B27" s="524"/>
      <c r="C27" s="522"/>
      <c r="D27" s="522"/>
    </row>
    <row r="28" s="272" customFormat="1" ht="14.25" customHeight="1" spans="1:4">
      <c r="A28" s="523"/>
      <c r="B28" s="524"/>
      <c r="C28" s="522"/>
      <c r="D28" s="522"/>
    </row>
    <row r="29" s="272" customFormat="1" ht="14.25" customHeight="1" spans="1:4">
      <c r="A29" s="523"/>
      <c r="B29" s="524"/>
      <c r="C29" s="522"/>
      <c r="D29" s="522"/>
    </row>
    <row r="30" s="272" customFormat="1" ht="14.25" customHeight="1" spans="1:4">
      <c r="A30" s="523"/>
      <c r="B30" s="524"/>
      <c r="C30" s="522"/>
      <c r="D30" s="522"/>
    </row>
    <row r="31" s="272" customFormat="1" ht="14.25" customHeight="1" spans="1:4">
      <c r="A31" s="523"/>
      <c r="B31" s="524"/>
      <c r="C31" s="522"/>
      <c r="D31" s="522"/>
    </row>
    <row r="32" s="272" customFormat="1" ht="14.25" customHeight="1" spans="1:4">
      <c r="A32" s="523"/>
      <c r="B32" s="524"/>
      <c r="C32" s="522"/>
      <c r="D32" s="522"/>
    </row>
    <row r="33" s="272" customFormat="1" ht="14.25" customHeight="1" spans="1:4">
      <c r="A33" s="525"/>
      <c r="B33" s="526"/>
      <c r="C33" s="522"/>
      <c r="D33" s="522"/>
    </row>
    <row r="34" s="272" customFormat="1" ht="14.25" customHeight="1" spans="1:4">
      <c r="A34" s="523"/>
      <c r="B34" s="524"/>
      <c r="C34" s="522"/>
      <c r="D34" s="522"/>
    </row>
    <row r="35" s="272" customFormat="1" ht="14.25" customHeight="1" spans="1:4">
      <c r="A35" s="523"/>
      <c r="B35" s="524"/>
      <c r="C35" s="522"/>
      <c r="D35" s="522"/>
    </row>
    <row r="36" s="272" customFormat="1" ht="14.25" customHeight="1" spans="1:4">
      <c r="A36" s="523"/>
      <c r="B36" s="524"/>
      <c r="C36" s="522"/>
      <c r="D36" s="522"/>
    </row>
    <row r="37" s="272" customFormat="1" ht="14.25" customHeight="1" spans="1:4">
      <c r="A37" s="523"/>
      <c r="B37" s="524"/>
      <c r="C37" s="522"/>
      <c r="D37" s="522"/>
    </row>
    <row r="38" s="272" customFormat="1" ht="14.25" customHeight="1" spans="1:4">
      <c r="A38" s="523"/>
      <c r="B38" s="524"/>
      <c r="C38" s="522"/>
      <c r="D38" s="522"/>
    </row>
    <row r="39" s="272" customFormat="1" ht="14.25" customHeight="1" spans="1:4">
      <c r="A39" s="523"/>
      <c r="B39" s="524"/>
      <c r="C39" s="522"/>
      <c r="D39" s="522"/>
    </row>
    <row r="40" s="272" customFormat="1" ht="14.25" customHeight="1" spans="1:4">
      <c r="A40" s="523"/>
      <c r="B40" s="524"/>
      <c r="C40" s="522"/>
      <c r="D40" s="522"/>
    </row>
    <row r="41" s="272" customFormat="1" ht="14.25" customHeight="1" spans="1:4">
      <c r="A41" s="523"/>
      <c r="B41" s="524"/>
      <c r="C41" s="522"/>
      <c r="D41" s="522"/>
    </row>
    <row r="42" s="272" customFormat="1" ht="14.25" customHeight="1" spans="1:4">
      <c r="A42" s="523"/>
      <c r="B42" s="524"/>
      <c r="C42" s="522"/>
      <c r="D42" s="522"/>
    </row>
    <row r="43" s="272" customFormat="1" ht="14.25" customHeight="1" spans="1:4">
      <c r="A43" s="523"/>
      <c r="B43" s="524"/>
      <c r="C43" s="522"/>
      <c r="D43" s="522"/>
    </row>
    <row r="44" s="272" customFormat="1" ht="14.25" customHeight="1" spans="1:4">
      <c r="A44" s="523"/>
      <c r="B44" s="524"/>
      <c r="C44" s="522"/>
      <c r="D44" s="522"/>
    </row>
    <row r="45" s="272" customFormat="1" ht="14.25" customHeight="1" spans="1:4">
      <c r="A45" s="527"/>
      <c r="B45" s="528"/>
      <c r="C45" s="522"/>
      <c r="D45" s="522"/>
    </row>
    <row r="46" s="272" customFormat="1" ht="14.25" customHeight="1" spans="1:4">
      <c r="A46" s="523"/>
      <c r="B46" s="524"/>
      <c r="C46" s="522"/>
      <c r="D46" s="522"/>
    </row>
    <row r="47" s="272" customFormat="1" ht="14.25" customHeight="1" spans="1:4">
      <c r="A47" s="523"/>
      <c r="B47" s="524"/>
      <c r="C47" s="522"/>
      <c r="D47" s="522"/>
    </row>
    <row r="48" s="272" customFormat="1" ht="14.25" customHeight="1" spans="1:4">
      <c r="A48" s="523"/>
      <c r="B48" s="524"/>
      <c r="C48" s="522"/>
      <c r="D48" s="522"/>
    </row>
    <row r="49" s="272" customFormat="1" ht="14.25" customHeight="1" spans="1:4">
      <c r="A49" s="523"/>
      <c r="B49" s="524"/>
      <c r="C49" s="522"/>
      <c r="D49" s="522"/>
    </row>
    <row r="50" s="272" customFormat="1" ht="14.25" customHeight="1" spans="1:4">
      <c r="A50" s="523"/>
      <c r="B50" s="524"/>
      <c r="C50" s="522"/>
      <c r="D50" s="522"/>
    </row>
    <row r="51" s="272" customFormat="1" ht="14.25" customHeight="1" spans="1:4">
      <c r="A51" s="529"/>
      <c r="B51" s="529"/>
      <c r="C51" s="522"/>
      <c r="D51" s="522"/>
    </row>
    <row r="52" ht="14.25" customHeight="1" spans="1:4">
      <c r="A52" s="530"/>
      <c r="B52" s="530"/>
      <c r="C52" s="522"/>
      <c r="D52" s="531" t="s">
        <v>1357</v>
      </c>
    </row>
    <row r="53" spans="1:1">
      <c r="A53" s="273" t="s">
        <v>1358</v>
      </c>
    </row>
  </sheetData>
  <mergeCells count="50">
    <mergeCell ref="A1:D1"/>
    <mergeCell ref="A2:D2"/>
    <mergeCell ref="A3:D3"/>
    <mergeCell ref="A5:B5"/>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C174"/>
  <sheetViews>
    <sheetView showZeros="0" zoomScale="130" zoomScaleNormal="130" topLeftCell="A43" workbookViewId="0">
      <selection activeCell="A2" sqref="A2:C2"/>
    </sheetView>
  </sheetViews>
  <sheetFormatPr defaultColWidth="10" defaultRowHeight="13.5" outlineLevelCol="2"/>
  <cols>
    <col min="1" max="1" width="56.625" style="512" customWidth="1"/>
    <col min="2" max="3" width="20.125" style="226" customWidth="1"/>
    <col min="4" max="16384" width="10" style="226"/>
  </cols>
  <sheetData>
    <row r="1" ht="18.75" spans="1:3">
      <c r="A1" s="87" t="s">
        <v>1359</v>
      </c>
      <c r="B1" s="87"/>
      <c r="C1" s="87"/>
    </row>
    <row r="2" ht="22.5" spans="1:3">
      <c r="A2" s="201" t="s">
        <v>1353</v>
      </c>
      <c r="B2" s="201"/>
      <c r="C2" s="201"/>
    </row>
    <row r="3" spans="1:3">
      <c r="A3" s="260" t="s">
        <v>1360</v>
      </c>
      <c r="B3" s="260"/>
      <c r="C3" s="260"/>
    </row>
    <row r="4" ht="20.25" customHeight="1" spans="1:3">
      <c r="A4" s="513"/>
      <c r="B4" s="514"/>
      <c r="C4" s="514" t="s">
        <v>2</v>
      </c>
    </row>
    <row r="5" ht="24" customHeight="1" spans="1:3">
      <c r="A5" s="263"/>
      <c r="B5" s="264" t="s">
        <v>62</v>
      </c>
      <c r="C5" s="264" t="s">
        <v>4</v>
      </c>
    </row>
    <row r="6" ht="24" customHeight="1" spans="1:3">
      <c r="A6" s="283" t="s">
        <v>1361</v>
      </c>
      <c r="B6" s="264"/>
      <c r="C6" s="264"/>
    </row>
    <row r="7" ht="20.1" customHeight="1" spans="1:3">
      <c r="A7" s="267" t="s">
        <v>1362</v>
      </c>
      <c r="B7" s="515"/>
      <c r="C7" s="515"/>
    </row>
    <row r="8" ht="20.1" customHeight="1" spans="1:3">
      <c r="A8" s="267" t="s">
        <v>1363</v>
      </c>
      <c r="B8" s="515"/>
      <c r="C8" s="515"/>
    </row>
    <row r="9" ht="20.1" customHeight="1" spans="1:3">
      <c r="A9" s="267" t="s">
        <v>1364</v>
      </c>
      <c r="B9" s="515"/>
      <c r="C9" s="515"/>
    </row>
    <row r="10" ht="20.1" customHeight="1" spans="1:3">
      <c r="A10" s="267" t="s">
        <v>1365</v>
      </c>
      <c r="B10" s="515"/>
      <c r="C10" s="515"/>
    </row>
    <row r="11" ht="20.1" customHeight="1" spans="1:3">
      <c r="A11" s="267" t="s">
        <v>1366</v>
      </c>
      <c r="B11" s="515"/>
      <c r="C11" s="515"/>
    </row>
    <row r="12" ht="20.1" customHeight="1" spans="1:3">
      <c r="A12" s="267" t="s">
        <v>1367</v>
      </c>
      <c r="B12" s="515"/>
      <c r="C12" s="515"/>
    </row>
    <row r="13" ht="20.1" customHeight="1" spans="1:3">
      <c r="A13" s="267" t="s">
        <v>1368</v>
      </c>
      <c r="B13" s="515"/>
      <c r="C13" s="515"/>
    </row>
    <row r="14" ht="20.1" customHeight="1" spans="1:3">
      <c r="A14" s="267" t="s">
        <v>1369</v>
      </c>
      <c r="B14" s="515"/>
      <c r="C14" s="515"/>
    </row>
    <row r="15" ht="18.75" customHeight="1" spans="1:3">
      <c r="A15" s="267" t="s">
        <v>1370</v>
      </c>
      <c r="B15" s="515"/>
      <c r="C15" s="515"/>
    </row>
    <row r="16" ht="20.1" customHeight="1" spans="1:3">
      <c r="A16" s="267" t="s">
        <v>1371</v>
      </c>
      <c r="B16" s="515"/>
      <c r="C16" s="515"/>
    </row>
    <row r="17" ht="20.1" customHeight="1" spans="1:3">
      <c r="A17" s="516" t="s">
        <v>1372</v>
      </c>
      <c r="B17" s="515"/>
      <c r="C17" s="515"/>
    </row>
    <row r="18" ht="20.1" customHeight="1" spans="1:3">
      <c r="A18" s="516" t="s">
        <v>1373</v>
      </c>
      <c r="B18" s="515"/>
      <c r="C18" s="515"/>
    </row>
    <row r="19" ht="20.1" customHeight="1" spans="1:3">
      <c r="A19" s="516" t="s">
        <v>1374</v>
      </c>
      <c r="B19" s="515"/>
      <c r="C19" s="515"/>
    </row>
    <row r="20" ht="20.1" customHeight="1" spans="1:3">
      <c r="A20" s="516" t="s">
        <v>1375</v>
      </c>
      <c r="B20" s="515"/>
      <c r="C20" s="515"/>
    </row>
    <row r="21" ht="20.1" customHeight="1" spans="1:3">
      <c r="A21" s="516" t="s">
        <v>1376</v>
      </c>
      <c r="B21" s="515"/>
      <c r="C21" s="515"/>
    </row>
    <row r="22" ht="20.1" customHeight="1" spans="1:3">
      <c r="A22" s="516" t="s">
        <v>1377</v>
      </c>
      <c r="B22" s="515"/>
      <c r="C22" s="515"/>
    </row>
    <row r="23" ht="20.1" customHeight="1" spans="1:3">
      <c r="A23" s="516" t="s">
        <v>1378</v>
      </c>
      <c r="B23" s="515"/>
      <c r="C23" s="515"/>
    </row>
    <row r="24" ht="20.1" customHeight="1" spans="1:3">
      <c r="A24" s="269" t="s">
        <v>1379</v>
      </c>
      <c r="B24" s="515"/>
      <c r="C24" s="515"/>
    </row>
    <row r="25" ht="20.1" customHeight="1" spans="1:3">
      <c r="A25" s="269" t="s">
        <v>1380</v>
      </c>
      <c r="B25" s="515"/>
      <c r="C25" s="515"/>
    </row>
    <row r="26" ht="20.1" customHeight="1" spans="1:3">
      <c r="A26" s="269" t="s">
        <v>1381</v>
      </c>
      <c r="B26" s="515"/>
      <c r="C26" s="515"/>
    </row>
    <row r="27" ht="20.1" customHeight="1" spans="1:3">
      <c r="A27" s="269" t="s">
        <v>1382</v>
      </c>
      <c r="B27" s="515"/>
      <c r="C27" s="515"/>
    </row>
    <row r="28" ht="20.1" customHeight="1" spans="1:3">
      <c r="A28" s="269" t="s">
        <v>1383</v>
      </c>
      <c r="B28" s="515"/>
      <c r="C28" s="515"/>
    </row>
    <row r="29" ht="20.1" customHeight="1" spans="1:3">
      <c r="A29" s="269" t="s">
        <v>1384</v>
      </c>
      <c r="B29" s="515"/>
      <c r="C29" s="515"/>
    </row>
    <row r="30" ht="20.1" customHeight="1" spans="1:3">
      <c r="A30" s="269" t="s">
        <v>1385</v>
      </c>
      <c r="B30" s="515"/>
      <c r="C30" s="515"/>
    </row>
    <row r="31" ht="20.1" customHeight="1" spans="1:3">
      <c r="A31" s="269" t="s">
        <v>1386</v>
      </c>
      <c r="B31" s="515"/>
      <c r="C31" s="515"/>
    </row>
    <row r="32" ht="20.1" customHeight="1" spans="1:3">
      <c r="A32" s="269" t="s">
        <v>1387</v>
      </c>
      <c r="B32" s="515"/>
      <c r="C32" s="515"/>
    </row>
    <row r="33" ht="20.1" customHeight="1" spans="1:3">
      <c r="A33" s="269" t="s">
        <v>1388</v>
      </c>
      <c r="B33" s="515"/>
      <c r="C33" s="515"/>
    </row>
    <row r="34" ht="20.1" customHeight="1" spans="1:3">
      <c r="A34" s="269" t="s">
        <v>1389</v>
      </c>
      <c r="B34" s="515"/>
      <c r="C34" s="515"/>
    </row>
    <row r="35" ht="20.1" customHeight="1" spans="1:3">
      <c r="A35" s="269" t="s">
        <v>1390</v>
      </c>
      <c r="B35" s="515"/>
      <c r="C35" s="515"/>
    </row>
    <row r="36" ht="20.1" customHeight="1" spans="1:3">
      <c r="A36" s="269" t="s">
        <v>1391</v>
      </c>
      <c r="B36" s="515"/>
      <c r="C36" s="515"/>
    </row>
    <row r="37" ht="20.1" customHeight="1" spans="1:3">
      <c r="A37" s="269" t="s">
        <v>1392</v>
      </c>
      <c r="B37" s="515"/>
      <c r="C37" s="515"/>
    </row>
    <row r="38" ht="20.1" customHeight="1" spans="1:3">
      <c r="A38" s="269" t="s">
        <v>1393</v>
      </c>
      <c r="B38" s="515"/>
      <c r="C38" s="515"/>
    </row>
    <row r="39" ht="20.1" customHeight="1" spans="1:3">
      <c r="A39" s="269" t="s">
        <v>1394</v>
      </c>
      <c r="B39" s="515"/>
      <c r="C39" s="515"/>
    </row>
    <row r="40" ht="20.1" customHeight="1" spans="1:3">
      <c r="A40" s="269" t="s">
        <v>1395</v>
      </c>
      <c r="B40" s="515"/>
      <c r="C40" s="515"/>
    </row>
    <row r="41" ht="20.1" customHeight="1" spans="1:3">
      <c r="A41" s="269" t="s">
        <v>1396</v>
      </c>
      <c r="B41" s="515"/>
      <c r="C41" s="515"/>
    </row>
    <row r="42" ht="20.1" customHeight="1" spans="1:3">
      <c r="A42" s="269" t="s">
        <v>1397</v>
      </c>
      <c r="B42" s="515"/>
      <c r="C42" s="515"/>
    </row>
    <row r="43" ht="20.1" customHeight="1" spans="1:3">
      <c r="A43" s="269" t="s">
        <v>1398</v>
      </c>
      <c r="B43" s="515"/>
      <c r="C43" s="515"/>
    </row>
    <row r="44" ht="20.1" customHeight="1" spans="1:3">
      <c r="A44" s="269" t="s">
        <v>1399</v>
      </c>
      <c r="B44" s="515"/>
      <c r="C44" s="515"/>
    </row>
    <row r="45" ht="20.1" customHeight="1" spans="1:3">
      <c r="A45" s="269" t="s">
        <v>1400</v>
      </c>
      <c r="B45" s="515"/>
      <c r="C45" s="515"/>
    </row>
    <row r="46" ht="20.1" customHeight="1" spans="1:3">
      <c r="A46" s="269" t="s">
        <v>1401</v>
      </c>
      <c r="B46" s="515"/>
      <c r="C46" s="515"/>
    </row>
    <row r="47" ht="20.1" customHeight="1" spans="1:3">
      <c r="A47" s="269" t="s">
        <v>1402</v>
      </c>
      <c r="B47" s="515"/>
      <c r="C47" s="515"/>
    </row>
    <row r="48" ht="20.1" customHeight="1" spans="1:3">
      <c r="A48" s="269" t="s">
        <v>1403</v>
      </c>
      <c r="B48" s="515"/>
      <c r="C48" s="515"/>
    </row>
    <row r="49" ht="20.1" customHeight="1" spans="1:3">
      <c r="A49" s="269" t="s">
        <v>1404</v>
      </c>
      <c r="B49" s="515"/>
      <c r="C49" s="515"/>
    </row>
    <row r="50" ht="20.1" customHeight="1" spans="1:3">
      <c r="A50" s="269" t="s">
        <v>1405</v>
      </c>
      <c r="B50" s="515"/>
      <c r="C50" s="515"/>
    </row>
    <row r="51" ht="20.1" customHeight="1" spans="1:3">
      <c r="A51" s="269" t="s">
        <v>1406</v>
      </c>
      <c r="B51" s="515"/>
      <c r="C51" s="515"/>
    </row>
    <row r="52" ht="20.1" customHeight="1" spans="1:3">
      <c r="A52" s="269" t="s">
        <v>1407</v>
      </c>
      <c r="B52" s="515"/>
      <c r="C52" s="515"/>
    </row>
    <row r="53" ht="20.1" customHeight="1" spans="1:3">
      <c r="A53" s="269" t="s">
        <v>1408</v>
      </c>
      <c r="B53" s="515"/>
      <c r="C53" s="515"/>
    </row>
    <row r="54" ht="20.1" customHeight="1" spans="1:3">
      <c r="A54" s="269" t="s">
        <v>1409</v>
      </c>
      <c r="B54" s="515"/>
      <c r="C54" s="515"/>
    </row>
    <row r="55" ht="20.1" customHeight="1" spans="1:3">
      <c r="A55" s="269" t="s">
        <v>1410</v>
      </c>
      <c r="B55" s="515"/>
      <c r="C55" s="515"/>
    </row>
    <row r="56" ht="20.1" customHeight="1" spans="1:3">
      <c r="A56" s="269" t="s">
        <v>1411</v>
      </c>
      <c r="B56" s="515"/>
      <c r="C56" s="515"/>
    </row>
    <row r="57" ht="20.1" customHeight="1" spans="1:3">
      <c r="A57" s="269" t="s">
        <v>1412</v>
      </c>
      <c r="B57" s="515"/>
      <c r="C57" s="515"/>
    </row>
    <row r="58" ht="20.1" customHeight="1" spans="1:3">
      <c r="A58" s="269" t="s">
        <v>1413</v>
      </c>
      <c r="B58" s="515"/>
      <c r="C58" s="515"/>
    </row>
    <row r="59" ht="20.1" customHeight="1" spans="1:3">
      <c r="A59" s="269" t="s">
        <v>1414</v>
      </c>
      <c r="B59" s="515"/>
      <c r="C59" s="515"/>
    </row>
    <row r="60" ht="20.1" customHeight="1" spans="1:3">
      <c r="A60" s="269" t="s">
        <v>1415</v>
      </c>
      <c r="B60" s="515"/>
      <c r="C60" s="515"/>
    </row>
    <row r="61" ht="20.1" customHeight="1" spans="1:3">
      <c r="A61" s="269" t="s">
        <v>1416</v>
      </c>
      <c r="B61" s="515"/>
      <c r="C61" s="515"/>
    </row>
    <row r="62" ht="20.1" customHeight="1" spans="1:3">
      <c r="A62" s="269" t="s">
        <v>1417</v>
      </c>
      <c r="B62" s="515"/>
      <c r="C62" s="515"/>
    </row>
    <row r="63" ht="20.1" customHeight="1" spans="1:3">
      <c r="A63" s="269" t="s">
        <v>1418</v>
      </c>
      <c r="B63" s="515"/>
      <c r="C63" s="515"/>
    </row>
    <row r="64" ht="20.1" customHeight="1" spans="1:3">
      <c r="A64" s="269" t="s">
        <v>1419</v>
      </c>
      <c r="B64" s="515"/>
      <c r="C64" s="515"/>
    </row>
    <row r="65" ht="20.1" customHeight="1" spans="1:3">
      <c r="A65" s="269" t="s">
        <v>1420</v>
      </c>
      <c r="B65" s="515"/>
      <c r="C65" s="515"/>
    </row>
    <row r="66" ht="20.1" customHeight="1" spans="1:3">
      <c r="A66" s="269" t="s">
        <v>1421</v>
      </c>
      <c r="B66" s="515"/>
      <c r="C66" s="515"/>
    </row>
    <row r="67" ht="20.1" customHeight="1" spans="1:3">
      <c r="A67" s="269" t="s">
        <v>1422</v>
      </c>
      <c r="B67" s="515"/>
      <c r="C67" s="515"/>
    </row>
    <row r="68" ht="20.1" customHeight="1" spans="1:3">
      <c r="A68" s="269" t="s">
        <v>1423</v>
      </c>
      <c r="B68" s="515"/>
      <c r="C68" s="515"/>
    </row>
    <row r="69" ht="20.1" customHeight="1" spans="1:3">
      <c r="A69" s="269" t="s">
        <v>1424</v>
      </c>
      <c r="B69" s="515"/>
      <c r="C69" s="515"/>
    </row>
    <row r="70" ht="20.1" customHeight="1" spans="1:3">
      <c r="A70" s="269" t="s">
        <v>1425</v>
      </c>
      <c r="B70" s="515"/>
      <c r="C70" s="515"/>
    </row>
    <row r="71" ht="20.1" customHeight="1" spans="1:3">
      <c r="A71" s="269" t="s">
        <v>1426</v>
      </c>
      <c r="B71" s="515"/>
      <c r="C71" s="515"/>
    </row>
    <row r="72" ht="20.1" customHeight="1" spans="1:3">
      <c r="A72" s="269" t="s">
        <v>1427</v>
      </c>
      <c r="B72" s="515"/>
      <c r="C72" s="515"/>
    </row>
    <row r="73" ht="20.1" customHeight="1" spans="1:3">
      <c r="A73" s="269" t="s">
        <v>1428</v>
      </c>
      <c r="B73" s="515"/>
      <c r="C73" s="515"/>
    </row>
    <row r="74" ht="20.1" customHeight="1" spans="1:3">
      <c r="A74" s="269" t="s">
        <v>1429</v>
      </c>
      <c r="B74" s="515"/>
      <c r="C74" s="515"/>
    </row>
    <row r="75" ht="20.1" customHeight="1" spans="1:3">
      <c r="A75" s="269" t="s">
        <v>1430</v>
      </c>
      <c r="B75" s="515"/>
      <c r="C75" s="515"/>
    </row>
    <row r="76" ht="20.1" customHeight="1" spans="1:3">
      <c r="A76" s="269" t="s">
        <v>1431</v>
      </c>
      <c r="B76" s="515"/>
      <c r="C76" s="515"/>
    </row>
    <row r="77" ht="20.1" customHeight="1" spans="1:3">
      <c r="A77" s="269" t="s">
        <v>1432</v>
      </c>
      <c r="B77" s="515"/>
      <c r="C77" s="515"/>
    </row>
    <row r="78" ht="20.1" customHeight="1" spans="1:3">
      <c r="A78" s="269" t="s">
        <v>1433</v>
      </c>
      <c r="B78" s="515"/>
      <c r="C78" s="515"/>
    </row>
    <row r="79" ht="20.1" customHeight="1" spans="1:3">
      <c r="A79" s="269" t="s">
        <v>1434</v>
      </c>
      <c r="B79" s="515"/>
      <c r="C79" s="515"/>
    </row>
    <row r="80" ht="20.1" customHeight="1" spans="1:3">
      <c r="A80" s="269" t="s">
        <v>1435</v>
      </c>
      <c r="B80" s="515"/>
      <c r="C80" s="515"/>
    </row>
    <row r="81" ht="20.1" customHeight="1" spans="1:3">
      <c r="A81" s="269" t="s">
        <v>1436</v>
      </c>
      <c r="B81" s="515"/>
      <c r="C81" s="515"/>
    </row>
    <row r="82" ht="20.1" customHeight="1" spans="1:3">
      <c r="A82" s="269" t="s">
        <v>1437</v>
      </c>
      <c r="B82" s="515"/>
      <c r="C82" s="515"/>
    </row>
    <row r="83" ht="20.1" customHeight="1" spans="1:3">
      <c r="A83" s="269" t="s">
        <v>1438</v>
      </c>
      <c r="B83" s="515"/>
      <c r="C83" s="515"/>
    </row>
    <row r="84" ht="49.5" customHeight="1" spans="1:3">
      <c r="A84" s="517" t="s">
        <v>1439</v>
      </c>
      <c r="B84" s="517"/>
      <c r="C84" s="517"/>
    </row>
    <row r="85" ht="20.1" customHeight="1" spans="1:1">
      <c r="A85" s="512" t="s">
        <v>1358</v>
      </c>
    </row>
    <row r="86" ht="20.1" customHeight="1" spans="1:1">
      <c r="A86" s="226"/>
    </row>
    <row r="87" ht="20.1" customHeight="1" spans="1:1">
      <c r="A87" s="226"/>
    </row>
    <row r="88" ht="20.1" customHeight="1" spans="1:1">
      <c r="A88" s="226"/>
    </row>
    <row r="89" ht="20.1" customHeight="1" spans="1:1">
      <c r="A89" s="226"/>
    </row>
    <row r="90" ht="20.1" customHeight="1" spans="1:1">
      <c r="A90" s="226"/>
    </row>
    <row r="91" ht="20.1" customHeight="1" spans="1:1">
      <c r="A91" s="226"/>
    </row>
    <row r="92" ht="20.1" customHeight="1" spans="1:1">
      <c r="A92" s="226"/>
    </row>
    <row r="93" ht="20.1" customHeight="1" spans="1:1">
      <c r="A93" s="226"/>
    </row>
    <row r="94" ht="20.1" customHeight="1" spans="1:1">
      <c r="A94" s="226"/>
    </row>
    <row r="95" ht="20.1" customHeight="1" spans="1:1">
      <c r="A95" s="226"/>
    </row>
    <row r="96" ht="20.1" customHeight="1" spans="1:1">
      <c r="A96" s="226"/>
    </row>
    <row r="97" ht="20.1" customHeight="1" spans="1:1">
      <c r="A97" s="226"/>
    </row>
    <row r="98" ht="20.1" customHeight="1" spans="1:1">
      <c r="A98" s="226"/>
    </row>
    <row r="99" ht="20.1" customHeight="1" spans="1:1">
      <c r="A99" s="226"/>
    </row>
    <row r="100" ht="20.1" customHeight="1" spans="1:1">
      <c r="A100" s="226"/>
    </row>
    <row r="101" ht="20.1" customHeight="1" spans="1:1">
      <c r="A101" s="226"/>
    </row>
    <row r="102" ht="20.1" customHeight="1" spans="1:1">
      <c r="A102" s="226"/>
    </row>
    <row r="103" ht="20.1" customHeight="1" spans="1:1">
      <c r="A103" s="226"/>
    </row>
    <row r="104" ht="20.1" customHeight="1" spans="1:1">
      <c r="A104" s="226"/>
    </row>
    <row r="105" ht="20.1" customHeight="1" spans="1:1">
      <c r="A105" s="226"/>
    </row>
    <row r="106" ht="20.1" customHeight="1" spans="1:1">
      <c r="A106" s="226"/>
    </row>
    <row r="107" spans="1:1">
      <c r="A107" s="226"/>
    </row>
    <row r="108" spans="1:1">
      <c r="A108" s="226"/>
    </row>
    <row r="109" spans="1:1">
      <c r="A109" s="226"/>
    </row>
    <row r="110" spans="1:1">
      <c r="A110" s="226"/>
    </row>
    <row r="111" spans="1:1">
      <c r="A111" s="226"/>
    </row>
    <row r="112" spans="1:1">
      <c r="A112" s="226"/>
    </row>
    <row r="113" spans="1:1">
      <c r="A113" s="226"/>
    </row>
    <row r="114" spans="1:1">
      <c r="A114" s="226"/>
    </row>
    <row r="115" spans="1:1">
      <c r="A115" s="226"/>
    </row>
    <row r="116" spans="1:1">
      <c r="A116" s="226"/>
    </row>
    <row r="117" spans="1:1">
      <c r="A117" s="226"/>
    </row>
    <row r="118" spans="1:1">
      <c r="A118" s="226"/>
    </row>
    <row r="119" spans="1:1">
      <c r="A119" s="226"/>
    </row>
    <row r="120" spans="1:1">
      <c r="A120" s="226"/>
    </row>
    <row r="121" spans="1:1">
      <c r="A121" s="226"/>
    </row>
    <row r="122" spans="1:1">
      <c r="A122" s="226"/>
    </row>
    <row r="123" spans="1:1">
      <c r="A123" s="226"/>
    </row>
    <row r="124" spans="1:1">
      <c r="A124" s="226"/>
    </row>
    <row r="125" spans="1:1">
      <c r="A125" s="226"/>
    </row>
    <row r="126" spans="1:1">
      <c r="A126" s="226"/>
    </row>
    <row r="127" spans="1:1">
      <c r="A127" s="226"/>
    </row>
    <row r="128" spans="1:1">
      <c r="A128" s="226"/>
    </row>
    <row r="129" spans="1:1">
      <c r="A129" s="226"/>
    </row>
    <row r="130" spans="1:1">
      <c r="A130" s="226"/>
    </row>
    <row r="131" spans="1:1">
      <c r="A131" s="226"/>
    </row>
    <row r="132" spans="1:1">
      <c r="A132" s="226"/>
    </row>
    <row r="133" spans="1:1">
      <c r="A133" s="226"/>
    </row>
    <row r="134" spans="1:1">
      <c r="A134" s="226"/>
    </row>
    <row r="135" spans="1:1">
      <c r="A135" s="226"/>
    </row>
    <row r="136" spans="1:1">
      <c r="A136" s="226"/>
    </row>
    <row r="137" spans="1:1">
      <c r="A137" s="226"/>
    </row>
    <row r="138" spans="1:1">
      <c r="A138" s="226"/>
    </row>
    <row r="139" spans="1:1">
      <c r="A139" s="226"/>
    </row>
    <row r="140" spans="1:1">
      <c r="A140" s="226"/>
    </row>
    <row r="141" spans="1:1">
      <c r="A141" s="226"/>
    </row>
    <row r="142" spans="1:1">
      <c r="A142" s="226"/>
    </row>
    <row r="143" spans="1:1">
      <c r="A143" s="226"/>
    </row>
    <row r="144" spans="1:1">
      <c r="A144" s="226"/>
    </row>
    <row r="145" spans="1:1">
      <c r="A145" s="226"/>
    </row>
    <row r="146" spans="1:1">
      <c r="A146" s="226"/>
    </row>
    <row r="147" spans="1:1">
      <c r="A147" s="226"/>
    </row>
    <row r="148" spans="1:1">
      <c r="A148" s="226"/>
    </row>
    <row r="149" spans="1:1">
      <c r="A149" s="226"/>
    </row>
    <row r="150" spans="1:1">
      <c r="A150" s="226"/>
    </row>
    <row r="151" spans="1:1">
      <c r="A151" s="226"/>
    </row>
    <row r="152" spans="1:1">
      <c r="A152" s="226"/>
    </row>
    <row r="153" spans="1:1">
      <c r="A153" s="226"/>
    </row>
    <row r="154" spans="1:1">
      <c r="A154" s="226"/>
    </row>
    <row r="155" spans="1:1">
      <c r="A155" s="226"/>
    </row>
    <row r="156" spans="1:1">
      <c r="A156" s="226"/>
    </row>
    <row r="157" spans="1:1">
      <c r="A157" s="226"/>
    </row>
    <row r="158" spans="1:1">
      <c r="A158" s="226"/>
    </row>
    <row r="159" spans="1:1">
      <c r="A159" s="226"/>
    </row>
    <row r="160" spans="1:1">
      <c r="A160" s="226"/>
    </row>
    <row r="161" spans="1:1">
      <c r="A161" s="226"/>
    </row>
    <row r="162" spans="1:1">
      <c r="A162" s="226"/>
    </row>
    <row r="163" spans="1:1">
      <c r="A163" s="226"/>
    </row>
    <row r="164" spans="1:1">
      <c r="A164" s="226"/>
    </row>
    <row r="165" spans="1:1">
      <c r="A165" s="226"/>
    </row>
    <row r="166" spans="1:1">
      <c r="A166" s="226"/>
    </row>
    <row r="167" spans="1:1">
      <c r="A167" s="226"/>
    </row>
    <row r="168" spans="1:1">
      <c r="A168" s="226"/>
    </row>
    <row r="169" spans="1:1">
      <c r="A169" s="226"/>
    </row>
    <row r="170" spans="1:1">
      <c r="A170" s="226"/>
    </row>
    <row r="171" spans="1:1">
      <c r="A171" s="226"/>
    </row>
    <row r="172" spans="1:1">
      <c r="A172" s="226"/>
    </row>
    <row r="173" spans="1:1">
      <c r="A173" s="226"/>
    </row>
    <row r="174" spans="1:1">
      <c r="A174" s="226"/>
    </row>
  </sheetData>
  <mergeCells count="4">
    <mergeCell ref="A1:C1"/>
    <mergeCell ref="A2:C2"/>
    <mergeCell ref="A3:C3"/>
    <mergeCell ref="A84:C84"/>
  </mergeCells>
  <printOptions horizontalCentered="1"/>
  <pageMargins left="0.236220472440945" right="0.236220472440945" top="0.511811023622047" bottom="0.47244094488189" header="0.31496062992126" footer="0.196850393700787"/>
  <pageSetup paperSize="9" fitToHeight="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P58"/>
  <sheetViews>
    <sheetView showZeros="0" topLeftCell="D7" workbookViewId="0">
      <selection activeCell="M9" sqref="M9:M10"/>
    </sheetView>
  </sheetViews>
  <sheetFormatPr defaultColWidth="9" defaultRowHeight="14.25"/>
  <cols>
    <col min="1" max="1" width="39.125" style="480" customWidth="1"/>
    <col min="2" max="2" width="12.125" style="481" customWidth="1"/>
    <col min="3" max="3" width="12.125" style="481" hidden="1" customWidth="1"/>
    <col min="4" max="4" width="13.375" style="481" customWidth="1"/>
    <col min="5" max="5" width="12.125" style="481" customWidth="1"/>
    <col min="6" max="6" width="11.125" style="482" customWidth="1"/>
    <col min="7" max="7" width="11.125" style="482" hidden="1" customWidth="1"/>
    <col min="8" max="8" width="11.75" style="482" customWidth="1"/>
    <col min="9" max="9" width="35.125" style="483" customWidth="1"/>
    <col min="10" max="10" width="11.125" style="481" customWidth="1"/>
    <col min="11" max="11" width="11.125" style="481" hidden="1" customWidth="1"/>
    <col min="12" max="12" width="13.125" style="481" customWidth="1"/>
    <col min="13" max="13" width="12.5" style="481" customWidth="1"/>
    <col min="14" max="14" width="12.5" style="481" hidden="1" customWidth="1"/>
    <col min="15" max="15" width="11.125" style="482" customWidth="1"/>
    <col min="16" max="16" width="11.75" style="482" customWidth="1"/>
    <col min="17" max="16384" width="9" style="484"/>
  </cols>
  <sheetData>
    <row r="1" ht="18" customHeight="1" spans="1:16">
      <c r="A1" s="134" t="s">
        <v>1440</v>
      </c>
      <c r="B1" s="485"/>
      <c r="C1" s="485"/>
      <c r="D1" s="485"/>
      <c r="E1" s="485"/>
      <c r="F1" s="134"/>
      <c r="G1" s="134"/>
      <c r="H1" s="134"/>
      <c r="I1" s="134"/>
      <c r="J1" s="485"/>
      <c r="K1" s="485"/>
      <c r="L1" s="485"/>
      <c r="M1" s="485"/>
      <c r="N1" s="485"/>
      <c r="O1" s="134"/>
      <c r="P1" s="134"/>
    </row>
    <row r="2" ht="33" customHeight="1" spans="1:16">
      <c r="A2" s="164" t="s">
        <v>1441</v>
      </c>
      <c r="B2" s="486"/>
      <c r="C2" s="486"/>
      <c r="D2" s="486"/>
      <c r="E2" s="486"/>
      <c r="F2" s="164"/>
      <c r="G2" s="164"/>
      <c r="H2" s="164"/>
      <c r="I2" s="164"/>
      <c r="J2" s="486"/>
      <c r="K2" s="486"/>
      <c r="L2" s="486"/>
      <c r="M2" s="486"/>
      <c r="N2" s="486"/>
      <c r="O2" s="164"/>
      <c r="P2" s="164"/>
    </row>
    <row r="3" ht="20.25" customHeight="1" spans="1:16">
      <c r="A3" s="460" t="s">
        <v>22</v>
      </c>
      <c r="B3" s="461"/>
      <c r="C3" s="461"/>
      <c r="D3" s="461"/>
      <c r="E3" s="461"/>
      <c r="F3" s="460"/>
      <c r="G3" s="460"/>
      <c r="H3" s="460"/>
      <c r="I3" s="460"/>
      <c r="J3" s="506"/>
      <c r="K3" s="506"/>
      <c r="L3" s="506"/>
      <c r="M3" s="506"/>
      <c r="N3" s="506"/>
      <c r="O3" s="507"/>
      <c r="P3" s="508" t="s">
        <v>2</v>
      </c>
    </row>
    <row r="4" ht="56.25" spans="1:16">
      <c r="A4" s="487" t="s">
        <v>1288</v>
      </c>
      <c r="B4" s="488" t="s">
        <v>62</v>
      </c>
      <c r="C4" s="488" t="s">
        <v>63</v>
      </c>
      <c r="D4" s="488" t="s">
        <v>64</v>
      </c>
      <c r="E4" s="488" t="s">
        <v>4</v>
      </c>
      <c r="F4" s="414" t="s">
        <v>66</v>
      </c>
      <c r="G4" s="414"/>
      <c r="H4" s="415" t="s">
        <v>67</v>
      </c>
      <c r="I4" s="487" t="s">
        <v>146</v>
      </c>
      <c r="J4" s="488" t="s">
        <v>62</v>
      </c>
      <c r="K4" s="488" t="s">
        <v>63</v>
      </c>
      <c r="L4" s="488" t="s">
        <v>64</v>
      </c>
      <c r="M4" s="488" t="s">
        <v>4</v>
      </c>
      <c r="N4" s="488"/>
      <c r="O4" s="414" t="s">
        <v>66</v>
      </c>
      <c r="P4" s="415" t="s">
        <v>67</v>
      </c>
    </row>
    <row r="5" ht="20.1" customHeight="1" spans="1:16">
      <c r="A5" s="487" t="s">
        <v>69</v>
      </c>
      <c r="B5" s="489">
        <f>B6+B20</f>
        <v>8.63</v>
      </c>
      <c r="C5" s="489">
        <f>C6+C20</f>
        <v>0</v>
      </c>
      <c r="D5" s="489">
        <f>D6+D20</f>
        <v>210.56</v>
      </c>
      <c r="E5" s="489">
        <f>E6+E20</f>
        <v>210.56</v>
      </c>
      <c r="F5" s="490">
        <v>100</v>
      </c>
      <c r="G5" s="490">
        <v>374.12</v>
      </c>
      <c r="H5" s="491">
        <f>(E5-G5)/E5*100</f>
        <v>-77.6785714285714</v>
      </c>
      <c r="I5" s="487" t="s">
        <v>69</v>
      </c>
      <c r="J5" s="489">
        <f>J6+J20</f>
        <v>8.63</v>
      </c>
      <c r="K5" s="489">
        <f>K6+K20</f>
        <v>0</v>
      </c>
      <c r="L5" s="489">
        <f>L6+L20</f>
        <v>210.56</v>
      </c>
      <c r="M5" s="489">
        <f>M6+M20</f>
        <v>210.56</v>
      </c>
      <c r="N5" s="489">
        <v>374.12</v>
      </c>
      <c r="O5" s="490">
        <v>100</v>
      </c>
      <c r="P5" s="494">
        <f>(M5-N5)/M5*100</f>
        <v>-77.6785714285714</v>
      </c>
    </row>
    <row r="6" ht="20.1" customHeight="1" spans="1:16">
      <c r="A6" s="492" t="s">
        <v>70</v>
      </c>
      <c r="B6" s="489">
        <f>SUM(B7:B19)</f>
        <v>0</v>
      </c>
      <c r="C6" s="489">
        <f>SUM(C7:C19)</f>
        <v>0</v>
      </c>
      <c r="D6" s="489">
        <f>SUM(D7:D19)</f>
        <v>0</v>
      </c>
      <c r="E6" s="489">
        <f>SUM(E7:E19)</f>
        <v>0</v>
      </c>
      <c r="F6" s="490"/>
      <c r="G6" s="490"/>
      <c r="H6" s="491"/>
      <c r="I6" s="492" t="s">
        <v>71</v>
      </c>
      <c r="J6" s="489">
        <f>SUM(J7:J19)</f>
        <v>8.63</v>
      </c>
      <c r="K6" s="489">
        <f>SUM(K7:K19)</f>
        <v>0</v>
      </c>
      <c r="L6" s="489">
        <f>SUM(L7:L19)</f>
        <v>174.83</v>
      </c>
      <c r="M6" s="489">
        <f>SUM(M7:M19)</f>
        <v>174.83</v>
      </c>
      <c r="N6" s="489">
        <v>365.49</v>
      </c>
      <c r="O6" s="490">
        <v>100</v>
      </c>
      <c r="P6" s="494">
        <f>(M6-N6)/M6*100</f>
        <v>-109.054510095521</v>
      </c>
    </row>
    <row r="7" ht="20.1" customHeight="1" spans="1:16">
      <c r="A7" s="493" t="s">
        <v>1442</v>
      </c>
      <c r="B7" s="400"/>
      <c r="C7" s="400"/>
      <c r="D7" s="400">
        <f>SUM(B7:C7)</f>
        <v>0</v>
      </c>
      <c r="E7" s="400"/>
      <c r="F7" s="494"/>
      <c r="G7" s="494"/>
      <c r="H7" s="491"/>
      <c r="I7" s="291" t="s">
        <v>1443</v>
      </c>
      <c r="J7" s="400"/>
      <c r="K7" s="400"/>
      <c r="L7" s="400"/>
      <c r="M7" s="400"/>
      <c r="N7" s="400"/>
      <c r="O7" s="494"/>
      <c r="P7" s="494"/>
    </row>
    <row r="8" ht="20.1" customHeight="1" spans="1:16">
      <c r="A8" s="291" t="s">
        <v>1444</v>
      </c>
      <c r="B8" s="400"/>
      <c r="C8" s="400"/>
      <c r="D8" s="400">
        <f t="shared" ref="D8" si="0">SUM(B8:C8)</f>
        <v>0</v>
      </c>
      <c r="E8" s="400"/>
      <c r="F8" s="494"/>
      <c r="G8" s="494"/>
      <c r="H8" s="491"/>
      <c r="I8" s="291" t="s">
        <v>1445</v>
      </c>
      <c r="J8" s="400"/>
      <c r="K8" s="400"/>
      <c r="L8" s="400"/>
      <c r="M8" s="400"/>
      <c r="N8" s="400"/>
      <c r="O8" s="494"/>
      <c r="P8" s="494"/>
    </row>
    <row r="9" ht="20.1" customHeight="1" spans="1:16">
      <c r="A9" s="291" t="s">
        <v>1446</v>
      </c>
      <c r="B9" s="400"/>
      <c r="C9" s="400"/>
      <c r="D9" s="400"/>
      <c r="E9" s="400"/>
      <c r="F9" s="494"/>
      <c r="G9" s="494"/>
      <c r="H9" s="491"/>
      <c r="I9" s="291" t="s">
        <v>1447</v>
      </c>
      <c r="J9" s="400">
        <v>8.63</v>
      </c>
      <c r="K9" s="400"/>
      <c r="L9" s="400">
        <v>105.57</v>
      </c>
      <c r="M9" s="400">
        <v>105.57</v>
      </c>
      <c r="N9" s="400">
        <v>364.18</v>
      </c>
      <c r="O9" s="494">
        <f>M9/L9*100</f>
        <v>100</v>
      </c>
      <c r="P9" s="494">
        <f>(M9-N9)/M9*100</f>
        <v>-244.96542578384</v>
      </c>
    </row>
    <row r="10" ht="20.1" customHeight="1" spans="1:16">
      <c r="A10" s="291" t="s">
        <v>1448</v>
      </c>
      <c r="B10" s="400"/>
      <c r="C10" s="400"/>
      <c r="D10" s="400"/>
      <c r="E10" s="400"/>
      <c r="F10" s="494"/>
      <c r="G10" s="494"/>
      <c r="H10" s="491"/>
      <c r="I10" s="291" t="s">
        <v>1449</v>
      </c>
      <c r="J10" s="400"/>
      <c r="K10" s="400"/>
      <c r="L10" s="400">
        <v>69.26</v>
      </c>
      <c r="M10" s="400">
        <v>69.26</v>
      </c>
      <c r="N10" s="400"/>
      <c r="O10" s="494">
        <f>M10/L10*100</f>
        <v>100</v>
      </c>
      <c r="P10" s="494">
        <f>(M10-N10)/M10*100</f>
        <v>100</v>
      </c>
    </row>
    <row r="11" ht="20.1" customHeight="1" spans="1:16">
      <c r="A11" s="291" t="s">
        <v>1450</v>
      </c>
      <c r="B11" s="242"/>
      <c r="C11" s="400"/>
      <c r="D11" s="400"/>
      <c r="E11" s="400"/>
      <c r="F11" s="494"/>
      <c r="G11" s="494"/>
      <c r="H11" s="491"/>
      <c r="I11" s="291" t="s">
        <v>1451</v>
      </c>
      <c r="J11" s="242"/>
      <c r="K11" s="400"/>
      <c r="L11" s="400"/>
      <c r="M11" s="400"/>
      <c r="N11" s="400"/>
      <c r="O11" s="494"/>
      <c r="P11" s="494"/>
    </row>
    <row r="12" ht="20.1" customHeight="1" spans="1:16">
      <c r="A12" s="291" t="s">
        <v>1452</v>
      </c>
      <c r="B12" s="242"/>
      <c r="C12" s="400"/>
      <c r="D12" s="400"/>
      <c r="E12" s="400"/>
      <c r="F12" s="494"/>
      <c r="G12" s="494"/>
      <c r="H12" s="491"/>
      <c r="I12" s="291" t="s">
        <v>1453</v>
      </c>
      <c r="J12" s="242"/>
      <c r="K12" s="400"/>
      <c r="L12" s="400"/>
      <c r="M12" s="400"/>
      <c r="N12" s="400"/>
      <c r="O12" s="494"/>
      <c r="P12" s="494"/>
    </row>
    <row r="13" ht="20.1" customHeight="1" spans="1:16">
      <c r="A13" s="291" t="s">
        <v>1454</v>
      </c>
      <c r="B13" s="242"/>
      <c r="C13" s="400"/>
      <c r="D13" s="400"/>
      <c r="E13" s="400"/>
      <c r="F13" s="494"/>
      <c r="G13" s="494"/>
      <c r="H13" s="491"/>
      <c r="I13" s="291" t="s">
        <v>1455</v>
      </c>
      <c r="J13" s="242"/>
      <c r="K13" s="400"/>
      <c r="L13" s="400"/>
      <c r="M13" s="400"/>
      <c r="N13" s="400"/>
      <c r="O13" s="494"/>
      <c r="P13" s="494"/>
    </row>
    <row r="14" ht="20.1" customHeight="1" spans="1:16">
      <c r="A14" s="291" t="s">
        <v>1456</v>
      </c>
      <c r="B14" s="242"/>
      <c r="C14" s="400"/>
      <c r="D14" s="400"/>
      <c r="E14" s="400"/>
      <c r="F14" s="494"/>
      <c r="G14" s="494"/>
      <c r="H14" s="491"/>
      <c r="I14" s="291" t="s">
        <v>1457</v>
      </c>
      <c r="J14" s="242"/>
      <c r="K14" s="400"/>
      <c r="L14" s="400"/>
      <c r="M14" s="400"/>
      <c r="N14" s="400"/>
      <c r="O14" s="494"/>
      <c r="P14" s="494"/>
    </row>
    <row r="15" ht="20.1" customHeight="1" spans="1:16">
      <c r="A15" s="291" t="s">
        <v>1458</v>
      </c>
      <c r="B15" s="242"/>
      <c r="C15" s="400"/>
      <c r="D15" s="400"/>
      <c r="E15" s="400"/>
      <c r="F15" s="494"/>
      <c r="G15" s="494"/>
      <c r="H15" s="491"/>
      <c r="I15" s="291" t="s">
        <v>1459</v>
      </c>
      <c r="J15" s="242"/>
      <c r="K15" s="400"/>
      <c r="L15" s="400"/>
      <c r="M15" s="400"/>
      <c r="N15" s="400">
        <v>1.31</v>
      </c>
      <c r="O15" s="494"/>
      <c r="P15" s="494"/>
    </row>
    <row r="16" ht="20.1" customHeight="1" spans="1:16">
      <c r="A16" s="291" t="s">
        <v>1460</v>
      </c>
      <c r="B16" s="242"/>
      <c r="C16" s="400"/>
      <c r="D16" s="400"/>
      <c r="E16" s="400"/>
      <c r="F16" s="494"/>
      <c r="G16" s="494"/>
      <c r="H16" s="491"/>
      <c r="I16" s="291"/>
      <c r="J16" s="242"/>
      <c r="K16" s="400"/>
      <c r="L16" s="400"/>
      <c r="M16" s="400"/>
      <c r="N16" s="400"/>
      <c r="O16" s="494"/>
      <c r="P16" s="494"/>
    </row>
    <row r="17" ht="20.1" customHeight="1" spans="1:16">
      <c r="A17" s="449" t="s">
        <v>1461</v>
      </c>
      <c r="B17" s="242"/>
      <c r="C17" s="400"/>
      <c r="D17" s="400"/>
      <c r="E17" s="400"/>
      <c r="F17" s="494"/>
      <c r="G17" s="494"/>
      <c r="H17" s="491"/>
      <c r="I17" s="291"/>
      <c r="J17" s="242"/>
      <c r="K17" s="400"/>
      <c r="L17" s="400"/>
      <c r="M17" s="400"/>
      <c r="N17" s="400"/>
      <c r="O17" s="494"/>
      <c r="P17" s="494"/>
    </row>
    <row r="18" ht="20.1" customHeight="1" spans="1:16">
      <c r="A18" s="449" t="s">
        <v>1462</v>
      </c>
      <c r="B18" s="242"/>
      <c r="C18" s="400"/>
      <c r="D18" s="400"/>
      <c r="E18" s="400"/>
      <c r="F18" s="494"/>
      <c r="G18" s="494"/>
      <c r="H18" s="491"/>
      <c r="I18" s="291"/>
      <c r="J18" s="242"/>
      <c r="K18" s="400"/>
      <c r="L18" s="400"/>
      <c r="M18" s="400"/>
      <c r="N18" s="400"/>
      <c r="O18" s="494"/>
      <c r="P18" s="494"/>
    </row>
    <row r="19" ht="20.1" customHeight="1" spans="1:16">
      <c r="A19" s="449" t="s">
        <v>1463</v>
      </c>
      <c r="B19" s="495"/>
      <c r="C19" s="495"/>
      <c r="D19" s="400"/>
      <c r="E19" s="495"/>
      <c r="F19" s="496"/>
      <c r="G19" s="496"/>
      <c r="H19" s="491"/>
      <c r="I19" s="291"/>
      <c r="J19" s="495"/>
      <c r="K19" s="495"/>
      <c r="L19" s="495"/>
      <c r="M19" s="495"/>
      <c r="N19" s="495"/>
      <c r="O19" s="496"/>
      <c r="P19" s="494"/>
    </row>
    <row r="20" ht="20.1" customHeight="1" spans="1:16">
      <c r="A20" s="492" t="s">
        <v>119</v>
      </c>
      <c r="B20" s="489">
        <f>B21+B22+B23+B26</f>
        <v>8.63</v>
      </c>
      <c r="C20" s="489">
        <f>C21+C22+C23+C26</f>
        <v>0</v>
      </c>
      <c r="D20" s="489">
        <f>D21+D22+D23+D26</f>
        <v>210.56</v>
      </c>
      <c r="E20" s="489">
        <f>E21+E22+E23+E26</f>
        <v>210.56</v>
      </c>
      <c r="F20" s="497">
        <v>100</v>
      </c>
      <c r="G20" s="497"/>
      <c r="H20" s="491">
        <f>(E20-G20)/E20*100</f>
        <v>100</v>
      </c>
      <c r="I20" s="492" t="s">
        <v>120</v>
      </c>
      <c r="J20" s="489">
        <f>J21+J22+J23+J26+J24+J29</f>
        <v>0</v>
      </c>
      <c r="K20" s="489">
        <f>K21+K22+K23+K26+K24+K29</f>
        <v>0</v>
      </c>
      <c r="L20" s="489">
        <f>L21+L22+L23+L26+L24+L29</f>
        <v>35.73</v>
      </c>
      <c r="M20" s="489">
        <f>M21+M22+M23+M26+M24+M29</f>
        <v>35.73</v>
      </c>
      <c r="N20" s="489">
        <v>8.63</v>
      </c>
      <c r="O20" s="494">
        <f>M20/L20*100</f>
        <v>100</v>
      </c>
      <c r="P20" s="494">
        <f>(M20-N20)/M20*100</f>
        <v>75.8466274839071</v>
      </c>
    </row>
    <row r="21" ht="20.1" customHeight="1" spans="1:16">
      <c r="A21" s="449" t="s">
        <v>121</v>
      </c>
      <c r="B21" s="498"/>
      <c r="C21" s="499"/>
      <c r="D21" s="400">
        <v>201.93</v>
      </c>
      <c r="E21" s="499">
        <v>201.93</v>
      </c>
      <c r="F21" s="497">
        <v>100</v>
      </c>
      <c r="G21" s="497">
        <v>49.38</v>
      </c>
      <c r="H21" s="491">
        <f>(E21-G21)/E21*100</f>
        <v>75.5459812806418</v>
      </c>
      <c r="I21" s="175" t="s">
        <v>1464</v>
      </c>
      <c r="J21" s="498"/>
      <c r="K21" s="499"/>
      <c r="L21" s="499"/>
      <c r="M21" s="499"/>
      <c r="N21" s="499"/>
      <c r="O21" s="500"/>
      <c r="P21" s="494"/>
    </row>
    <row r="22" ht="20.1" customHeight="1" spans="1:16">
      <c r="A22" s="449" t="s">
        <v>123</v>
      </c>
      <c r="B22" s="499"/>
      <c r="C22" s="499"/>
      <c r="D22" s="400"/>
      <c r="E22" s="499"/>
      <c r="F22" s="500"/>
      <c r="G22" s="500"/>
      <c r="H22" s="491"/>
      <c r="I22" s="449" t="s">
        <v>1465</v>
      </c>
      <c r="J22" s="499"/>
      <c r="K22" s="499"/>
      <c r="L22" s="499"/>
      <c r="M22" s="499"/>
      <c r="N22" s="499"/>
      <c r="O22" s="500"/>
      <c r="P22" s="494"/>
    </row>
    <row r="23" ht="20.1" customHeight="1" spans="1:16">
      <c r="A23" s="251" t="s">
        <v>1466</v>
      </c>
      <c r="B23" s="499"/>
      <c r="C23" s="499"/>
      <c r="D23" s="400"/>
      <c r="E23" s="499">
        <f t="shared" ref="E23" si="1">SUM(E24:E25)</f>
        <v>0</v>
      </c>
      <c r="F23" s="500"/>
      <c r="G23" s="500"/>
      <c r="H23" s="491"/>
      <c r="I23" s="449" t="s">
        <v>1467</v>
      </c>
      <c r="J23" s="499"/>
      <c r="K23" s="499"/>
      <c r="L23" s="499">
        <v>4.57</v>
      </c>
      <c r="M23" s="499">
        <v>4.57</v>
      </c>
      <c r="N23" s="499"/>
      <c r="O23" s="494">
        <f>M23/L23*100</f>
        <v>100</v>
      </c>
      <c r="P23" s="494">
        <f>(M23-N23)/M23*100</f>
        <v>100</v>
      </c>
    </row>
    <row r="24" ht="20.1" customHeight="1" spans="1:16">
      <c r="A24" s="251" t="s">
        <v>131</v>
      </c>
      <c r="B24" s="499"/>
      <c r="C24" s="499"/>
      <c r="D24" s="400"/>
      <c r="E24" s="499"/>
      <c r="F24" s="500"/>
      <c r="G24" s="500"/>
      <c r="H24" s="491"/>
      <c r="I24" s="509" t="s">
        <v>1468</v>
      </c>
      <c r="J24" s="499"/>
      <c r="K24" s="499"/>
      <c r="L24" s="499">
        <f t="shared" ref="L24:M24" si="2">SUM(L25)</f>
        <v>0</v>
      </c>
      <c r="M24" s="499">
        <f t="shared" si="2"/>
        <v>0</v>
      </c>
      <c r="N24" s="499"/>
      <c r="O24" s="500"/>
      <c r="P24" s="494"/>
    </row>
    <row r="25" ht="20.1" customHeight="1" spans="1:16">
      <c r="A25" s="251" t="s">
        <v>133</v>
      </c>
      <c r="B25" s="498"/>
      <c r="C25" s="499"/>
      <c r="D25" s="400"/>
      <c r="E25" s="499"/>
      <c r="F25" s="500"/>
      <c r="G25" s="500"/>
      <c r="H25" s="491"/>
      <c r="I25" s="509" t="s">
        <v>1469</v>
      </c>
      <c r="J25" s="499"/>
      <c r="K25" s="499"/>
      <c r="L25" s="499"/>
      <c r="M25" s="499"/>
      <c r="N25" s="499"/>
      <c r="O25" s="500"/>
      <c r="P25" s="494"/>
    </row>
    <row r="26" ht="20.1" customHeight="1" spans="1:16">
      <c r="A26" s="449" t="s">
        <v>1470</v>
      </c>
      <c r="B26" s="499">
        <v>8.63</v>
      </c>
      <c r="C26" s="499"/>
      <c r="D26" s="499">
        <v>8.63</v>
      </c>
      <c r="E26" s="499">
        <v>8.63</v>
      </c>
      <c r="F26" s="500">
        <v>100</v>
      </c>
      <c r="G26" s="500">
        <v>324.74</v>
      </c>
      <c r="H26" s="491">
        <f>(E26-G26)/E26*100</f>
        <v>-3662.92004634994</v>
      </c>
      <c r="I26" s="509" t="s">
        <v>134</v>
      </c>
      <c r="J26" s="498"/>
      <c r="K26" s="499"/>
      <c r="L26" s="499"/>
      <c r="M26" s="499"/>
      <c r="N26" s="499"/>
      <c r="O26" s="500"/>
      <c r="P26" s="494"/>
    </row>
    <row r="27" ht="20.1" customHeight="1" spans="1:16">
      <c r="A27" s="449"/>
      <c r="B27" s="499"/>
      <c r="C27" s="499"/>
      <c r="D27" s="499"/>
      <c r="E27" s="499"/>
      <c r="F27" s="500"/>
      <c r="G27" s="500"/>
      <c r="H27" s="501"/>
      <c r="I27" s="510" t="s">
        <v>136</v>
      </c>
      <c r="J27" s="499"/>
      <c r="K27" s="499"/>
      <c r="L27" s="499"/>
      <c r="M27" s="499"/>
      <c r="N27" s="499"/>
      <c r="O27" s="500"/>
      <c r="P27" s="494"/>
    </row>
    <row r="28" ht="20.1" customHeight="1" spans="1:16">
      <c r="A28" s="502"/>
      <c r="B28" s="503"/>
      <c r="C28" s="503"/>
      <c r="D28" s="503"/>
      <c r="E28" s="503"/>
      <c r="F28" s="503"/>
      <c r="G28" s="503"/>
      <c r="H28" s="503"/>
      <c r="I28" s="510" t="s">
        <v>138</v>
      </c>
      <c r="J28" s="499"/>
      <c r="K28" s="499"/>
      <c r="L28" s="499"/>
      <c r="M28" s="499"/>
      <c r="N28" s="499"/>
      <c r="O28" s="500"/>
      <c r="P28" s="494"/>
    </row>
    <row r="29" ht="20.1" customHeight="1" spans="1:16">
      <c r="A29" s="502"/>
      <c r="B29" s="503"/>
      <c r="C29" s="503"/>
      <c r="D29" s="503"/>
      <c r="E29" s="503"/>
      <c r="F29" s="503"/>
      <c r="G29" s="503"/>
      <c r="H29" s="503"/>
      <c r="I29" s="449" t="s">
        <v>140</v>
      </c>
      <c r="J29" s="503"/>
      <c r="K29" s="503"/>
      <c r="L29" s="503">
        <v>31.16</v>
      </c>
      <c r="M29" s="503">
        <v>31.16</v>
      </c>
      <c r="N29" s="503"/>
      <c r="O29" s="511"/>
      <c r="P29" s="494">
        <f>(M29-N29)/M29*100</f>
        <v>100</v>
      </c>
    </row>
    <row r="30" ht="37.5" customHeight="1" spans="1:16">
      <c r="A30" s="504" t="s">
        <v>1471</v>
      </c>
      <c r="B30" s="505"/>
      <c r="C30" s="505"/>
      <c r="D30" s="505"/>
      <c r="E30" s="505"/>
      <c r="F30" s="504"/>
      <c r="G30" s="504"/>
      <c r="H30" s="504"/>
      <c r="I30" s="504"/>
      <c r="J30" s="505"/>
      <c r="K30" s="505"/>
      <c r="L30" s="505"/>
      <c r="M30" s="505"/>
      <c r="N30" s="505"/>
      <c r="O30" s="504"/>
      <c r="P30" s="504"/>
    </row>
    <row r="31" ht="20.1" customHeight="1" spans="8:16">
      <c r="H31" s="484"/>
      <c r="P31" s="484"/>
    </row>
    <row r="32" ht="20.1" customHeight="1" spans="8:16">
      <c r="H32" s="484"/>
      <c r="P32" s="484"/>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480" customFormat="1" ht="20.1" customHeight="1" spans="2:16">
      <c r="B52" s="481"/>
      <c r="C52" s="481"/>
      <c r="D52" s="481"/>
      <c r="E52" s="481"/>
      <c r="F52" s="482"/>
      <c r="G52" s="482"/>
      <c r="H52" s="482"/>
      <c r="I52" s="483"/>
      <c r="J52" s="481"/>
      <c r="K52" s="481"/>
      <c r="L52" s="481"/>
      <c r="M52" s="481"/>
      <c r="N52" s="481"/>
      <c r="O52" s="482"/>
      <c r="P52" s="482"/>
    </row>
    <row r="53" s="480" customFormat="1" ht="20.1" customHeight="1" spans="2:16">
      <c r="B53" s="481"/>
      <c r="C53" s="481"/>
      <c r="D53" s="481"/>
      <c r="E53" s="481"/>
      <c r="F53" s="482"/>
      <c r="G53" s="482"/>
      <c r="H53" s="482"/>
      <c r="I53" s="483"/>
      <c r="J53" s="481"/>
      <c r="K53" s="481"/>
      <c r="L53" s="481"/>
      <c r="M53" s="481"/>
      <c r="N53" s="481"/>
      <c r="O53" s="482"/>
      <c r="P53" s="482"/>
    </row>
    <row r="54" s="480" customFormat="1" ht="20.1" customHeight="1" spans="2:16">
      <c r="B54" s="481"/>
      <c r="C54" s="481"/>
      <c r="D54" s="481"/>
      <c r="E54" s="481"/>
      <c r="F54" s="482"/>
      <c r="G54" s="482"/>
      <c r="H54" s="482"/>
      <c r="I54" s="483"/>
      <c r="J54" s="481"/>
      <c r="K54" s="481"/>
      <c r="L54" s="481"/>
      <c r="M54" s="481"/>
      <c r="N54" s="481"/>
      <c r="O54" s="482"/>
      <c r="P54" s="482"/>
    </row>
    <row r="55" s="480" customFormat="1" ht="20.1" customHeight="1" spans="2:16">
      <c r="B55" s="481"/>
      <c r="C55" s="481"/>
      <c r="D55" s="481"/>
      <c r="E55" s="481"/>
      <c r="F55" s="482"/>
      <c r="G55" s="482"/>
      <c r="H55" s="482"/>
      <c r="I55" s="483"/>
      <c r="J55" s="481"/>
      <c r="K55" s="481"/>
      <c r="L55" s="481"/>
      <c r="M55" s="481"/>
      <c r="N55" s="481"/>
      <c r="O55" s="482"/>
      <c r="P55" s="482"/>
    </row>
    <row r="56" s="480" customFormat="1" ht="20.1" customHeight="1" spans="2:16">
      <c r="B56" s="481"/>
      <c r="C56" s="481"/>
      <c r="D56" s="481"/>
      <c r="E56" s="481"/>
      <c r="F56" s="482"/>
      <c r="G56" s="482"/>
      <c r="H56" s="482"/>
      <c r="I56" s="483"/>
      <c r="J56" s="481"/>
      <c r="K56" s="481"/>
      <c r="L56" s="481"/>
      <c r="M56" s="481"/>
      <c r="N56" s="481"/>
      <c r="O56" s="482"/>
      <c r="P56" s="482"/>
    </row>
    <row r="57" s="480" customFormat="1" ht="20.1" customHeight="1" spans="2:16">
      <c r="B57" s="481"/>
      <c r="C57" s="481"/>
      <c r="D57" s="481"/>
      <c r="E57" s="481"/>
      <c r="F57" s="482"/>
      <c r="G57" s="482"/>
      <c r="H57" s="482"/>
      <c r="I57" s="483"/>
      <c r="J57" s="481"/>
      <c r="K57" s="481"/>
      <c r="L57" s="481"/>
      <c r="M57" s="481"/>
      <c r="N57" s="481"/>
      <c r="O57" s="482"/>
      <c r="P57" s="482"/>
    </row>
    <row r="58" s="480" customFormat="1" ht="20.1" customHeight="1" spans="2:16">
      <c r="B58" s="481"/>
      <c r="C58" s="481"/>
      <c r="D58" s="481"/>
      <c r="E58" s="481"/>
      <c r="F58" s="482"/>
      <c r="G58" s="482"/>
      <c r="H58" s="482"/>
      <c r="I58" s="483"/>
      <c r="J58" s="481"/>
      <c r="K58" s="481"/>
      <c r="L58" s="481"/>
      <c r="M58" s="481"/>
      <c r="N58" s="481"/>
      <c r="O58" s="482"/>
      <c r="P58" s="482"/>
    </row>
  </sheetData>
  <mergeCells count="4">
    <mergeCell ref="A1:I1"/>
    <mergeCell ref="A2:P2"/>
    <mergeCell ref="A3:I3"/>
    <mergeCell ref="A30:P30"/>
  </mergeCells>
  <printOptions horizontalCentered="1"/>
  <pageMargins left="0.15748031496063" right="0.15748031496063" top="0.511811023622047" bottom="0.31496062992126" header="0.31496062992126" footer="0.31496062992126"/>
  <pageSetup paperSize="9" scale="70" fitToHeight="0" orientation="landscape"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45</vt:i4>
      </vt:variant>
    </vt:vector>
  </HeadingPairs>
  <TitlesOfParts>
    <vt:vector size="45" baseType="lpstr">
      <vt:lpstr>01-2021全镇收入</vt:lpstr>
      <vt:lpstr>02-2021全镇支出</vt:lpstr>
      <vt:lpstr>03-2021公共平衡 </vt:lpstr>
      <vt:lpstr>说明-公共预算 (1)</vt:lpstr>
      <vt:lpstr>04-2021公共本级支出功能 </vt:lpstr>
      <vt:lpstr>05-2021公共线下 </vt:lpstr>
      <vt:lpstr>06-2021转移支付分地区</vt:lpstr>
      <vt:lpstr>07-2021转移支付分项目 </vt:lpstr>
      <vt:lpstr>8-2021基金平衡</vt:lpstr>
      <vt:lpstr>说明-基金预算（1）</vt:lpstr>
      <vt:lpstr>9-2021基金支出</vt:lpstr>
      <vt:lpstr>10-2021基金转移支付</vt:lpstr>
      <vt:lpstr>11-2021国资 </vt:lpstr>
      <vt:lpstr>说明-国资预算（1）</vt:lpstr>
      <vt:lpstr>12-2021社保执行</vt:lpstr>
      <vt:lpstr>说明-社保预算（1）</vt:lpstr>
      <vt:lpstr>13-2022公共平衡</vt:lpstr>
      <vt:lpstr>绩效目标表</vt:lpstr>
      <vt:lpstr>整体支出绩效目标表</vt:lpstr>
      <vt:lpstr>说明-公共预算（2）</vt:lpstr>
      <vt:lpstr>14-2022公共本级支出功能 </vt:lpstr>
      <vt:lpstr>15-2022公共基本和项目 </vt:lpstr>
      <vt:lpstr>16-2022公共本级基本支出经济 </vt:lpstr>
      <vt:lpstr>17-2022公共线下</vt:lpstr>
      <vt:lpstr>18-2022转移支付分地区</vt:lpstr>
      <vt:lpstr>19-2022转移支付分项目</vt:lpstr>
      <vt:lpstr>20-2022基金平衡</vt:lpstr>
      <vt:lpstr>说明-基金预算 (2)</vt:lpstr>
      <vt:lpstr>21-2022基金支出</vt:lpstr>
      <vt:lpstr>22-2022基金转移支付</vt:lpstr>
      <vt:lpstr>23-2022国资</vt:lpstr>
      <vt:lpstr>说明-国资预算 (2)</vt:lpstr>
      <vt:lpstr>24-2022社保收入</vt:lpstr>
      <vt:lpstr>25-2022社保支出</vt:lpstr>
      <vt:lpstr>26-2022社保结余</vt:lpstr>
      <vt:lpstr>说明-社保预算 (2)</vt:lpstr>
      <vt:lpstr>27-2021债务限额、余额</vt:lpstr>
      <vt:lpstr>28-2021、2022一般债务余额</vt:lpstr>
      <vt:lpstr>29-2021、2022专项债务余额</vt:lpstr>
      <vt:lpstr>30-债务还本付息</vt:lpstr>
      <vt:lpstr>31-2022年提前下达</vt:lpstr>
      <vt:lpstr>32-2022新增债券安排</vt:lpstr>
      <vt:lpstr>绩效目标1</vt:lpstr>
      <vt:lpstr>绩效目标2</vt:lpstr>
      <vt:lpstr>绩效目标3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2022-07-25T01:46:14Z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C20B2355CEE54F54B74CFC33A968FFBE</vt:lpwstr>
  </property>
</Properties>
</file>