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776" firstSheet="37" activeTab="41"/>
  </bookViews>
  <sheets>
    <sheet name="01-2021全镇收入" sheetId="57" r:id="rId1"/>
    <sheet name="02-2021全镇支出" sheetId="58" r:id="rId2"/>
    <sheet name="03-2021公共平衡 " sheetId="26" r:id="rId3"/>
    <sheet name="说明-公共预算 (1)" sheetId="80" r:id="rId4"/>
    <sheet name="04-2021公共本级支出功能 " sheetId="27" r:id="rId5"/>
    <sheet name="05-2021公共线下 " sheetId="32" r:id="rId6"/>
    <sheet name="06-2021转移支付分地区" sheetId="59" r:id="rId7"/>
    <sheet name="07-2021转移支付分项目 " sheetId="60" r:id="rId8"/>
    <sheet name="8-2021基金平衡" sheetId="33" r:id="rId9"/>
    <sheet name="说明-基金预算（1）" sheetId="77" r:id="rId10"/>
    <sheet name="9-2021基金支出" sheetId="19" r:id="rId11"/>
    <sheet name="10-2021基金转移支付" sheetId="62" r:id="rId12"/>
    <sheet name="11-2021国资 " sheetId="48" r:id="rId13"/>
    <sheet name="说明-国资预算（1）" sheetId="78" r:id="rId14"/>
    <sheet name="12-2021社保执行" sheetId="21" r:id="rId15"/>
    <sheet name="说明-社保预算（1）" sheetId="79" r:id="rId16"/>
    <sheet name="13-2022公共平衡" sheetId="71" r:id="rId17"/>
    <sheet name="说明-公共预算（2）" sheetId="76" r:id="rId18"/>
    <sheet name="14-2022公共本级支出功能 " sheetId="38" r:id="rId19"/>
    <sheet name="15-2022公共基本和项目 " sheetId="39" r:id="rId20"/>
    <sheet name="16-2022公共本级基本支出经济 " sheetId="36" r:id="rId21"/>
    <sheet name="17-2022公共线下" sheetId="29" r:id="rId22"/>
    <sheet name="18-2022转移支付分地区" sheetId="53" r:id="rId23"/>
    <sheet name="19-2022转移支付分项目" sheetId="54" r:id="rId24"/>
    <sheet name="20-2022基金平衡" sheetId="35" r:id="rId25"/>
    <sheet name="说明-基金预算 (2)" sheetId="81" r:id="rId26"/>
    <sheet name="21-2022基金支出" sheetId="7" r:id="rId27"/>
    <sheet name="22-2022基金转移支付" sheetId="61" r:id="rId28"/>
    <sheet name="23-2022国资" sheetId="49" r:id="rId29"/>
    <sheet name="说明-国资预算 (2)" sheetId="82" r:id="rId30"/>
    <sheet name="24-2022社保收入" sheetId="73" r:id="rId31"/>
    <sheet name="25-2022社保支出" sheetId="74" r:id="rId32"/>
    <sheet name="26-2022社保结余" sheetId="75" r:id="rId33"/>
    <sheet name="说明-社保预算 (2)" sheetId="83" r:id="rId34"/>
    <sheet name="27-2020债务限额、余额" sheetId="65" r:id="rId35"/>
    <sheet name="28-2020、2021一般债务余额" sheetId="66" r:id="rId36"/>
    <sheet name="29-2020、2021专项债务余额" sheetId="67" r:id="rId37"/>
    <sheet name="30-债务还本付息" sheetId="68" r:id="rId38"/>
    <sheet name="31-2022年提前下达" sheetId="69" r:id="rId39"/>
    <sheet name="32-2022新增债券安排" sheetId="70" r:id="rId40"/>
    <sheet name="33-2022预算项目绩效目标表" sheetId="84" r:id="rId41"/>
    <sheet name="34-2022年整体支出绩效目标申报表" sheetId="85" r:id="rId42"/>
  </sheets>
  <definedNames>
    <definedName name="_xlnm._FilterDatabase" localSheetId="4" hidden="1">'04-2021公共本级支出功能 '!$A$4:$Q$4</definedName>
    <definedName name="_xlnm._FilterDatabase" localSheetId="7" hidden="1">'07-2021转移支付分项目 '!$A$5:$A$6</definedName>
    <definedName name="_xlnm._FilterDatabase" localSheetId="18" hidden="1">'14-2022公共本级支出功能 '!$A$4:$C$4</definedName>
    <definedName name="_xlnm._FilterDatabase" localSheetId="23" hidden="1">'19-2022转移支付分项目'!$A$5:$A$89</definedName>
    <definedName name="_xlnm._FilterDatabase" localSheetId="10" hidden="1">'9-2021基金支出'!$A$4:$B$4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'01-2021全镇收入'!$A$1:$C$24</definedName>
    <definedName name="_xlnm.Print_Area" localSheetId="1">'02-2021全镇支出'!$A$1:$D$28</definedName>
    <definedName name="_xlnm.Print_Area" localSheetId="2">'03-2021公共平衡 '!$A$1:$N$45</definedName>
    <definedName name="_xlnm.Print_Area" localSheetId="4">'04-2021公共本级支出功能 '!$A$1:$B$117</definedName>
    <definedName name="_xlnm.Print_Area" localSheetId="5">'05-2021公共线下 '!$A$1:$D$22</definedName>
    <definedName name="_xlnm.Print_Area" localSheetId="6">'06-2021转移支付分地区'!$A$1:$D$9</definedName>
    <definedName name="_xlnm.Print_Area" localSheetId="7">'07-2021转移支付分项目 '!$A$1:$C$10</definedName>
    <definedName name="_xlnm.Print_Area" localSheetId="12">'11-2021国资 '!$A$1:$N$23</definedName>
    <definedName name="_xlnm.Print_Area" localSheetId="14">'12-2021社保执行'!$A$1:$M$17</definedName>
    <definedName name="_xlnm.Print_Area" localSheetId="16">'13-2022公共平衡'!$A$1:$F$42</definedName>
    <definedName name="_xlnm.Print_Area" localSheetId="19">'15-2022公共基本和项目 '!$A$1:$D$19</definedName>
    <definedName name="_xlnm.Print_Area" localSheetId="20">'16-2022公共本级基本支出经济 '!$A$1:$B$22</definedName>
    <definedName name="_xlnm.Print_Area" localSheetId="21">'17-2022公共线下'!$A$1:$D$25</definedName>
    <definedName name="_xlnm.Print_Area" localSheetId="22">'18-2022转移支付分地区'!$A$1:$B$54</definedName>
    <definedName name="_xlnm.Print_Area" localSheetId="23">'19-2022转移支付分项目'!$A$1:$B$27</definedName>
    <definedName name="_xlnm.Print_Area" localSheetId="26">'21-2022基金支出'!$A$1:$B$12</definedName>
    <definedName name="_xlnm.Print_Area" localSheetId="37">'30-债务还本付息'!$A$1:$D$26</definedName>
    <definedName name="_xlnm.Print_Area" localSheetId="8">'8-2021基金平衡'!$A$1:$N$30</definedName>
    <definedName name="_xlnm.Print_Area" localSheetId="10">'9-2021基金支出'!$A$1:$B$13</definedName>
    <definedName name="_xlnm.Print_Titles" localSheetId="2">'03-2021公共平衡 '!$2:$4</definedName>
    <definedName name="_xlnm.Print_Titles" localSheetId="4">'04-2021公共本级支出功能 '!$5:$5</definedName>
    <definedName name="_xlnm.Print_Titles" localSheetId="5">'05-2021公共线下 '!$2:$4</definedName>
    <definedName name="_xlnm.Print_Titles" localSheetId="6">'06-2021转移支付分地区'!$2:$6</definedName>
    <definedName name="_xlnm.Print_Titles" localSheetId="7">'07-2021转移支付分项目 '!$2:$5</definedName>
    <definedName name="_xlnm.Print_Titles" localSheetId="18">'14-2022公共本级支出功能 '!$4:$4</definedName>
    <definedName name="_xlnm.Print_Titles" localSheetId="20">'16-2022公共本级基本支出经济 '!$2:$5</definedName>
    <definedName name="_xlnm.Print_Titles" localSheetId="21">'17-2022公共线下'!$1:$4</definedName>
    <definedName name="_xlnm.Print_Titles" localSheetId="22">'18-2022转移支付分地区'!$2:$6</definedName>
    <definedName name="_xlnm.Print_Titles" localSheetId="23">'19-2022转移支付分项目'!$2:$5</definedName>
    <definedName name="_xlnm.Print_Titles" localSheetId="26">'21-2022基金支出'!$2:$4</definedName>
    <definedName name="_xlnm.Print_Titles" localSheetId="8">'8-2021基金平衡'!$1:$4</definedName>
    <definedName name="_xlnm.Print_Titles" localSheetId="10">'9-2021基金支出'!$4:$4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44525"/>
</workbook>
</file>

<file path=xl/sharedStrings.xml><?xml version="1.0" encoding="utf-8"?>
<sst xmlns="http://schemas.openxmlformats.org/spreadsheetml/2006/main" count="2038" uniqueCount="1216">
  <si>
    <t>表1</t>
  </si>
  <si>
    <t>2021年全镇财政预算收入执行表</t>
  </si>
  <si>
    <t>单位：万元</t>
  </si>
  <si>
    <t>收      入</t>
  </si>
  <si>
    <t>执行数</t>
  </si>
  <si>
    <t>增长%</t>
  </si>
  <si>
    <t>一、一般公共预算收入</t>
  </si>
  <si>
    <t xml:space="preserve">  税收收入</t>
  </si>
  <si>
    <t>　　增值税</t>
  </si>
  <si>
    <t>　　企业所得税</t>
  </si>
  <si>
    <t>　　个人所得税</t>
  </si>
  <si>
    <t>　　城市维护建设税</t>
  </si>
  <si>
    <t>　　房产税</t>
  </si>
  <si>
    <t>　　印花税</t>
  </si>
  <si>
    <t>　　城镇土地使用税</t>
  </si>
  <si>
    <t>　　土地增值税</t>
  </si>
  <si>
    <t>　　耕地占用税</t>
  </si>
  <si>
    <t>　　契税</t>
  </si>
  <si>
    <t xml:space="preserve">    环保税</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</si>
  <si>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</si>
  <si>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</si>
  <si>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</si>
  <si>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</si>
  <si>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</si>
  <si>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</si>
  <si>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</si>
  <si>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</si>
  <si>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2021年全镇财政预算支出执行表</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</si>
  <si>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</si>
  <si>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</si>
  <si>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</si>
  <si>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</si>
  <si>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</si>
  <si>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</si>
  <si>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</si>
  <si>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</si>
  <si>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</si>
  <si>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</si>
  <si>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</si>
  <si>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</si>
  <si>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</si>
  <si>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</si>
  <si>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</si>
  <si>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</si>
  <si>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</si>
  <si>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</si>
  <si>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</si>
  <si>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</si>
  <si>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</si>
  <si>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</si>
  <si>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灾害防治级应急管理支出</t>
  </si>
  <si>
    <t>二、政府性基金预算支出</t>
  </si>
  <si>
    <t>三、国有资本经营预算支出</t>
  </si>
  <si>
    <t>四、社会保险基金预算支出</t>
  </si>
  <si>
    <t>表3</t>
  </si>
  <si>
    <t>2021年镇级一般公共预算收支执行表</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</si>
  <si>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</si>
  <si>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</si>
  <si>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</si>
  <si>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</si>
  <si>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</si>
  <si>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</si>
  <si>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</si>
  <si>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</si>
  <si>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</si>
  <si>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</si>
  <si>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</si>
  <si>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</si>
  <si>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</si>
  <si>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</si>
  <si>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</si>
  <si>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</si>
  <si>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</si>
  <si>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</si>
  <si>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</si>
  <si>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</si>
  <si>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</si>
  <si>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</si>
  <si>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</si>
  <si>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</si>
  <si>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车船税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</si>
  <si>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</si>
  <si>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</si>
  <si>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</si>
  <si>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</si>
  <si>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</si>
  <si>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</si>
  <si>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</si>
  <si>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</si>
  <si>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</si>
  <si>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</si>
  <si>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</si>
  <si>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印花税</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</si>
  <si>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</si>
  <si>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</si>
  <si>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</si>
  <si>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</si>
  <si>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</si>
  <si>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</si>
  <si>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</si>
  <si>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</si>
  <si>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</si>
  <si>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</si>
  <si>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</si>
  <si>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</si>
  <si>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</si>
  <si>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</si>
  <si>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</si>
  <si>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t>
  </si>
  <si>
    <t xml:space="preserve">    政府住房基金收入</t>
  </si>
  <si>
    <t>二十三、其他支出</t>
  </si>
  <si>
    <t xml:space="preserve">    其他收入</t>
  </si>
  <si>
    <t>二十四、债务付息支出</t>
  </si>
  <si>
    <t>二十五、债务发行费用支出</t>
  </si>
  <si>
    <t>转移性收入合计</t>
  </si>
  <si>
    <t>-</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</si>
  <si>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</si>
  <si>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</si>
  <si>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</si>
  <si>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</si>
  <si>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</si>
  <si>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</si>
  <si>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</si>
  <si>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</si>
  <si>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</si>
  <si>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</si>
  <si>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</si>
  <si>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t>
  </si>
  <si>
    <t xml:space="preserve">    地方政府债券收入(新增）</t>
  </si>
  <si>
    <t>四、安排预算稳定调节基金</t>
  </si>
  <si>
    <t xml:space="preserve">    地方政府债券收入(再融资）</t>
  </si>
  <si>
    <t xml:space="preserve">五、地方政府债务转贷支出 </t>
  </si>
  <si>
    <t xml:space="preserve">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</si>
  <si>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</si>
  <si>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</si>
  <si>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</si>
  <si>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</si>
  <si>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</si>
  <si>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</si>
  <si>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 xml:space="preserve">    </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</si>
  <si>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</si>
  <si>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关于2020年镇级一般公共预算收支执行情况的说明</t>
  </si>
  <si>
    <t>表4</t>
  </si>
  <si>
    <t>2021年镇级一般公共预算本级支出执行表</t>
  </si>
  <si>
    <t>支        出</t>
  </si>
  <si>
    <r>
      <rPr>
        <sz val="14"/>
        <rFont val="黑体"/>
        <charset val="134"/>
      </rPr>
      <t>执行数</t>
    </r>
  </si>
  <si>
    <t>人大事务</t>
  </si>
  <si>
    <t>行政运行</t>
  </si>
  <si>
    <t>人大会议</t>
  </si>
  <si>
    <t>代表工作</t>
  </si>
  <si>
    <t>其他人大事务支出</t>
  </si>
  <si>
    <t>政府办公厅（室）及相关机构事务</t>
  </si>
  <si>
    <t>一般行政管理事务</t>
  </si>
  <si>
    <t>信访事务</t>
  </si>
  <si>
    <t>财政事务</t>
  </si>
  <si>
    <t>纪检监察事务</t>
  </si>
  <si>
    <t>商贸事务</t>
  </si>
  <si>
    <t>招商引资</t>
  </si>
  <si>
    <t>党委办公厅（室）及相关机构事务</t>
  </si>
  <si>
    <t>组织事务</t>
  </si>
  <si>
    <t>其他组织事务支出</t>
  </si>
  <si>
    <t>市场监督管理事务</t>
  </si>
  <si>
    <t>食品安全监管</t>
  </si>
  <si>
    <t>二、国防支出</t>
  </si>
  <si>
    <t xml:space="preserve">    其他国防支出</t>
  </si>
  <si>
    <t xml:space="preserve">       其他国防支出</t>
  </si>
  <si>
    <t>三、文化旅游体育与传媒支出</t>
  </si>
  <si>
    <t>文化和旅游</t>
  </si>
  <si>
    <t>文化活动</t>
  </si>
  <si>
    <t>群众文化</t>
  </si>
  <si>
    <t>四、社会保障和就业支出</t>
  </si>
  <si>
    <t>人力资源和社会保障管理事务</t>
  </si>
  <si>
    <t>社会保险经办机构</t>
  </si>
  <si>
    <t>民政管理事务</t>
  </si>
  <si>
    <t>基层政权和社区建设</t>
  </si>
  <si>
    <t>行政事业单位离退休</t>
  </si>
  <si>
    <t>机关事业单位基本养老保险缴费支出</t>
  </si>
  <si>
    <t>机关事业单位职业年金缴费支出</t>
  </si>
  <si>
    <t>其他行政事业单位离退休支出</t>
  </si>
  <si>
    <t>抚恤</t>
  </si>
  <si>
    <t>死亡抚恤</t>
  </si>
  <si>
    <t>伤残抚恤</t>
  </si>
  <si>
    <t>在乡复员、退伍军人生活补助</t>
  </si>
  <si>
    <t>义务兵优待</t>
  </si>
  <si>
    <t>农村籍退役士兵老年生活补助</t>
  </si>
  <si>
    <t>其他优抚支出</t>
  </si>
  <si>
    <t>社会福利</t>
  </si>
  <si>
    <t>老年福利</t>
  </si>
  <si>
    <t>残疾人事业</t>
  </si>
  <si>
    <t>残疾人康复</t>
  </si>
  <si>
    <t>其他残疾人事业支出</t>
  </si>
  <si>
    <t>临时救助</t>
  </si>
  <si>
    <t>临时救助支出</t>
  </si>
  <si>
    <t>特困人员救助供养</t>
  </si>
  <si>
    <t>城市特困人员救助供养支出</t>
  </si>
  <si>
    <t>农村特困人员救助供养支出</t>
  </si>
  <si>
    <t>其他生活救助</t>
  </si>
  <si>
    <t>其他城市生活救助</t>
  </si>
  <si>
    <t>其他农村生活救助</t>
  </si>
  <si>
    <t>退役军人管理事务</t>
  </si>
  <si>
    <t>事业运行</t>
  </si>
  <si>
    <t>其他退役军人事务管理支出</t>
  </si>
  <si>
    <t>其他社会保障和就业支出</t>
  </si>
  <si>
    <t>五、卫生健康支出</t>
  </si>
  <si>
    <t>卫生健康管理事务</t>
  </si>
  <si>
    <t>公共卫生</t>
  </si>
  <si>
    <t>突发公共卫生事件应急处理</t>
  </si>
  <si>
    <t>行政事业单位医疗</t>
  </si>
  <si>
    <t>行政单位医疗</t>
  </si>
  <si>
    <t>事业单位医疗</t>
  </si>
  <si>
    <t>公务员医疗补助</t>
  </si>
  <si>
    <t>其他行政事业单位医疗支出</t>
  </si>
  <si>
    <t>优抚对象医疗</t>
  </si>
  <si>
    <t>优抚对象医疗补助</t>
  </si>
  <si>
    <t>其他卫生健康支出</t>
  </si>
  <si>
    <t>六、节能环保支出</t>
  </si>
  <si>
    <t>污染防治</t>
  </si>
  <si>
    <t>固体废弃物与化学品</t>
  </si>
  <si>
    <t>七、城乡社区支出</t>
  </si>
  <si>
    <t>城乡社区管理事务</t>
  </si>
  <si>
    <t>城管执法</t>
  </si>
  <si>
    <t>城乡社区规划与管理</t>
  </si>
  <si>
    <t>城乡社区公共设施</t>
  </si>
  <si>
    <t>小城镇基础设施建设</t>
  </si>
  <si>
    <t>城乡社区环境卫生</t>
  </si>
  <si>
    <t>八、农林水支出</t>
  </si>
  <si>
    <t>农业</t>
  </si>
  <si>
    <t>农业资源保护修复与利用</t>
  </si>
  <si>
    <t>水利</t>
  </si>
  <si>
    <t>防汛</t>
  </si>
  <si>
    <t>扶贫</t>
  </si>
  <si>
    <t>农村基础设施建设</t>
  </si>
  <si>
    <t>农村综合改革</t>
  </si>
  <si>
    <t>对村级一事一议的补助</t>
  </si>
  <si>
    <t>对村民委员会和村党支部的补助</t>
  </si>
  <si>
    <t>其他农村综合改革支出</t>
  </si>
  <si>
    <t>九、交通运输支出</t>
  </si>
  <si>
    <t>公路水路运输</t>
  </si>
  <si>
    <t>公路建设</t>
  </si>
  <si>
    <t>公路养护</t>
  </si>
  <si>
    <t>公路和运输安全</t>
  </si>
  <si>
    <t>公路运输管理</t>
  </si>
  <si>
    <t>车辆购置税支出</t>
  </si>
  <si>
    <t>车辆购置税用于农村公路建设支出</t>
  </si>
  <si>
    <t>十、住房保障支出</t>
  </si>
  <si>
    <t>保障性安居工程支出</t>
  </si>
  <si>
    <t>农村危房改造</t>
  </si>
  <si>
    <t>其他保障性安居工程支出</t>
  </si>
  <si>
    <t>住房改革支出</t>
  </si>
  <si>
    <t>住房公积金</t>
  </si>
  <si>
    <t>十一、灾害防治及应急管理支出</t>
  </si>
  <si>
    <t>应急管理事务</t>
  </si>
  <si>
    <t>自然灾害防治</t>
  </si>
  <si>
    <t>地质灾害防治</t>
  </si>
  <si>
    <t>自然灾害救灾及恢复重建支出</t>
  </si>
  <si>
    <t>中央自然灾害生活补助</t>
  </si>
  <si>
    <t>自然灾害灾后重建补助</t>
  </si>
  <si>
    <t>注：本表详细反映2021年一般公共预算本级支出情况，按预算法要求细化到功能分类项级科目。</t>
  </si>
  <si>
    <t xml:space="preserve">                                </t>
  </si>
  <si>
    <t>表5</t>
  </si>
  <si>
    <t>2021年镇级一般公共预算转移支付收支执行表</t>
  </si>
  <si>
    <t>收        入</t>
  </si>
  <si>
    <t>上级补助收入</t>
  </si>
  <si>
    <t>补助下级支出</t>
  </si>
  <si>
    <t>一、一般性转移支付收入</t>
  </si>
  <si>
    <t>一、一般性转移支付支出</t>
  </si>
  <si>
    <t xml:space="preserve">       体制补助收入 </t>
  </si>
  <si>
    <t xml:space="preserve">       结算补助 </t>
  </si>
  <si>
    <t xml:space="preserve">       固定数额补助 </t>
  </si>
  <si>
    <t xml:space="preserve">       保障性转移支付</t>
  </si>
  <si>
    <t>二、专项转移支付收入</t>
  </si>
  <si>
    <t>二、专项转移支付支出</t>
  </si>
  <si>
    <t xml:space="preserve">       一般公共服务</t>
  </si>
  <si>
    <t xml:space="preserve">       国防</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</si>
  <si>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</si>
  <si>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</si>
  <si>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</si>
  <si>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</si>
  <si>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</si>
  <si>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</si>
  <si>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住房保障</t>
  </si>
  <si>
    <t xml:space="preserve">       灾害防治及应急管理</t>
  </si>
  <si>
    <t>注：本表详细反映2021年一般公共预算转移支付收入和转移支付支出情况。</t>
  </si>
  <si>
    <t>表6</t>
  </si>
  <si>
    <t xml:space="preserve">2021年区级一般公共预算转移支付支出执行表 </t>
  </si>
  <si>
    <t>（分地区）</t>
  </si>
  <si>
    <t>镇街</t>
  </si>
  <si>
    <t>补助下级合计</t>
  </si>
  <si>
    <t>表7</t>
  </si>
  <si>
    <t xml:space="preserve">2021年市级一般公共预算转移支付支出执行表 </t>
  </si>
  <si>
    <t>（分项目）</t>
  </si>
  <si>
    <t>补助区县合计</t>
  </si>
  <si>
    <t>注：1.本表中项目为市对区县转移支付全部项目，包括年度中中央增加的转移支付项目。
    2.年度执行中由于中央转移支付增加，统筹上年结转等来源，市对区县转移支付规模较年初有所增加。</t>
  </si>
  <si>
    <t>表8</t>
  </si>
  <si>
    <t>2021年镇级政府性基金预算收支执行表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</si>
  <si>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</si>
  <si>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</si>
  <si>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</si>
  <si>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</si>
  <si>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</si>
  <si>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</si>
  <si>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</si>
  <si>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</si>
  <si>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</si>
  <si>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</si>
  <si>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</si>
  <si>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</si>
  <si>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</si>
  <si>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</si>
  <si>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</si>
  <si>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</si>
  <si>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</si>
  <si>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</si>
  <si>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</si>
  <si>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</si>
  <si>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</si>
  <si>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</si>
  <si>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</si>
  <si>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</si>
  <si>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</si>
  <si>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</si>
  <si>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</si>
  <si>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</si>
  <si>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</si>
  <si>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</si>
  <si>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注：1.本表直观反映2021年政府性基金预算收入与支出的平衡关系。
    2.收入总计（本级收入合计+转移性收入合计）=支出总计（本级支出合计+转移性支出合计）。</t>
  </si>
  <si>
    <t>关于2021年镇级政府性基金预算收支执行情况的说明</t>
  </si>
  <si>
    <t>表9</t>
  </si>
  <si>
    <t>2021年镇级政府性基金预算本级支出执行表</t>
  </si>
  <si>
    <t>一、城乡社区支出</t>
  </si>
  <si>
    <t xml:space="preserve">  国有土地使用权出让收入及对应专项债务收入安排的支出</t>
  </si>
  <si>
    <t xml:space="preserve">    农村基础设施建设支出</t>
  </si>
  <si>
    <t xml:space="preserve">    其他国有土地使用权出让收入安排的支出</t>
  </si>
  <si>
    <t>二、其他支出</t>
  </si>
  <si>
    <t xml:space="preserve">   彩票公益金安排的支出</t>
  </si>
  <si>
    <t xml:space="preserve">     用于社会福利的彩票公益金支出</t>
  </si>
  <si>
    <t>注：本表详细反映2021年政府性基金预算本级支出情况，按《预算法》要求细化到功能分类项级科目。</t>
  </si>
  <si>
    <t>表10</t>
  </si>
  <si>
    <t xml:space="preserve">2021年区级政府性基金预算转移支付收支执行表 </t>
  </si>
  <si>
    <t>收       入</t>
  </si>
  <si>
    <t xml:space="preserve">    国家电影事业发展专项资金</t>
  </si>
  <si>
    <t>大中型水库移民后期扶持基金支出</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</si>
  <si>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</si>
  <si>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</si>
  <si>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</si>
  <si>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</si>
  <si>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</si>
  <si>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</si>
  <si>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</si>
  <si>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农业土地开发资金安排的支出</t>
  </si>
  <si>
    <t xml:space="preserve">    港口建设费</t>
  </si>
  <si>
    <t>城市基础设施配套费安排的支出</t>
  </si>
  <si>
    <t xml:space="preserve">    民航发展基金</t>
  </si>
  <si>
    <t>污水处理费安排的支出</t>
  </si>
  <si>
    <t xml:space="preserve">    旅游发展基金</t>
  </si>
  <si>
    <t>大中型水库库区基金安排的支出</t>
  </si>
  <si>
    <t xml:space="preserve">    彩票发行销售机构业务费</t>
  </si>
  <si>
    <t>三峡水库库区基金支出</t>
  </si>
  <si>
    <t xml:space="preserve">    彩票公益金</t>
  </si>
  <si>
    <t>国家重大水利工程建设基金安排的支出</t>
  </si>
  <si>
    <t>农网还贷资金支出</t>
  </si>
  <si>
    <t>旅游发展基金支出</t>
  </si>
  <si>
    <t>彩票发行销售机构业务费安排的支出</t>
  </si>
  <si>
    <t>彩票公益金安排的支出</t>
  </si>
  <si>
    <t>彩票公益金及对应专项债务收入安排的支出</t>
  </si>
  <si>
    <t>抗疫特别国债安排的支出</t>
  </si>
  <si>
    <t>表11</t>
  </si>
  <si>
    <t>2021年市级国有资本经营预算收支执行表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</si>
  <si>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</si>
  <si>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</si>
  <si>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</si>
  <si>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</si>
  <si>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</si>
  <si>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</si>
  <si>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</si>
  <si>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</si>
  <si>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</si>
  <si>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</si>
  <si>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</si>
  <si>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</si>
  <si>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</si>
  <si>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</si>
  <si>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</si>
  <si>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</si>
  <si>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</si>
  <si>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</si>
  <si>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</si>
  <si>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</si>
  <si>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</si>
  <si>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</si>
  <si>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</si>
  <si>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关于2020年市级国有资本经营预算收支执行情况的说明</t>
  </si>
  <si>
    <t>表12</t>
  </si>
  <si>
    <t>2021年全市社会保险基金预算收支执行表</t>
  </si>
  <si>
    <t>全市收入合计</t>
  </si>
  <si>
    <t>全市支出合计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</si>
  <si>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</si>
  <si>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</si>
  <si>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</si>
  <si>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</si>
  <si>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</si>
  <si>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</si>
  <si>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</si>
  <si>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</si>
  <si>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</si>
  <si>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</si>
  <si>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</si>
  <si>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</si>
  <si>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</si>
  <si>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</si>
  <si>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</si>
  <si>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</si>
  <si>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关于2020年社会保险基金预算收支执行情况的说明</t>
  </si>
  <si>
    <t>表13</t>
  </si>
  <si>
    <t xml:space="preserve">2022年镇级一般公共预算收支预算表 </t>
  </si>
  <si>
    <t xml:space="preserve">    其他税收收入</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</si>
  <si>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</si>
  <si>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</si>
  <si>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二、安排预算稳定调节基金</t>
  </si>
  <si>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</si>
  <si>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</si>
  <si>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</si>
  <si>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</si>
  <si>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</si>
  <si>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</si>
  <si>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</si>
  <si>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t xml:space="preserve">注：1.本表直观反映2021年一般公共预算收入与支出的平衡关系。
    2.收入总计（本级收入合计+转移性收入合计）=支出总计（本级支出合计+转移性支出合计）。
   </t>
  </si>
  <si>
    <t>关于2022年市级一般公共预算收支预算的说明</t>
  </si>
  <si>
    <t>表14</t>
  </si>
  <si>
    <t xml:space="preserve">2022年镇级一般公共预算本级支出预算表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</si>
  <si>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</si>
  <si>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人大事务</t>
  </si>
  <si>
    <t xml:space="preserve">    人大会议</t>
  </si>
  <si>
    <t xml:space="preserve">  统计信息事务</t>
  </si>
  <si>
    <t>专项统计业务</t>
  </si>
  <si>
    <t>专项普查活动</t>
  </si>
  <si>
    <t xml:space="preserve">  纪检监察事务</t>
  </si>
  <si>
    <t xml:space="preserve">  组织事务</t>
  </si>
  <si>
    <t xml:space="preserve">  市场监督管理事务</t>
  </si>
  <si>
    <t xml:space="preserve">  其他一般公共服务支出</t>
  </si>
  <si>
    <t xml:space="preserve">    其他一般公共服务支出</t>
  </si>
  <si>
    <t>二、文化旅游体育与传媒支出</t>
  </si>
  <si>
    <t>三、社会保障和就业支出</t>
  </si>
  <si>
    <t>其他人力资源和社会保障管理事务支出</t>
  </si>
  <si>
    <t>基层政权建设和社区治理</t>
  </si>
  <si>
    <t>行政事业单位养老支出</t>
  </si>
  <si>
    <t xml:space="preserve">  社会福利</t>
  </si>
  <si>
    <t xml:space="preserve">  残疾人事业</t>
  </si>
  <si>
    <t xml:space="preserve">  临时救助</t>
  </si>
  <si>
    <t xml:space="preserve">  特困人员救助供养</t>
  </si>
  <si>
    <t xml:space="preserve">  其他生活救助</t>
  </si>
  <si>
    <t>四、卫生健康支出</t>
  </si>
  <si>
    <t xml:space="preserve">    公共卫生</t>
  </si>
  <si>
    <t xml:space="preserve">       突发公共卫生事件应急处理</t>
  </si>
  <si>
    <t xml:space="preserve">    优抚对象医疗</t>
  </si>
  <si>
    <t xml:space="preserve">       优抚对象医疗补助</t>
  </si>
  <si>
    <t>五、城乡社区支出</t>
  </si>
  <si>
    <t xml:space="preserve">  其他城乡社区支出</t>
  </si>
  <si>
    <t>其他城乡社区支出</t>
  </si>
  <si>
    <t>六、农林水支出</t>
  </si>
  <si>
    <t>农业农村</t>
  </si>
  <si>
    <t>其他农业支出</t>
  </si>
  <si>
    <t xml:space="preserve">  林业和草原</t>
  </si>
  <si>
    <t>林业和草原防灾减灾</t>
  </si>
  <si>
    <t xml:space="preserve">  水利</t>
  </si>
  <si>
    <t>水利工程运行与维护</t>
  </si>
  <si>
    <t>抗旱</t>
  </si>
  <si>
    <t>其他水利支出</t>
  </si>
  <si>
    <t xml:space="preserve">   对村级公益事业建设的补助</t>
  </si>
  <si>
    <t>普惠金融发展支出</t>
  </si>
  <si>
    <t>创业担保贷款贴息</t>
  </si>
  <si>
    <t>七、交通运输支出</t>
  </si>
  <si>
    <t>十二、预备费</t>
  </si>
  <si>
    <t>十一、年初预留</t>
  </si>
  <si>
    <t xml:space="preserve">  年初预留</t>
  </si>
  <si>
    <t>注：本表详细反映2021年一般公共预算支出情况，按预算法要求细化到功能分类项级科目。</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</si>
  <si>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</si>
  <si>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</si>
  <si>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</si>
  <si>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</si>
  <si>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</si>
  <si>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</si>
  <si>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</si>
  <si>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医疗卫生与计划生育支出</t>
  </si>
  <si>
    <t>灾害防治及应急管理支出</t>
  </si>
  <si>
    <t>预备费</t>
  </si>
  <si>
    <t>其他支出</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</si>
  <si>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</si>
  <si>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</si>
  <si>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2022年市级一般公共预算本级基本支出预算表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</si>
  <si>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</si>
  <si>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</si>
  <si>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</si>
  <si>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</si>
  <si>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</si>
  <si>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</si>
  <si>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</si>
  <si>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</si>
  <si>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</si>
  <si>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</si>
  <si>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</si>
  <si>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</si>
  <si>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</si>
  <si>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</si>
  <si>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</si>
  <si>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</si>
  <si>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</si>
  <si>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</si>
  <si>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</si>
  <si>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</si>
  <si>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三、对个人和家庭的补助</t>
  </si>
  <si>
    <t xml:space="preserve">    其他对个人和家庭补助</t>
  </si>
  <si>
    <t>注：1.本表按照新的“政府预算支出经济分类科目” 将市本级基本支出细化到款级科目。 
    2.本表的本级基本支出合计数与表15的本级基本支出合计数相等。</t>
  </si>
  <si>
    <t>表17</t>
  </si>
  <si>
    <t xml:space="preserve">2022年镇级一般公共预算转移支付收支预算表 </t>
  </si>
  <si>
    <t>中央补助收入</t>
  </si>
  <si>
    <t>补助区县支出</t>
  </si>
  <si>
    <t xml:space="preserve">    体制补助</t>
  </si>
  <si>
    <t xml:space="preserve">    固定数额补助 </t>
  </si>
  <si>
    <t xml:space="preserve">    其他转移性收入</t>
  </si>
  <si>
    <t xml:space="preserve">    一般公共服务</t>
  </si>
  <si>
    <t>一般公共服务</t>
  </si>
  <si>
    <t xml:space="preserve">    国防</t>
  </si>
  <si>
    <t>国防</t>
  </si>
  <si>
    <t xml:space="preserve">    公共安全</t>
  </si>
  <si>
    <t>教育</t>
  </si>
  <si>
    <t xml:space="preserve">    教育</t>
  </si>
  <si>
    <t>文化旅游体育与传媒</t>
  </si>
  <si>
    <t xml:space="preserve">    科学技术</t>
  </si>
  <si>
    <t>社会保障和就业</t>
  </si>
  <si>
    <t xml:space="preserve">    文化旅游体育与传媒</t>
  </si>
  <si>
    <t>卫生健康</t>
  </si>
  <si>
    <t xml:space="preserve">    社会保障和就业</t>
  </si>
  <si>
    <t>节能环保</t>
  </si>
  <si>
    <t xml:space="preserve">    卫生健康</t>
  </si>
  <si>
    <t>城乡社区</t>
  </si>
  <si>
    <t xml:space="preserve">    节能环保</t>
  </si>
  <si>
    <t>农林水</t>
  </si>
  <si>
    <t xml:space="preserve">    农林水</t>
  </si>
  <si>
    <t>交通运输</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</si>
  <si>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</si>
  <si>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</si>
  <si>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</si>
  <si>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</si>
  <si>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</si>
  <si>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</si>
  <si>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</si>
  <si>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 xml:space="preserve">注：本表详细反映2022年一般公共预算转移支付收入和转移支付支出情况。
    </t>
  </si>
  <si>
    <t>表18</t>
  </si>
  <si>
    <t xml:space="preserve">2022年市级一般公共预算转移支付支出预算表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</si>
  <si>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</si>
  <si>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</si>
  <si>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</si>
  <si>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</si>
  <si>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</si>
  <si>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</si>
  <si>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</si>
  <si>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</si>
  <si>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</si>
  <si>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</si>
  <si>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</si>
  <si>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</si>
  <si>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</si>
  <si>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</si>
  <si>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</si>
  <si>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</si>
  <si>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</si>
  <si>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</si>
  <si>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</si>
  <si>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</si>
  <si>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</si>
  <si>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</si>
  <si>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</si>
  <si>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</si>
  <si>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</si>
  <si>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</si>
  <si>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</si>
  <si>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</si>
  <si>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</si>
  <si>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</si>
  <si>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</si>
  <si>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</si>
  <si>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</si>
  <si>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</si>
  <si>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</si>
  <si>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</si>
  <si>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</si>
  <si>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</si>
  <si>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</si>
  <si>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</si>
  <si>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</si>
  <si>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</si>
  <si>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</si>
  <si>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</si>
  <si>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</si>
  <si>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</si>
  <si>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</si>
  <si>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</si>
  <si>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</si>
  <si>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</si>
  <si>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</si>
  <si>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</si>
  <si>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</si>
  <si>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</si>
  <si>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</si>
  <si>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</si>
  <si>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</si>
  <si>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t>
  </si>
  <si>
    <t>注：本表直观反映年初市对区县的转移支付分项目情况。</t>
  </si>
  <si>
    <t>表20</t>
  </si>
  <si>
    <t xml:space="preserve">2022年镇级政府性基金预算收支预算表 </t>
  </si>
  <si>
    <t>二、国家电影事业发展专项资金</t>
  </si>
  <si>
    <t>二、城乡社区支出</t>
  </si>
  <si>
    <t>三、国有土地收益基金收入</t>
  </si>
  <si>
    <t>三、农林水支出</t>
  </si>
  <si>
    <t>四、农业土地开发资金收入</t>
  </si>
  <si>
    <t>四、交通运输支出</t>
  </si>
  <si>
    <t>五、国有土地使用权出让收入</t>
  </si>
  <si>
    <t>五、其他支出</t>
  </si>
  <si>
    <t>六、大中型水库库区基金收入</t>
  </si>
  <si>
    <t>六、抗疫特别国债安排的支出</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</si>
  <si>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</si>
  <si>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</si>
  <si>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</si>
  <si>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</si>
  <si>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</si>
  <si>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</si>
  <si>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</si>
  <si>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</si>
  <si>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关于2022年镇级政府性基金预算收支预算的说明</t>
  </si>
  <si>
    <t>表21</t>
  </si>
  <si>
    <t xml:space="preserve">2022年镇级政府性基金预算本级支出预算表 </t>
  </si>
  <si>
    <t xml:space="preserve">  彩票公益金安排的支出</t>
  </si>
  <si>
    <t xml:space="preserve">    用于社会福利的彩票公益金支出</t>
  </si>
  <si>
    <t>注：本表详细反映2022年政府性基金预算本级支出安排情况，按《预算法》要求细化到功能分类项级科目。</t>
  </si>
  <si>
    <t>表22</t>
  </si>
  <si>
    <t xml:space="preserve">2022年镇级政府性基金预算转移支付收支预算表 </t>
  </si>
  <si>
    <t>小型水库移民扶助基金安排的支出</t>
  </si>
  <si>
    <t>注：本表详细反映2021年政府性基金预算转移支付收入和转移支付支出情况。</t>
  </si>
  <si>
    <t>表23</t>
  </si>
  <si>
    <t xml:space="preserve">2022年市级国有资本经营预算收支预算表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</si>
  <si>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</si>
  <si>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</si>
  <si>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</si>
  <si>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</si>
  <si>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</si>
  <si>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</si>
  <si>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</si>
  <si>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</si>
  <si>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</si>
  <si>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 xml:space="preserve">    调出资金</t>
  </si>
  <si>
    <t>注：1.本表直观反映2021年国有资本经营预算收入与支出的平衡关系。
    2.收入总计（本级收入合计+转移性收入合计）=支出总计（本级支出合计+转移性支出合计）。</t>
  </si>
  <si>
    <t>关于2022年市级国有资本经营预算收支预算的说明</t>
  </si>
  <si>
    <t>表24</t>
  </si>
  <si>
    <t>2022年重庆市社会保险基金收入预算表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</si>
  <si>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</si>
  <si>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</si>
  <si>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</si>
  <si>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</si>
  <si>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</si>
  <si>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</si>
  <si>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</si>
  <si>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</si>
  <si>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</si>
  <si>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</si>
  <si>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</si>
  <si>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</si>
  <si>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</si>
  <si>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2022年重庆市社会保险基金支出预算表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</si>
  <si>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</si>
  <si>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</si>
  <si>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</si>
  <si>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</si>
  <si>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</si>
  <si>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</si>
  <si>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</si>
  <si>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</si>
  <si>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</si>
  <si>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</si>
  <si>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</si>
  <si>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</si>
  <si>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</si>
  <si>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</si>
  <si>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2022年重庆市社会保险基金结余预算表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</si>
  <si>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</si>
  <si>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</si>
  <si>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</si>
  <si>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</si>
  <si>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</si>
  <si>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</si>
  <si>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</si>
  <si>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</si>
  <si>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</si>
  <si>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</si>
  <si>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</si>
  <si>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</si>
  <si>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</si>
  <si>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</si>
  <si>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</si>
  <si>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</si>
  <si>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</si>
  <si>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表27</t>
  </si>
  <si>
    <t>永川区2020年地方政府债务限额及余额情况表</t>
  </si>
  <si>
    <t>单位：亿元</t>
  </si>
  <si>
    <t>地   区</t>
  </si>
  <si>
    <t>2020年债务限额</t>
  </si>
  <si>
    <t>2020年债务余额预计执行数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</si>
  <si>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</si>
  <si>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</si>
  <si>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</si>
  <si>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</si>
  <si>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</si>
  <si>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</si>
  <si>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</si>
  <si>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</si>
  <si>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</si>
  <si>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</si>
  <si>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</si>
  <si>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</si>
  <si>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</si>
  <si>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</si>
  <si>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</si>
  <si>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</si>
  <si>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</si>
  <si>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永川区2020年和2021年地方政府一般债务余额情况表</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</si>
  <si>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</si>
  <si>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</si>
  <si>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</si>
  <si>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</si>
  <si>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</si>
  <si>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</si>
  <si>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</si>
  <si>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</si>
  <si>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</si>
  <si>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</si>
  <si>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</si>
  <si>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</si>
  <si>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永川区2020年和2021年地方政府专项债务余额情况表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</si>
  <si>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</si>
  <si>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</si>
  <si>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</si>
  <si>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</si>
  <si>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</si>
  <si>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</si>
  <si>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</si>
  <si>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</si>
  <si>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</si>
  <si>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</si>
  <si>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</si>
  <si>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</si>
  <si>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</si>
  <si>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</si>
  <si>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</si>
  <si>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</si>
  <si>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</si>
  <si>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</si>
  <si>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</si>
  <si>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</si>
  <si>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</si>
  <si>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</si>
  <si>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</si>
  <si>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</si>
  <si>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</si>
  <si>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</si>
  <si>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</si>
  <si>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</si>
  <si>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</si>
  <si>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</si>
  <si>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</si>
  <si>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</si>
  <si>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</si>
  <si>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</si>
  <si>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</si>
  <si>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</si>
  <si>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</si>
  <si>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</si>
  <si>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</si>
  <si>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</si>
  <si>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</si>
  <si>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</si>
  <si>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永川区2022年地方政府债务限额提前下达情况表</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</si>
  <si>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</si>
  <si>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</si>
  <si>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</si>
  <si>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</si>
  <si>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</si>
  <si>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</si>
  <si>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</si>
  <si>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永川区2022年年初新增地方政府债券资金安排表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</si>
  <si>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</si>
  <si>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</si>
  <si>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</si>
  <si>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</si>
  <si>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</si>
  <si>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</si>
  <si>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</si>
  <si>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</si>
  <si>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</si>
  <si>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</si>
  <si>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</si>
  <si>
    <t>预算项目绩效目标表</t>
  </si>
  <si>
    <t>单位</t>
  </si>
  <si>
    <t>金额</t>
  </si>
  <si>
    <t>绩效目标</t>
  </si>
  <si>
    <t>绩效指标</t>
  </si>
  <si>
    <t>产出指标</t>
  </si>
  <si>
    <t>效益指标</t>
  </si>
  <si>
    <t>满意度指标</t>
  </si>
  <si>
    <t>一</t>
  </si>
  <si>
    <t>二</t>
  </si>
  <si>
    <t>三</t>
  </si>
  <si>
    <t>四</t>
  </si>
  <si>
    <t>五</t>
  </si>
  <si>
    <t>六</t>
  </si>
  <si>
    <t>七</t>
  </si>
  <si>
    <t>整体目标</t>
  </si>
  <si>
    <t>年度目标</t>
  </si>
  <si>
    <t>指标内容</t>
  </si>
  <si>
    <t>指标值</t>
  </si>
  <si>
    <t>服务对象满意度指标</t>
  </si>
  <si>
    <t>服务对象满意度指标值</t>
  </si>
  <si>
    <t>917001-重庆市永川区仙龙镇人民政府（本级）</t>
  </si>
  <si>
    <t>2020年、2021年困难群众救助补助永财社〔2020〕44号、永财社〔2021〕95号、渝财社〔2020〕222号永财社〔2021〕10号、永财社〔2020〕165号渝财社〔2020〕222号、永财社〔2021〕95号、永财社〔2021〕27号</t>
  </si>
  <si>
    <t>为体现党委政府对辖区内困难群众的关怀，保障他们的正常生产生活，对辖区内农村特困人员、城市特困人员、襄渝民工、临时困难群众以及残疾人等进行救助。</t>
  </si>
  <si>
    <t>救助人数</t>
  </si>
  <si>
    <t>≥470人</t>
  </si>
  <si>
    <t>救助对象精准度</t>
  </si>
  <si>
    <t>＝100%</t>
  </si>
  <si>
    <t>救助资金及时拨付率</t>
  </si>
  <si>
    <t>救助政策知晓率</t>
  </si>
  <si>
    <t>≥95%</t>
  </si>
  <si>
    <t>群众满意度</t>
  </si>
  <si>
    <t>2020年地质灾害后重建排危除险项目及搬迁避让补助资金（第七批）永财建〔2021〕128号</t>
  </si>
  <si>
    <t>对受自然地质灾害群众进行救助，减轻受灾程度</t>
  </si>
  <si>
    <t>涉及地灾点数量</t>
  </si>
  <si>
    <t>＝1个</t>
  </si>
  <si>
    <t>受益户数</t>
  </si>
  <si>
    <t>＝1户</t>
  </si>
  <si>
    <t>补助资金拨付及时率</t>
  </si>
  <si>
    <t>受灾群众生活保障</t>
  </si>
  <si>
    <t>2020年市级普惠金融发展专项（创业担保贷款贴息及奖补）资金预算指标永财社〔2020〕159号永财社〔2020〕136号渝财金〔2020〕63号</t>
  </si>
  <si>
    <t>用于小额贷款工作的宣传、核查经费</t>
  </si>
  <si>
    <t>小额信贷核查次数</t>
  </si>
  <si>
    <t>≥2次/年</t>
  </si>
  <si>
    <t>小额信贷宣传次数</t>
  </si>
  <si>
    <t>≥4次/年</t>
  </si>
  <si>
    <t>群众政策知晓率</t>
  </si>
  <si>
    <t>小额信贷对象精准度</t>
  </si>
  <si>
    <t>≥90%</t>
  </si>
  <si>
    <t>≥96%</t>
  </si>
  <si>
    <t>2021年部分基层退役军人服务站建设补助资金永财社〔2020〕155号永财社〔2020〕133号渝财社〔2020〕172号、永财社〔2021〕130号</t>
  </si>
  <si>
    <t>通过建设镇、村两级退役军人示范型服务站，更好为基层退役军人服务，保障退役军人权益。</t>
  </si>
  <si>
    <t>建设镇、村示范型服务站数量</t>
  </si>
  <si>
    <t>≥4个</t>
  </si>
  <si>
    <t>验收合格率</t>
  </si>
  <si>
    <t>资金拨付及时率</t>
  </si>
  <si>
    <t>改善办公环境</t>
  </si>
  <si>
    <t>退役军人满意度</t>
  </si>
  <si>
    <t>2021年财金协同支持镇乡产业发展奖补资金预算永财农〔2021〕178号</t>
  </si>
  <si>
    <t>打造以特色油菜、高粱、水稻等为主的粮油产业，形成错位发展，优势互补的产业布局。</t>
  </si>
  <si>
    <t>种植油菜面积</t>
  </si>
  <si>
    <t>≥3000亩</t>
  </si>
  <si>
    <t>惠及村数量</t>
  </si>
  <si>
    <t>≥5个</t>
  </si>
  <si>
    <t>资金拨付到位率</t>
  </si>
  <si>
    <t>高粱种植面积</t>
  </si>
  <si>
    <t>受益村民年收入</t>
  </si>
  <si>
    <t>2021年抚恤及退役军人管理事务永财社〔2021〕68号、永财社〔2021〕118号、永财社〔2020〕165号；</t>
  </si>
  <si>
    <t>对辖区内伤残、死亡、困难等退役军人的生活补助，体现党委政府对他们的关心、关怀，提高他们的生活质量。</t>
  </si>
  <si>
    <t>补助人数</t>
  </si>
  <si>
    <t>＞500人</t>
  </si>
  <si>
    <t>补助资金及时到位率</t>
  </si>
  <si>
    <t>补助政策知晓率</t>
  </si>
  <si>
    <t>补助对象精准度</t>
  </si>
  <si>
    <t>补助对象满意度</t>
  </si>
  <si>
    <t>2021年河长制工作经费永财农〔2021〕139号</t>
  </si>
  <si>
    <t>持续进行辖区内河道巡查、治理，重建健康水生态系统</t>
  </si>
  <si>
    <t>镇、村河长巡河次数</t>
  </si>
  <si>
    <t>≥12次</t>
  </si>
  <si>
    <t>河道清漂次数</t>
  </si>
  <si>
    <t>≥10次/年</t>
  </si>
  <si>
    <t>河道水质小于等于3类</t>
  </si>
  <si>
    <t>群众环境保护意识</t>
  </si>
  <si>
    <t>2021年农村低收入群体农村危房改造补助资金永财建〔2021〕118号</t>
  </si>
  <si>
    <t>对辖区内的低收入人群的危房进行改造，保障他们的居住安全。</t>
  </si>
  <si>
    <t>D级危房改造户</t>
  </si>
  <si>
    <t>＝3户</t>
  </si>
  <si>
    <t>C级危房改造户</t>
  </si>
  <si>
    <t>＝4户</t>
  </si>
  <si>
    <t>D级补助标准</t>
  </si>
  <si>
    <t>＝35000元/户</t>
  </si>
  <si>
    <t>C级补助补助</t>
  </si>
  <si>
    <t>＝7500元/户</t>
  </si>
  <si>
    <t>住房安全保障率</t>
  </si>
  <si>
    <t>2021年农村旧房整治提升市级专项补助资金预算永财建〔2021〕115号渝财建〔2021〕249号</t>
  </si>
  <si>
    <t>完成农村危房改造提升，保障居民居住安全，改善居民生活环境，提升居民生活水平。</t>
  </si>
  <si>
    <t>农村危房改造提升户数</t>
  </si>
  <si>
    <t>＝50户</t>
  </si>
  <si>
    <t>补助标准</t>
  </si>
  <si>
    <t>＝5000元/户</t>
  </si>
  <si>
    <t>居住环境</t>
  </si>
  <si>
    <t>2021年市级农业专项资金预算永财农〔2021〕166号</t>
  </si>
  <si>
    <t>畜禽遗传资源普查经费</t>
  </si>
  <si>
    <t>普查村个数</t>
  </si>
  <si>
    <t>≤14个</t>
  </si>
  <si>
    <t>普查资金及时拨付率</t>
  </si>
  <si>
    <t>普查资源应收尽收率</t>
  </si>
  <si>
    <t>≥98%</t>
  </si>
  <si>
    <t>畜牧业可持续发展情况</t>
  </si>
  <si>
    <t>2021年优抚对象抚恤和生活中央补助资金（第三批永财社〔2021〕103号渝财社永财社〔2021〕103号渝财社〔2021〕84号、永财社〔2020〕165号</t>
  </si>
  <si>
    <t>对辖区内优抚对象的抚恤和生活补助，体现党委政府对他们的关心、关怀，提高他们对的生活水平。</t>
  </si>
  <si>
    <t>＞30人</t>
  </si>
  <si>
    <t>补助资金及时发放率</t>
  </si>
  <si>
    <t>2021年重大动物疫病防控项目资金的通知永财农〔2021〕97号</t>
  </si>
  <si>
    <t>做好各村动物疫病及无害化处置工作</t>
  </si>
  <si>
    <t>无害化处理牲畜数量</t>
  </si>
  <si>
    <t>≤5只</t>
  </si>
  <si>
    <t>防疫次数</t>
  </si>
  <si>
    <t>群众无害化知晓率</t>
  </si>
  <si>
    <t>群众防控意识</t>
  </si>
  <si>
    <t>2022年少数民族发展资金（仙龙镇）</t>
  </si>
  <si>
    <t>为乡村振兴与巩固脱贫相衔接，发展乡村经济。</t>
  </si>
  <si>
    <t>资金到位及时率</t>
  </si>
  <si>
    <t>竣工验收合格率</t>
  </si>
  <si>
    <t>少数民族人数</t>
  </si>
  <si>
    <t>≥5人</t>
  </si>
  <si>
    <t>综合利用率</t>
  </si>
  <si>
    <t>2022年优抚对象补助—直达资金（仙龙镇）</t>
  </si>
  <si>
    <t>为体现党委政府对优抚对象的关怀，保障他们的正常生产生活，对辖区内老复员军人、退伍军人、烈士遗属、因公牺牲军人遗属等人员发放生活补助、伤残、门诊医疗等补助。</t>
  </si>
  <si>
    <t>保障优抚人数</t>
  </si>
  <si>
    <t>≥37人</t>
  </si>
  <si>
    <t>补助资金足额保障率</t>
  </si>
  <si>
    <t>资金支付及时率</t>
  </si>
  <si>
    <t>2022年优抚对象补助（仙龙镇）</t>
  </si>
  <si>
    <t>为体现党委政府对辖区内优抚对象的关怀，保障他们的正常生产生活，对辖区内六十岁以上农村籍退役士兵、参战参试人员、等人员发放生活补助及医疗补助。</t>
  </si>
  <si>
    <t>≥500人</t>
  </si>
  <si>
    <t>补助资金发放及时率</t>
  </si>
  <si>
    <t>优抚对象满意度</t>
  </si>
  <si>
    <t>“全民反诈”专项补助资金永财行〔2021〕32号</t>
  </si>
  <si>
    <t>开展好“全民反诈”工作，用于反诈宣传、滞留缅北涉诈人员的维稳等工作。</t>
  </si>
  <si>
    <t>反诈宣传次数</t>
  </si>
  <si>
    <t>反诈宣传覆盖率</t>
  </si>
  <si>
    <t>劝返滞留缅北人员</t>
  </si>
  <si>
    <t>≥2人</t>
  </si>
  <si>
    <t>群众反诈知晓率</t>
  </si>
  <si>
    <t>“全民反诈”工作开展效率</t>
  </si>
  <si>
    <t>残疾人事业发展补助资金〔2021〕107号渝财社〔2021〕72号</t>
  </si>
  <si>
    <t>对辖区内的残疾人进行慰问帮扶，改善残疾人生活水平。</t>
  </si>
  <si>
    <t>≥14人</t>
  </si>
  <si>
    <t>≥100元/人</t>
  </si>
  <si>
    <t>残疾人生活条件</t>
  </si>
  <si>
    <t>残疾人满意度</t>
  </si>
  <si>
    <t>残疾人专（兼）职委员补助经费永财社〔2020〕86号</t>
  </si>
  <si>
    <t>用于聘请的残疾人专（兼）职委员开展对辖区内残疾人员进行调查、复核以及残疾人政策宣传等工作经费。</t>
  </si>
  <si>
    <t>补助发放人数</t>
  </si>
  <si>
    <t>≥1人</t>
  </si>
  <si>
    <t>≥2500元</t>
  </si>
  <si>
    <t>补助发放及时率</t>
  </si>
  <si>
    <t>残疾人事宜办结率</t>
  </si>
  <si>
    <t>城乡居民合作医疗保险筹资工作经费永财社〔2021〕29号、永财社〔2021〕117号、永财社〔2020〕93号</t>
  </si>
  <si>
    <t>各村居开展城乡居民合作医疗保险宣传、收缴等工作经费。</t>
  </si>
  <si>
    <t>发放村（居）个数</t>
  </si>
  <si>
    <t>资金发放到位率</t>
  </si>
  <si>
    <t>≥1元/人</t>
  </si>
  <si>
    <t>参保率</t>
  </si>
  <si>
    <t>村（社区）干部误工补助（统发）</t>
  </si>
  <si>
    <t>按标准发放86名村居干部误工补助，提高村居干部生活保障水平。</t>
  </si>
  <si>
    <t>≥84人</t>
  </si>
  <si>
    <t>村（社区）便民服务中心工作开展情况</t>
  </si>
  <si>
    <t>好</t>
  </si>
  <si>
    <t>≥100%</t>
  </si>
  <si>
    <t>受益人员满意度</t>
  </si>
  <si>
    <t>村（社区）其他经费</t>
  </si>
  <si>
    <t>村居小组长，监督委员会主任，下设党支部书记及离任社区干部误工补助、社保缴费及村日常办公经费等，保障村居日常运转。</t>
  </si>
  <si>
    <t>发放本土人才人数</t>
  </si>
  <si>
    <t>≥12个</t>
  </si>
  <si>
    <t>补助村居</t>
  </si>
  <si>
    <t>村居知晓率</t>
  </si>
  <si>
    <t>受益村居满意度</t>
  </si>
  <si>
    <t>村（社区）食品药品安全协管员补助永财预〔2021〕25号</t>
  </si>
  <si>
    <t>开展辖区内食品、药品检查，确保食品药品安全等工作。</t>
  </si>
  <si>
    <t>村（居）食品药品监督员人数</t>
  </si>
  <si>
    <t>发现食品药品安全问题</t>
  </si>
  <si>
    <t>辖区内食品药品安全发生次数</t>
  </si>
  <si>
    <t>＝0起</t>
  </si>
  <si>
    <t>群众对食品药品安全知晓度</t>
  </si>
  <si>
    <t>党组织工作活动经费永财行〔2020〕16号、永财行〔2021〕9号</t>
  </si>
  <si>
    <t>保障非公经济组织及基层党组织工作顺利开展。</t>
  </si>
  <si>
    <t>开展宣讲活动次数</t>
  </si>
  <si>
    <t>≥14次</t>
  </si>
  <si>
    <t>党员参训率</t>
  </si>
  <si>
    <t>开展培训次数</t>
  </si>
  <si>
    <t>≥4次</t>
  </si>
  <si>
    <t>党员政策知晓率</t>
  </si>
  <si>
    <t>党员满意度</t>
  </si>
  <si>
    <t>地质灾害补助资金永财建〔2021〕86号、永财建〔2019〕25号、永财建〔2021〕128号、渝财建〔2017〕540号、永财建〔2019〕72号、永财建〔2020〕30号渝财建〔2020〕128号</t>
  </si>
  <si>
    <t>对受自然地质灾害影响的群众进行救助，对地质灾害点进行维修，减轻受灾程度</t>
  </si>
  <si>
    <t>聘请监测人数</t>
  </si>
  <si>
    <t>＝2人</t>
  </si>
  <si>
    <t>监测人员补助标准</t>
  </si>
  <si>
    <t>＝1920元/人年</t>
  </si>
  <si>
    <t>发现地质灾害安全隐患</t>
  </si>
  <si>
    <t>防冒出租车维稳资金永财建〔2021〕54号</t>
  </si>
  <si>
    <t>做好辖区内防冒出租车的排查工作</t>
  </si>
  <si>
    <t>排查村居数量</t>
  </si>
  <si>
    <t>宣传、排查次数</t>
  </si>
  <si>
    <t>群众安全意识</t>
  </si>
  <si>
    <t>环卫经费</t>
  </si>
  <si>
    <t>保障辖区4个场镇的日常清扫保洁、14个村居的垃圾清运工作及场镇绿化管理等。</t>
  </si>
  <si>
    <t>场镇清扫保洁面积</t>
  </si>
  <si>
    <t>≥150200平方米</t>
  </si>
  <si>
    <t>每日清扫保洁次数</t>
  </si>
  <si>
    <t>≥1次</t>
  </si>
  <si>
    <t>清扫保洁率</t>
  </si>
  <si>
    <t>居民垃圾分类意识</t>
  </si>
  <si>
    <t>有所增加</t>
  </si>
  <si>
    <t>老年居家适老化改造补助资金永财社〔2021〕109号</t>
  </si>
  <si>
    <t>对辖区内的高龄、失能、残疾等老人的居家环境进行改造，使他们的生活更为便捷。</t>
  </si>
  <si>
    <t>改造户数</t>
  </si>
  <si>
    <t>≥1户</t>
  </si>
  <si>
    <t>卫生间防滑改造面积</t>
  </si>
  <si>
    <t>≥3平方米</t>
  </si>
  <si>
    <t>居家环境改造情况</t>
  </si>
  <si>
    <t>农村房屋安全隐患排查整治专项经费永财建〔2021〕42号</t>
  </si>
  <si>
    <t>用于各村对辖区内的农房进行大排查所用工作经费，以及对辖区内的一般农户和“三类重点人员”晒坝、入户路硬化，房屋部分维修加固。</t>
  </si>
  <si>
    <t>补助村数量</t>
  </si>
  <si>
    <t>≤12个</t>
  </si>
  <si>
    <t>工作经费补助标准</t>
  </si>
  <si>
    <t>＝1万元/村</t>
  </si>
  <si>
    <t>维修户数</t>
  </si>
  <si>
    <t>≤24户</t>
  </si>
  <si>
    <t>住房安全排查率</t>
  </si>
  <si>
    <t>农村交通安全劝导站日常运行补助永财行〔2021〕2号</t>
  </si>
  <si>
    <t>在农村各交通要口设置交通安全劝导站，用于各安全劝导员的日常补助等。</t>
  </si>
  <si>
    <t>≥10人</t>
  </si>
  <si>
    <t>补助发放标准</t>
  </si>
  <si>
    <t>≥1200元/年</t>
  </si>
  <si>
    <t>群众交通安全意识</t>
  </si>
  <si>
    <t>农村生活垃圾治理补助资金永财农〔2021〕103号、永财农〔2021〕122号、永财农〔2021〕167号</t>
  </si>
  <si>
    <t>搞好农村生活垃圾的收集、清运，垃圾箱安装，垃圾分类宣传等，使农村环境越来越好。</t>
  </si>
  <si>
    <t>垃圾分类宣传次数</t>
  </si>
  <si>
    <t>≥1月</t>
  </si>
  <si>
    <t>清运涉及的村居</t>
  </si>
  <si>
    <t>每天垃圾清运次数</t>
  </si>
  <si>
    <t>群众垃圾分类意识</t>
  </si>
  <si>
    <t>农村居住环境</t>
  </si>
  <si>
    <t>农村危旧房改造永财建〔2019〕40号、渝财建〔2018〕185号、永财建〔2019〕90号、永财建〔2021〕113号</t>
  </si>
  <si>
    <t>对辖区内的危房进行改造，无房户租赁进行补贴。</t>
  </si>
  <si>
    <t>无房户人数</t>
  </si>
  <si>
    <t>≥97户</t>
  </si>
  <si>
    <t>补贴标准</t>
  </si>
  <si>
    <t>＝1440元/户</t>
  </si>
  <si>
    <t>补贴资金拨付及时率</t>
  </si>
  <si>
    <t>农村综合改革转移支付预算永财农〔2020〕103号渝财农〔2020〕51号、永财农〔2021〕132号</t>
  </si>
  <si>
    <t>辖区内各村太阳能的安装，方便村民的出行。</t>
  </si>
  <si>
    <t>工程验收合格率</t>
  </si>
  <si>
    <t>安装太阳能路灯村数量</t>
  </si>
  <si>
    <t>≥8个</t>
  </si>
  <si>
    <t>资金补助拨付及时率</t>
  </si>
  <si>
    <t>群众出行方便</t>
  </si>
  <si>
    <t>人大换届选举经费永财行〔2021〕26号</t>
  </si>
  <si>
    <t>确保区、镇人大换届工作顺利开展，做好选票、票箱制作、选民补助等费用</t>
  </si>
  <si>
    <t>≥40000人</t>
  </si>
  <si>
    <t>换届选举工作知晓率</t>
  </si>
  <si>
    <t>人大工作开展情况</t>
  </si>
  <si>
    <t>水利救灾资金永财农〔2020〕127号永财农〔2020〕118号、永财农〔2021〕180号、渝财农〔2019〕138号、永财农〔2019〕98号、永财农〔2021〕137号</t>
  </si>
  <si>
    <t>做好辖区内防汛、抗旱、提灌站建设维修等工作</t>
  </si>
  <si>
    <t>新建提灌站数量</t>
  </si>
  <si>
    <t>≥1座</t>
  </si>
  <si>
    <t>群众用水保障率</t>
  </si>
  <si>
    <t>松材线虫病防控项目资金永财农〔2021〕160号、永财农〔2021〕79号</t>
  </si>
  <si>
    <t>做好松材线虫病等常发性有害生物防治，保护好辖区森林资源</t>
  </si>
  <si>
    <t>松林治理面积</t>
  </si>
  <si>
    <t>≥3亩</t>
  </si>
  <si>
    <t>治理松树</t>
  </si>
  <si>
    <t>≥75棵</t>
  </si>
  <si>
    <t>病虫害发生率</t>
  </si>
  <si>
    <t>≤5%</t>
  </si>
  <si>
    <t>村民护林意识</t>
  </si>
  <si>
    <t>网格化服务管理补助资金永财行〔2021〕27号</t>
  </si>
  <si>
    <t>辖区内各村居网格人员开展各项排查工作经费。</t>
  </si>
  <si>
    <t>设置网格数</t>
  </si>
  <si>
    <t>≥146个</t>
  </si>
  <si>
    <t>补助网格人员标准</t>
  </si>
  <si>
    <t>＝100元/人*月</t>
  </si>
  <si>
    <t>群众交办问题办结率</t>
  </si>
  <si>
    <t>网格管理工作</t>
  </si>
  <si>
    <t>下达2019年彩票公益金〔福利彩票〕区县分成预算和2018年彩票公益金〔福利彩票〕区县分成渝财综〔2019〕5号、永财社〔2019〕11号、永财社〔2019〕40号</t>
  </si>
  <si>
    <t>做好重症精神病人救助，使重症精神病人病有所医，稳定病情，维护社会和谐。</t>
  </si>
  <si>
    <t>补助资金拨付率</t>
  </si>
  <si>
    <t>重症精神病人医疗条件</t>
  </si>
  <si>
    <t>社会平安稳定性</t>
  </si>
  <si>
    <t>下达2020年农村住房安全保障资金第二批永财建〔2020〕61号〔永财建〔2020〕33号〕渝财预〔2020〕24号</t>
  </si>
  <si>
    <t>完成农村危房建新拆旧，“三类重点人员”房屋维修，确保农村住房安全。</t>
  </si>
  <si>
    <t>房屋维修户数</t>
  </si>
  <si>
    <t>≤8户</t>
  </si>
  <si>
    <t>≥3000元/户</t>
  </si>
  <si>
    <t>农户住房安全保障率</t>
  </si>
  <si>
    <t>乡村公路养护补助资金永财建〔2021〕55号、永财建〔2021〕24号、永财建〔2021〕92号</t>
  </si>
  <si>
    <t>对辖区内的农村公路进行维修养护，保证人们出行更为方便。</t>
  </si>
  <si>
    <t>维修公路</t>
  </si>
  <si>
    <t>≥200立方米</t>
  </si>
  <si>
    <t>养护农村公路（含泥结石路）里程</t>
  </si>
  <si>
    <t>≥200公里</t>
  </si>
  <si>
    <t>养护公路次数</t>
  </si>
  <si>
    <t>清理水沟里程</t>
  </si>
  <si>
    <t>≥70公里</t>
  </si>
  <si>
    <t>公路正常通行率</t>
  </si>
  <si>
    <t>乡村振兴及扶贫工作补助资金永财农〔2021〕138号</t>
  </si>
  <si>
    <t>用于乡村振兴驻乡驻村干部开展所驻村的乡村振兴与扶贫等工作的经费，助力乡村振兴，帮助村搞活集体经济。</t>
  </si>
  <si>
    <t>工作经费保障人数</t>
  </si>
  <si>
    <t>≥3人</t>
  </si>
  <si>
    <t>群众对驻村干部知晓率</t>
  </si>
  <si>
    <t>乡村振兴政策落实效率</t>
  </si>
  <si>
    <t>小型水库维修养护项目资金永财农〔2021〕169号、永财农〔2021〕120号</t>
  </si>
  <si>
    <t>做好辖区内小型水库的维修、养护等项目资金</t>
  </si>
  <si>
    <t>维护水库数量</t>
  </si>
  <si>
    <t>≤6座</t>
  </si>
  <si>
    <t>水库安全保障率</t>
  </si>
  <si>
    <t>新冠病毒疫苗接种专项工作经费永财社〔2021〕106号、永财社〔2021〕115号</t>
  </si>
  <si>
    <t>保障辖区内人员应接尽接新冠病毒疫苗，开展的宣传、动员等工作。</t>
  </si>
  <si>
    <t>补助村居数量</t>
  </si>
  <si>
    <t>接种人数</t>
  </si>
  <si>
    <t>≥27838人</t>
  </si>
  <si>
    <t>群众预防病毒知晓率</t>
  </si>
  <si>
    <t>新冠病毒接种率</t>
  </si>
  <si>
    <t>行政综合管理经费</t>
  </si>
  <si>
    <t>人大代表活动经费、武装征兵工作经费、文体活动经费、信访、维稳、招商引资等行政综合管理，保障机关日常运转。</t>
  </si>
  <si>
    <t>人大代表开展调研活动次数</t>
  </si>
  <si>
    <t>处理综合事务次数</t>
  </si>
  <si>
    <t>≥20起</t>
  </si>
  <si>
    <t>政府效能提高率</t>
  </si>
  <si>
    <t>镇正常运作保障情况</t>
  </si>
  <si>
    <t>遗属补助经费</t>
  </si>
  <si>
    <t>按标准发放13名遗属人员生活补助，提高遗属人员生活保障水平，体现党委政府对遗属人员的关怀。</t>
  </si>
  <si>
    <t>≥13人</t>
  </si>
  <si>
    <t>经费支出及时到位率</t>
  </si>
  <si>
    <t>遗属人员生活幸福指数</t>
  </si>
  <si>
    <t>保障不可预测项目的资金支出</t>
  </si>
  <si>
    <t>预期使用人数</t>
  </si>
  <si>
    <t>受益人数</t>
  </si>
  <si>
    <t>预留增人增资经费</t>
  </si>
  <si>
    <t>保障增人增资后机关的正常运转</t>
  </si>
  <si>
    <t>机关干部人数</t>
  </si>
  <si>
    <t>≥117人</t>
  </si>
  <si>
    <t>机关运转保障率</t>
  </si>
  <si>
    <t>机关干部满意度</t>
  </si>
  <si>
    <t>镇街财政管理经费永财预〔2021〕25号</t>
  </si>
  <si>
    <t>辖区内财政管理各项工作经费</t>
  </si>
  <si>
    <t>保障机关干部人数</t>
  </si>
  <si>
    <t>日常运作情况</t>
  </si>
  <si>
    <t>重庆市财政局关于下达特殊转移支付资金永财建〔2020〕116号永财建〔2020〕38号渝财预〔2020〕24号</t>
  </si>
  <si>
    <t>滞后村的扶贫公路建设</t>
  </si>
  <si>
    <t>资金支付公路建设里程</t>
  </si>
  <si>
    <t>≤1公里</t>
  </si>
  <si>
    <t>群众受益人数</t>
  </si>
  <si>
    <t>≥3000人</t>
  </si>
  <si>
    <t>专项调查补助经费永财行〔2021〕17号、永财行〔2021〕36号</t>
  </si>
  <si>
    <t>保障本辖区各项专用统计工作顺利开展。</t>
  </si>
  <si>
    <t>被调查对象数量</t>
  </si>
  <si>
    <t>≥120户</t>
  </si>
  <si>
    <t>开展调查次数</t>
  </si>
  <si>
    <t>调查人员补助人数</t>
  </si>
  <si>
    <t>调查数据利用率</t>
  </si>
  <si>
    <t>整体支出绩效目标申报表</t>
  </si>
  <si>
    <t>总体资金情况</t>
  </si>
  <si>
    <t>预算支出总额</t>
  </si>
  <si>
    <t>合计</t>
  </si>
  <si>
    <t>财政拨款</t>
  </si>
  <si>
    <t>专户资金</t>
  </si>
  <si>
    <t>单位资金</t>
  </si>
  <si>
    <t>部门整体绩效情况</t>
  </si>
  <si>
    <t>整体绩效目标</t>
  </si>
  <si>
    <r>
      <rPr>
        <sz val="9"/>
        <color rgb="FF000000"/>
        <rFont val="Dialog.plain"/>
        <charset val="134"/>
      </rPr>
      <t>1.党建：收集和听取群众对所公开事项的意见和建议，及时反馈，促进社会公正、稳定，加强文明劝导，促进社会和谐、文明有秩序，增强道德意识，遵守社会公德。2.经济发展：根据区委区府全年工作目标完成任务要求。3.公共服务：按照上级要求结合工作实际，认真贯彻落实。4.公共管理：全力抓好城市市容环境秩序管理，抓好集中整治和重点整治，确保辖区市容秩序整洁、干净、漂亮。5.公共安全：切实抓好本辖区平安稳定工作，充实社会治安综合治理队伍；做好节日期间安全稳定工作，确保辖区社会稳定。</t>
    </r>
  </si>
  <si>
    <t>年度绩效指标</t>
  </si>
  <si>
    <t xml:space="preserve"> 三级指标</t>
  </si>
  <si>
    <t>绩效指标性质</t>
  </si>
  <si>
    <t>绩效指标值</t>
  </si>
  <si>
    <t>绩效度量单位</t>
  </si>
  <si>
    <t>权重</t>
  </si>
  <si>
    <t>“保工资、保运转、保基本民生”足额到位率</t>
  </si>
  <si>
    <t>≥</t>
  </si>
  <si>
    <t>100</t>
  </si>
  <si>
    <t>%</t>
  </si>
  <si>
    <t>8</t>
  </si>
  <si>
    <t>“保工资、保运转、保基本民生”及时到位率</t>
  </si>
  <si>
    <t>预算执行率</t>
  </si>
  <si>
    <t>95</t>
  </si>
  <si>
    <t>“三公”经费比上年增长比例</t>
  </si>
  <si>
    <t>0</t>
  </si>
  <si>
    <t>3</t>
  </si>
  <si>
    <t>政府采购占一般公共预算的比率</t>
  </si>
  <si>
    <t>10</t>
  </si>
  <si>
    <t>2</t>
  </si>
  <si>
    <t>政府采购中小微企业占比</t>
  </si>
  <si>
    <t>60</t>
  </si>
  <si>
    <t>城市日常管理考核得分</t>
  </si>
  <si>
    <t>80</t>
  </si>
  <si>
    <t>分</t>
  </si>
  <si>
    <t>社保等公共服务按时办结率</t>
  </si>
  <si>
    <t>90</t>
  </si>
  <si>
    <t>流域横向生态保护补偿金</t>
  </si>
  <si>
    <t>元</t>
  </si>
  <si>
    <t>发生重大安全事件件数</t>
  </si>
  <si>
    <t>＝</t>
  </si>
  <si>
    <t>件</t>
  </si>
  <si>
    <t>信访案件按期办结率</t>
  </si>
  <si>
    <t>乡村振兴暨巩固脱贫攻坚任务完成率</t>
  </si>
  <si>
    <t>社会治理水平是否进一步提高</t>
  </si>
  <si>
    <t>定性</t>
  </si>
  <si>
    <t>5</t>
  </si>
  <si>
    <t>政府公信力是否进一步提高</t>
  </si>
  <si>
    <t>辖区居民对党委政府履职效能的满意度</t>
  </si>
  <si>
    <t>92</t>
  </si>
  <si>
    <t>其他说明</t>
  </si>
  <si>
    <t>无</t>
  </si>
</sst>
</file>

<file path=xl/styles.xml><?xml version="1.0" encoding="utf-8"?>
<styleSheet xmlns="http://schemas.openxmlformats.org/spreadsheetml/2006/main">
  <numFmts count="16">
    <numFmt numFmtId="176" formatCode="General;General;&quot;-&quot;"/>
    <numFmt numFmtId="177" formatCode="#,##0.0_ "/>
    <numFmt numFmtId="178" formatCode="0.0_ "/>
    <numFmt numFmtId="42" formatCode="_ &quot;￥&quot;* #,##0_ ;_ &quot;￥&quot;* \-#,##0_ ;_ &quot;￥&quot;* &quot;-&quot;_ ;_ @_ "/>
    <numFmt numFmtId="179" formatCode="#,##0_ "/>
    <numFmt numFmtId="43" formatCode="_ * #,##0.00_ ;_ * \-#,##0.00_ ;_ * &quot;-&quot;??_ ;_ @_ "/>
    <numFmt numFmtId="180" formatCode="#,##0_);[Red]\(#,##0\)"/>
    <numFmt numFmtId="44" formatCode="_ &quot;￥&quot;* #,##0.00_ ;_ &quot;￥&quot;* \-#,##0.00_ ;_ &quot;￥&quot;* &quot;-&quot;??_ ;_ @_ "/>
    <numFmt numFmtId="181" formatCode="0.00_ "/>
    <numFmt numFmtId="182" formatCode="0.00_);[Red]\(0.00\)"/>
    <numFmt numFmtId="183" formatCode="#,##0.00_ "/>
    <numFmt numFmtId="41" formatCode="_ * #,##0_ ;_ * \-#,##0_ ;_ * &quot;-&quot;_ ;_ @_ "/>
    <numFmt numFmtId="184" formatCode="#,##0.000000"/>
    <numFmt numFmtId="185" formatCode="________@"/>
    <numFmt numFmtId="186" formatCode="0_ "/>
    <numFmt numFmtId="187" formatCode="0_);[Red]\(0\)"/>
  </numFmts>
  <fonts count="110">
    <font>
      <sz val="11"/>
      <color theme="1"/>
      <name val="宋体"/>
      <charset val="134"/>
      <scheme val="minor"/>
    </font>
    <font>
      <sz val="11"/>
      <color indexed="8"/>
      <name val="宋体"/>
      <charset val="1"/>
      <scheme val="minor"/>
    </font>
    <font>
      <sz val="9"/>
      <name val="simhei"/>
      <charset val="134"/>
    </font>
    <font>
      <sz val="14"/>
      <name val="SimSun"/>
      <charset val="134"/>
    </font>
    <font>
      <sz val="9"/>
      <name val="SimSun"/>
      <charset val="134"/>
    </font>
    <font>
      <sz val="9"/>
      <name val="Hiragino Sans GB"/>
      <charset val="134"/>
    </font>
    <font>
      <b/>
      <sz val="9"/>
      <name val="SimSun"/>
      <charset val="134"/>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4"/>
      <name val="宋体"/>
      <charset val="134"/>
    </font>
    <font>
      <sz val="12"/>
      <name val="宋体"/>
      <charset val="134"/>
      <scheme val="minor"/>
    </font>
    <font>
      <b/>
      <sz val="18"/>
      <color theme="1"/>
      <name val="宋体"/>
      <charset val="134"/>
      <scheme val="minor"/>
    </font>
    <font>
      <sz val="10"/>
      <color indexed="8"/>
      <name val="宋体"/>
      <charset val="134"/>
    </font>
    <font>
      <sz val="11"/>
      <name val="宋体"/>
      <charset val="134"/>
      <scheme val="minor"/>
    </font>
    <font>
      <sz val="10"/>
      <color theme="1"/>
      <name val="宋体"/>
      <charset val="134"/>
    </font>
    <font>
      <sz val="14"/>
      <color theme="1"/>
      <name val="黑体"/>
      <charset val="134"/>
    </font>
    <font>
      <b/>
      <sz val="11"/>
      <name val="宋体"/>
      <charset val="134"/>
      <scheme val="minor"/>
    </font>
    <font>
      <b/>
      <sz val="12"/>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b/>
      <sz val="10"/>
      <color indexed="8"/>
      <name val="宋体"/>
      <charset val="134"/>
    </font>
    <font>
      <b/>
      <sz val="16"/>
      <name val="黑体"/>
      <charset val="134"/>
    </font>
    <font>
      <sz val="18"/>
      <color indexed="8"/>
      <name val="方正黑体_GBK"/>
      <charset val="134"/>
    </font>
    <font>
      <sz val="11"/>
      <color theme="1"/>
      <name val="仿宋_GB2312"/>
      <charset val="134"/>
    </font>
    <font>
      <sz val="11"/>
      <color theme="1"/>
      <name val="黑体"/>
      <charset val="134"/>
    </font>
    <font>
      <sz val="14"/>
      <color theme="1"/>
      <name val="宋体"/>
      <charset val="134"/>
      <scheme val="minor"/>
    </font>
    <font>
      <b/>
      <sz val="12"/>
      <name val="仿宋_GB2312"/>
      <charset val="134"/>
    </font>
    <font>
      <b/>
      <sz val="10"/>
      <color theme="1"/>
      <name val="宋体"/>
      <charset val="134"/>
      <scheme val="minor"/>
    </font>
    <font>
      <sz val="18"/>
      <name val="方正小标宋_GBK"/>
      <charset val="134"/>
    </font>
    <font>
      <b/>
      <sz val="12"/>
      <color theme="1"/>
      <name val="宋体"/>
      <charset val="134"/>
      <scheme val="minor"/>
    </font>
    <font>
      <sz val="11"/>
      <color theme="1"/>
      <name val="宋体"/>
      <charset val="134"/>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b/>
      <sz val="12"/>
      <name val="黑体"/>
      <charset val="134"/>
    </font>
    <font>
      <sz val="10"/>
      <name val="黑体"/>
      <charset val="134"/>
    </font>
    <font>
      <sz val="12"/>
      <name val="方正仿宋_GBK"/>
      <charset val="134"/>
    </font>
    <font>
      <sz val="12"/>
      <name val="方正细黑一简体"/>
      <charset val="134"/>
    </font>
    <font>
      <sz val="19"/>
      <name val="方正小标宋_GBK"/>
      <charset val="134"/>
    </font>
    <font>
      <b/>
      <sz val="14"/>
      <name val="黑体"/>
      <charset val="134"/>
    </font>
    <font>
      <b/>
      <sz val="18"/>
      <color theme="3"/>
      <name val="宋体"/>
      <charset val="134"/>
      <scheme val="minor"/>
    </font>
    <font>
      <sz val="11"/>
      <color theme="1"/>
      <name val="宋体"/>
      <charset val="0"/>
      <scheme val="minor"/>
    </font>
    <font>
      <sz val="11"/>
      <color rgb="FF006100"/>
      <name val="宋体"/>
      <charset val="0"/>
      <scheme val="minor"/>
    </font>
    <font>
      <sz val="11"/>
      <color theme="0"/>
      <name val="宋体"/>
      <charset val="0"/>
      <scheme val="minor"/>
    </font>
    <font>
      <b/>
      <sz val="11"/>
      <color rgb="FFFA7D00"/>
      <name val="宋体"/>
      <charset val="0"/>
      <scheme val="minor"/>
    </font>
    <font>
      <sz val="11"/>
      <color rgb="FFFA7D00"/>
      <name val="宋体"/>
      <charset val="0"/>
      <scheme val="minor"/>
    </font>
    <font>
      <sz val="11"/>
      <color indexed="62"/>
      <name val="宋体"/>
      <charset val="134"/>
    </font>
    <font>
      <sz val="11"/>
      <color rgb="FF3F3F76"/>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indexed="10"/>
      <name val="宋体"/>
      <charset val="134"/>
    </font>
    <font>
      <b/>
      <sz val="11"/>
      <color indexed="8"/>
      <name val="宋体"/>
      <charset val="134"/>
    </font>
    <font>
      <sz val="11"/>
      <color indexed="17"/>
      <name val="宋体"/>
      <charset val="134"/>
    </font>
    <font>
      <sz val="11"/>
      <color indexed="8"/>
      <name val="宋体"/>
      <charset val="134"/>
    </font>
    <font>
      <sz val="11"/>
      <color indexed="52"/>
      <name val="宋体"/>
      <charset val="134"/>
    </font>
    <font>
      <b/>
      <sz val="11"/>
      <color indexed="56"/>
      <name val="宋体"/>
      <charset val="134"/>
    </font>
    <font>
      <b/>
      <sz val="15"/>
      <color indexed="56"/>
      <name val="宋体"/>
      <charset val="134"/>
    </font>
    <font>
      <b/>
      <sz val="11"/>
      <color rgb="FF3F3F3F"/>
      <name val="宋体"/>
      <charset val="0"/>
      <scheme val="minor"/>
    </font>
    <font>
      <b/>
      <sz val="13"/>
      <color theme="3"/>
      <name val="宋体"/>
      <charset val="134"/>
      <scheme val="minor"/>
    </font>
    <font>
      <i/>
      <sz val="11"/>
      <color indexed="23"/>
      <name val="宋体"/>
      <charset val="134"/>
    </font>
    <font>
      <b/>
      <sz val="11"/>
      <color indexed="63"/>
      <name val="宋体"/>
      <charset val="134"/>
    </font>
    <font>
      <b/>
      <sz val="11"/>
      <color indexed="9"/>
      <name val="宋体"/>
      <charset val="134"/>
    </font>
    <font>
      <sz val="11"/>
      <color rgb="FFFF0000"/>
      <name val="宋体"/>
      <charset val="0"/>
      <scheme val="minor"/>
    </font>
    <font>
      <b/>
      <sz val="11"/>
      <color indexed="52"/>
      <name val="宋体"/>
      <charset val="134"/>
    </font>
    <font>
      <sz val="11"/>
      <color indexed="60"/>
      <name val="宋体"/>
      <charset val="134"/>
    </font>
    <font>
      <b/>
      <sz val="18"/>
      <color indexed="56"/>
      <name val="宋体"/>
      <charset val="134"/>
    </font>
    <font>
      <u/>
      <sz val="11"/>
      <color rgb="FF0000FF"/>
      <name val="宋体"/>
      <charset val="0"/>
      <scheme val="minor"/>
    </font>
    <font>
      <b/>
      <sz val="11"/>
      <color theme="1"/>
      <name val="宋体"/>
      <charset val="0"/>
      <scheme val="minor"/>
    </font>
    <font>
      <i/>
      <sz val="11"/>
      <color rgb="FF7F7F7F"/>
      <name val="宋体"/>
      <charset val="0"/>
      <scheme val="minor"/>
    </font>
    <font>
      <b/>
      <sz val="15"/>
      <color theme="3"/>
      <name val="宋体"/>
      <charset val="134"/>
      <scheme val="minor"/>
    </font>
    <font>
      <sz val="11"/>
      <color rgb="FF9C0006"/>
      <name val="宋体"/>
      <charset val="0"/>
      <scheme val="minor"/>
    </font>
    <font>
      <b/>
      <sz val="11"/>
      <color rgb="FFFFFFFF"/>
      <name val="宋体"/>
      <charset val="0"/>
      <scheme val="minor"/>
    </font>
    <font>
      <b/>
      <sz val="13"/>
      <color indexed="56"/>
      <name val="宋体"/>
      <charset val="134"/>
    </font>
    <font>
      <sz val="11"/>
      <color indexed="20"/>
      <name val="宋体"/>
      <charset val="134"/>
    </font>
    <font>
      <sz val="9"/>
      <color rgb="FF000000"/>
      <name val="Dialog.plain"/>
      <charset val="134"/>
    </font>
  </fonts>
  <fills count="4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indexed="9"/>
        <bgColor indexed="64"/>
      </patternFill>
    </fill>
    <fill>
      <patternFill patternType="solid">
        <fgColor theme="0" tint="-0.149906918546098"/>
        <bgColor indexed="64"/>
      </patternFill>
    </fill>
    <fill>
      <patternFill patternType="solid">
        <fgColor indexed="26"/>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theme="8"/>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indexed="47"/>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rgb="FFFFEB9C"/>
        <bgColor indexed="64"/>
      </patternFill>
    </fill>
    <fill>
      <patternFill patternType="solid">
        <fgColor theme="7"/>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indexed="42"/>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indexed="22"/>
        <bgColor indexed="64"/>
      </patternFill>
    </fill>
    <fill>
      <patternFill patternType="solid">
        <fgColor theme="9"/>
        <bgColor indexed="64"/>
      </patternFill>
    </fill>
    <fill>
      <patternFill patternType="solid">
        <fgColor indexed="55"/>
        <bgColor indexed="64"/>
      </patternFill>
    </fill>
    <fill>
      <patternFill patternType="solid">
        <fgColor theme="8" tint="0.599993896298105"/>
        <bgColor indexed="64"/>
      </patternFill>
    </fill>
    <fill>
      <patternFill patternType="solid">
        <fgColor indexed="43"/>
        <bgColor indexed="64"/>
      </patternFill>
    </fill>
    <fill>
      <patternFill patternType="solid">
        <fgColor theme="8"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9" tint="0.799981688894314"/>
        <bgColor indexed="64"/>
      </patternFill>
    </fill>
    <fill>
      <patternFill patternType="solid">
        <fgColor indexed="45"/>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right/>
      <top style="medium">
        <color rgb="FF000000"/>
      </top>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right/>
      <top/>
      <bottom style="thin">
        <color auto="true"/>
      </bottom>
      <diagonal/>
    </border>
    <border>
      <left/>
      <right/>
      <top style="thin">
        <color auto="true"/>
      </top>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right/>
      <top/>
      <bottom style="double">
        <color indexed="52"/>
      </bottom>
      <diagonal/>
    </border>
    <border>
      <left/>
      <right/>
      <top/>
      <bottom style="medium">
        <color indexed="30"/>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s>
  <cellStyleXfs count="116">
    <xf numFmtId="0" fontId="0" fillId="0" borderId="0">
      <alignment vertical="center"/>
    </xf>
    <xf numFmtId="41" fontId="47" fillId="0" borderId="0" applyFont="false" applyFill="false" applyBorder="false" applyAlignment="false" applyProtection="false"/>
    <xf numFmtId="43" fontId="47" fillId="0" borderId="0" applyFont="false" applyFill="false" applyBorder="false" applyAlignment="false" applyProtection="false">
      <alignment vertical="center"/>
    </xf>
    <xf numFmtId="0" fontId="47" fillId="0" borderId="0" applyFont="false" applyFill="false" applyBorder="false" applyAlignment="false" applyProtection="false"/>
    <xf numFmtId="43" fontId="47" fillId="0" borderId="0" applyFont="false" applyFill="false" applyBorder="false" applyAlignment="false" applyProtection="false"/>
    <xf numFmtId="43" fontId="47" fillId="0" borderId="0" applyFont="false" applyFill="false" applyBorder="false" applyAlignment="false" applyProtection="false"/>
    <xf numFmtId="43" fontId="47" fillId="0" borderId="0" applyFont="false" applyFill="false" applyBorder="false" applyAlignment="false" applyProtection="false"/>
    <xf numFmtId="43" fontId="0" fillId="0" borderId="0" applyFont="false" applyFill="false" applyBorder="false" applyAlignment="false" applyProtection="false">
      <alignment vertical="center"/>
    </xf>
    <xf numFmtId="0" fontId="89" fillId="0" borderId="15" applyNumberFormat="false" applyFill="false" applyAlignment="false" applyProtection="false">
      <alignment vertical="center"/>
    </xf>
    <xf numFmtId="0" fontId="85" fillId="0" borderId="0" applyNumberFormat="false" applyFill="false" applyBorder="false" applyAlignment="false" applyProtection="false">
      <alignment vertical="center"/>
    </xf>
    <xf numFmtId="0" fontId="86" fillId="0" borderId="14" applyNumberFormat="false" applyFill="false" applyAlignment="false" applyProtection="false">
      <alignment vertical="center"/>
    </xf>
    <xf numFmtId="0" fontId="87" fillId="30" borderId="0" applyNumberFormat="false" applyBorder="false" applyAlignment="false" applyProtection="false">
      <alignment vertical="center"/>
    </xf>
    <xf numFmtId="0" fontId="50" fillId="0" borderId="0"/>
    <xf numFmtId="0" fontId="9" fillId="0" borderId="0">
      <alignment vertical="center"/>
    </xf>
    <xf numFmtId="0" fontId="9" fillId="0" borderId="0">
      <alignment vertical="center"/>
    </xf>
    <xf numFmtId="0" fontId="75" fillId="33" borderId="0" applyNumberFormat="false" applyBorder="false" applyAlignment="false" applyProtection="false">
      <alignment vertical="center"/>
    </xf>
    <xf numFmtId="0" fontId="75" fillId="14" borderId="0" applyNumberFormat="false" applyBorder="false" applyAlignment="false" applyProtection="false">
      <alignment vertical="center"/>
    </xf>
    <xf numFmtId="0" fontId="81" fillId="21" borderId="10" applyNumberFormat="false" applyAlignment="false" applyProtection="false">
      <alignment vertical="center"/>
    </xf>
    <xf numFmtId="0" fontId="75"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7" fillId="29" borderId="0" applyNumberFormat="false" applyBorder="false" applyAlignment="false" applyProtection="false">
      <alignment vertical="center"/>
    </xf>
    <xf numFmtId="0" fontId="50" fillId="0" borderId="0"/>
    <xf numFmtId="0" fontId="77" fillId="16" borderId="0" applyNumberFormat="false" applyBorder="false" applyAlignment="false" applyProtection="false">
      <alignment vertical="center"/>
    </xf>
    <xf numFmtId="0" fontId="77" fillId="22" borderId="0" applyNumberFormat="false" applyBorder="false" applyAlignment="false" applyProtection="false">
      <alignment vertical="center"/>
    </xf>
    <xf numFmtId="0" fontId="77" fillId="15" borderId="0" applyNumberFormat="false" applyBorder="false" applyAlignment="false" applyProtection="false">
      <alignment vertical="center"/>
    </xf>
    <xf numFmtId="0" fontId="77" fillId="1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8" fillId="12" borderId="10" applyNumberFormat="false" applyAlignment="false" applyProtection="false">
      <alignment vertical="center"/>
    </xf>
    <xf numFmtId="0" fontId="0" fillId="0" borderId="0"/>
    <xf numFmtId="0" fontId="83" fillId="25" borderId="0" applyNumberFormat="false" applyBorder="false" applyAlignment="false" applyProtection="false">
      <alignment vertical="center"/>
    </xf>
    <xf numFmtId="0" fontId="76" fillId="9" borderId="0" applyNumberFormat="false" applyBorder="false" applyAlignment="false" applyProtection="false">
      <alignment vertical="center"/>
    </xf>
    <xf numFmtId="0" fontId="77" fillId="31" borderId="0" applyNumberFormat="false" applyBorder="false" applyAlignment="false" applyProtection="false">
      <alignment vertical="center"/>
    </xf>
    <xf numFmtId="0" fontId="0" fillId="27" borderId="13" applyNumberFormat="false" applyFont="false" applyAlignment="false" applyProtection="false">
      <alignment vertical="center"/>
    </xf>
    <xf numFmtId="0" fontId="75" fillId="8" borderId="0" applyNumberFormat="false" applyBorder="false" applyAlignment="false" applyProtection="false">
      <alignment vertical="center"/>
    </xf>
    <xf numFmtId="0" fontId="77" fillId="26" borderId="0" applyNumberFormat="false" applyBorder="false" applyAlignment="false" applyProtection="false">
      <alignment vertical="center"/>
    </xf>
    <xf numFmtId="0" fontId="0" fillId="0" borderId="0">
      <alignment vertical="center"/>
    </xf>
    <xf numFmtId="0" fontId="47" fillId="0" borderId="0">
      <alignment vertical="center"/>
    </xf>
    <xf numFmtId="0" fontId="47" fillId="0" borderId="0">
      <alignment vertical="center"/>
    </xf>
    <xf numFmtId="0" fontId="94" fillId="0" borderId="0" applyNumberFormat="false" applyFill="false" applyBorder="false" applyAlignment="false" applyProtection="false">
      <alignment vertical="center"/>
    </xf>
    <xf numFmtId="0" fontId="75" fillId="32" borderId="0" applyNumberFormat="false" applyBorder="false" applyAlignment="false" applyProtection="false">
      <alignment vertical="center"/>
    </xf>
    <xf numFmtId="0" fontId="79" fillId="0" borderId="11" applyNumberFormat="false" applyFill="false" applyAlignment="false" applyProtection="false">
      <alignment vertical="center"/>
    </xf>
    <xf numFmtId="0" fontId="47" fillId="0" borderId="0"/>
    <xf numFmtId="0" fontId="75" fillId="7" borderId="0" applyNumberFormat="false" applyBorder="false" applyAlignment="false" applyProtection="false">
      <alignment vertical="center"/>
    </xf>
    <xf numFmtId="41" fontId="47" fillId="0" borderId="0" applyFont="false" applyFill="false" applyBorder="false" applyAlignment="false" applyProtection="false"/>
    <xf numFmtId="0" fontId="82" fillId="0" borderId="0" applyNumberFormat="false" applyFill="false" applyBorder="false" applyAlignment="false" applyProtection="false">
      <alignment vertical="center"/>
    </xf>
    <xf numFmtId="0" fontId="47" fillId="0" borderId="0"/>
    <xf numFmtId="0" fontId="74"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97" fillId="0" borderId="0" applyNumberFormat="false" applyFill="false" applyBorder="false" applyAlignment="false" applyProtection="false">
      <alignment vertical="center"/>
    </xf>
    <xf numFmtId="0" fontId="77" fillId="35" borderId="0" applyNumberFormat="false" applyBorder="false" applyAlignment="false" applyProtection="false">
      <alignment vertical="center"/>
    </xf>
    <xf numFmtId="0" fontId="75" fillId="10" borderId="0" applyNumberFormat="false" applyBorder="false" applyAlignment="false" applyProtection="false">
      <alignment vertical="center"/>
    </xf>
    <xf numFmtId="0" fontId="75" fillId="28" borderId="0" applyNumberFormat="false" applyBorder="false" applyAlignment="false" applyProtection="false">
      <alignment vertical="center"/>
    </xf>
    <xf numFmtId="0" fontId="96" fillId="36" borderId="21" applyNumberFormat="false" applyAlignment="false" applyProtection="false">
      <alignment vertical="center"/>
    </xf>
    <xf numFmtId="0" fontId="102" fillId="0" borderId="23" applyNumberFormat="false" applyFill="false" applyAlignment="false" applyProtection="false">
      <alignment vertical="center"/>
    </xf>
    <xf numFmtId="0" fontId="107" fillId="0" borderId="25" applyNumberFormat="false" applyFill="false" applyAlignment="false" applyProtection="false">
      <alignment vertical="center"/>
    </xf>
    <xf numFmtId="0" fontId="99" fillId="38" borderId="0" applyNumberFormat="false" applyBorder="false" applyAlignment="false" applyProtection="false">
      <alignment vertical="center"/>
    </xf>
    <xf numFmtId="0" fontId="0" fillId="0" borderId="0">
      <alignment vertical="center"/>
    </xf>
    <xf numFmtId="0" fontId="84" fillId="0" borderId="22" applyNumberFormat="false" applyFill="false" applyAlignment="false" applyProtection="false">
      <alignment vertical="center"/>
    </xf>
    <xf numFmtId="0" fontId="77" fillId="13" borderId="0" applyNumberFormat="false" applyBorder="false" applyAlignment="false" applyProtection="false">
      <alignment vertical="center"/>
    </xf>
    <xf numFmtId="0" fontId="75" fillId="23" borderId="0" applyNumberFormat="false" applyBorder="false" applyAlignment="false" applyProtection="false">
      <alignment vertical="center"/>
    </xf>
    <xf numFmtId="0" fontId="0" fillId="0" borderId="0"/>
    <xf numFmtId="0" fontId="100" fillId="0" borderId="0" applyNumberFormat="false" applyFill="false" applyBorder="false" applyAlignment="false" applyProtection="false">
      <alignment vertical="center"/>
    </xf>
    <xf numFmtId="0" fontId="91" fillId="0" borderId="17" applyNumberFormat="false" applyFill="false" applyAlignment="false" applyProtection="false">
      <alignment vertical="center"/>
    </xf>
    <xf numFmtId="0" fontId="75" fillId="37" borderId="0" applyNumberFormat="false" applyBorder="false" applyAlignment="false" applyProtection="false">
      <alignment vertical="center"/>
    </xf>
    <xf numFmtId="0" fontId="84" fillId="0" borderId="0" applyNumberFormat="false" applyFill="false" applyBorder="false" applyAlignment="false" applyProtection="false">
      <alignment vertical="center"/>
    </xf>
    <xf numFmtId="0" fontId="0" fillId="0" borderId="0">
      <alignment vertical="center"/>
    </xf>
    <xf numFmtId="0" fontId="47" fillId="0" borderId="0"/>
    <xf numFmtId="0" fontId="103" fillId="0" borderId="0" applyNumberFormat="false" applyFill="false" applyBorder="false" applyAlignment="false" applyProtection="false">
      <alignment vertical="center"/>
    </xf>
    <xf numFmtId="0" fontId="75" fillId="20" borderId="0" applyNumberFormat="false" applyBorder="false" applyAlignment="false" applyProtection="false">
      <alignment vertical="center"/>
    </xf>
    <xf numFmtId="0" fontId="104" fillId="0" borderId="19" applyNumberFormat="false" applyFill="false" applyAlignment="false" applyProtection="false">
      <alignment vertical="center"/>
    </xf>
    <xf numFmtId="0" fontId="77" fillId="39" borderId="0" applyNumberFormat="false" applyBorder="false" applyAlignment="false" applyProtection="false">
      <alignment vertical="center"/>
    </xf>
    <xf numFmtId="0" fontId="105" fillId="40" borderId="0" applyNumberFormat="false" applyBorder="false" applyAlignment="false" applyProtection="false">
      <alignment vertical="center"/>
    </xf>
    <xf numFmtId="0" fontId="106" fillId="41" borderId="24" applyNumberFormat="false" applyAlignment="false" applyProtection="false">
      <alignment vertical="center"/>
    </xf>
    <xf numFmtId="41" fontId="47" fillId="0" borderId="0" applyFont="false" applyFill="false" applyBorder="false" applyAlignment="false" applyProtection="false"/>
    <xf numFmtId="41" fontId="0" fillId="0" borderId="0" applyFont="false" applyFill="false" applyBorder="false" applyAlignment="false" applyProtection="false">
      <alignment vertical="center"/>
    </xf>
    <xf numFmtId="0" fontId="92" fillId="12" borderId="18" applyNumberFormat="false" applyAlignment="false" applyProtection="false">
      <alignment vertical="center"/>
    </xf>
    <xf numFmtId="0" fontId="0" fillId="0" borderId="0">
      <alignment vertical="center"/>
    </xf>
    <xf numFmtId="0" fontId="93" fillId="0" borderId="19" applyNumberFormat="false" applyFill="false" applyAlignment="false" applyProtection="false">
      <alignment vertical="center"/>
    </xf>
    <xf numFmtId="0" fontId="75" fillId="42" borderId="0" applyNumberFormat="false" applyBorder="false" applyAlignment="false" applyProtection="false">
      <alignment vertical="center"/>
    </xf>
    <xf numFmtId="0" fontId="77" fillId="18" borderId="0" applyNumberFormat="false" applyBorder="false" applyAlignment="false" applyProtection="false">
      <alignment vertical="center"/>
    </xf>
    <xf numFmtId="0" fontId="0" fillId="0" borderId="0">
      <alignment vertical="center"/>
    </xf>
    <xf numFmtId="0" fontId="98" fillId="34" borderId="12" applyNumberFormat="false" applyAlignment="false" applyProtection="false">
      <alignment vertical="center"/>
    </xf>
    <xf numFmtId="9" fontId="47" fillId="0" borderId="0" applyFont="false" applyFill="false" applyBorder="false" applyAlignment="false" applyProtection="false"/>
    <xf numFmtId="0" fontId="47" fillId="0" borderId="0">
      <alignment vertical="center"/>
    </xf>
    <xf numFmtId="0" fontId="47" fillId="0" borderId="0"/>
    <xf numFmtId="42" fontId="0" fillId="0" borderId="0" applyFont="false" applyFill="false" applyBorder="false" applyAlignment="false" applyProtection="false">
      <alignment vertical="center"/>
    </xf>
    <xf numFmtId="0" fontId="47" fillId="0" borderId="0"/>
    <xf numFmtId="0" fontId="0" fillId="0" borderId="0">
      <alignment vertical="center"/>
    </xf>
    <xf numFmtId="0" fontId="0" fillId="0" borderId="0">
      <alignment vertical="center"/>
    </xf>
    <xf numFmtId="0" fontId="90" fillId="0" borderId="0" applyNumberFormat="false" applyFill="false" applyBorder="false" applyAlignment="false" applyProtection="false">
      <alignment vertical="center"/>
    </xf>
    <xf numFmtId="0" fontId="95" fillId="34" borderId="20" applyNumberFormat="false" applyAlignment="false" applyProtection="false">
      <alignment vertical="center"/>
    </xf>
    <xf numFmtId="0" fontId="0" fillId="0" borderId="0">
      <alignment vertical="center"/>
    </xf>
    <xf numFmtId="41" fontId="0" fillId="0" borderId="0" applyFont="false" applyFill="false" applyBorder="false" applyAlignment="false" applyProtection="false">
      <alignment vertical="center"/>
    </xf>
    <xf numFmtId="0" fontId="9" fillId="0" borderId="0">
      <alignment vertical="center"/>
    </xf>
    <xf numFmtId="41" fontId="47" fillId="0" borderId="0" applyFont="false" applyFill="false" applyBorder="false" applyAlignment="false" applyProtection="false"/>
    <xf numFmtId="43" fontId="47" fillId="0" borderId="0" applyFont="false" applyFill="false" applyBorder="false" applyAlignment="false" applyProtection="false"/>
    <xf numFmtId="0" fontId="101" fillId="0" borderId="0" applyNumberFormat="false" applyFill="false" applyBorder="false" applyAlignment="false" applyProtection="false">
      <alignment vertical="center"/>
    </xf>
    <xf numFmtId="0" fontId="108" fillId="43" borderId="0" applyNumberFormat="false" applyBorder="false" applyAlignment="false" applyProtection="false">
      <alignment vertical="center"/>
    </xf>
    <xf numFmtId="0" fontId="50" fillId="0" borderId="0"/>
    <xf numFmtId="0" fontId="77" fillId="24" borderId="0" applyNumberFormat="false" applyBorder="false" applyAlignment="false" applyProtection="false">
      <alignment vertical="center"/>
    </xf>
    <xf numFmtId="0" fontId="47" fillId="0" borderId="0">
      <alignment vertical="center"/>
    </xf>
    <xf numFmtId="0" fontId="90" fillId="0" borderId="16" applyNumberFormat="false" applyFill="false" applyAlignment="false" applyProtection="false">
      <alignment vertical="center"/>
    </xf>
    <xf numFmtId="0" fontId="0" fillId="0" borderId="0">
      <alignment vertical="center"/>
    </xf>
    <xf numFmtId="0" fontId="88" fillId="0" borderId="0">
      <alignment vertical="center"/>
    </xf>
    <xf numFmtId="41" fontId="47" fillId="0" borderId="0" applyFont="false" applyFill="false" applyBorder="false" applyAlignment="false" applyProtection="false"/>
    <xf numFmtId="0" fontId="47" fillId="0" borderId="0"/>
    <xf numFmtId="0" fontId="80" fillId="17" borderId="12" applyNumberFormat="false" applyAlignment="false" applyProtection="false">
      <alignment vertical="center"/>
    </xf>
    <xf numFmtId="0" fontId="47" fillId="0" borderId="0">
      <alignment vertical="center"/>
    </xf>
    <xf numFmtId="0" fontId="47" fillId="0" borderId="0">
      <alignment vertical="center"/>
    </xf>
    <xf numFmtId="0" fontId="47" fillId="0" borderId="0"/>
    <xf numFmtId="0" fontId="47" fillId="0" borderId="0"/>
    <xf numFmtId="41" fontId="47" fillId="0" borderId="0" applyFon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0" fillId="0" borderId="0">
      <alignment vertical="center"/>
    </xf>
    <xf numFmtId="0" fontId="33" fillId="0" borderId="0"/>
    <xf numFmtId="0" fontId="47" fillId="6" borderId="9" applyNumberFormat="false" applyFont="false" applyAlignment="false" applyProtection="false">
      <alignment vertical="center"/>
    </xf>
  </cellStyleXfs>
  <cellXfs count="562">
    <xf numFmtId="0" fontId="0" fillId="0" borderId="0" xfId="0">
      <alignment vertical="center"/>
    </xf>
    <xf numFmtId="0" fontId="1" fillId="0" borderId="0" xfId="0" applyFont="true" applyFill="true" applyAlignment="true">
      <alignment vertical="center"/>
    </xf>
    <xf numFmtId="0" fontId="2" fillId="0" borderId="0" xfId="0" applyFont="true" applyFill="true" applyBorder="true" applyAlignment="true">
      <alignment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4" fontId="4" fillId="0" borderId="1" xfId="0" applyNumberFormat="true" applyFont="true" applyFill="true" applyBorder="true" applyAlignment="true">
      <alignment horizontal="right" vertical="center" wrapText="true"/>
    </xf>
    <xf numFmtId="0" fontId="4" fillId="0" borderId="1" xfId="0" applyFont="true" applyFill="true" applyBorder="true" applyAlignment="true">
      <alignment horizontal="left" vertical="center" wrapText="true"/>
    </xf>
    <xf numFmtId="0" fontId="5" fillId="0" borderId="1" xfId="0" applyFont="true" applyFill="true" applyBorder="true" applyAlignment="true">
      <alignment vertical="center" wrapText="true"/>
    </xf>
    <xf numFmtId="0" fontId="4" fillId="0" borderId="0" xfId="0" applyFont="true" applyFill="true" applyBorder="true" applyAlignment="true">
      <alignment horizontal="right" vertical="center" wrapText="true"/>
    </xf>
    <xf numFmtId="0" fontId="6" fillId="0" borderId="1" xfId="0" applyFont="true" applyFill="true" applyBorder="true" applyAlignment="true">
      <alignment horizontal="center" vertical="center" wrapText="true"/>
    </xf>
    <xf numFmtId="0" fontId="4" fillId="0" borderId="1" xfId="0" applyFont="true" applyFill="true" applyBorder="true" applyAlignment="true">
      <alignment vertical="center" wrapText="true"/>
    </xf>
    <xf numFmtId="0" fontId="7" fillId="0" borderId="0" xfId="14" applyFont="true">
      <alignment vertical="center"/>
    </xf>
    <xf numFmtId="0" fontId="8" fillId="0" borderId="0" xfId="14" applyFont="true">
      <alignment vertical="center"/>
    </xf>
    <xf numFmtId="0" fontId="9" fillId="0" borderId="0" xfId="14">
      <alignment vertical="center"/>
    </xf>
    <xf numFmtId="0" fontId="10" fillId="0" borderId="0" xfId="102" applyFont="true" applyFill="true" applyAlignment="true">
      <alignment horizontal="left" vertical="center"/>
    </xf>
    <xf numFmtId="0" fontId="11" fillId="0" borderId="0" xfId="14" applyFont="true" applyBorder="true" applyAlignment="true">
      <alignment horizontal="center" vertical="center" wrapText="true"/>
    </xf>
    <xf numFmtId="0" fontId="4" fillId="0" borderId="0" xfId="14" applyFont="true" applyBorder="true" applyAlignment="true">
      <alignment horizontal="right" vertical="center" wrapText="true"/>
    </xf>
    <xf numFmtId="0" fontId="12" fillId="0" borderId="2" xfId="14" applyFont="true" applyBorder="true" applyAlignment="true">
      <alignment horizontal="center" vertical="center" wrapText="true"/>
    </xf>
    <xf numFmtId="0" fontId="13" fillId="0" borderId="2" xfId="14" applyFont="true" applyBorder="true" applyAlignment="true">
      <alignment horizontal="center" vertical="center" wrapText="true"/>
    </xf>
    <xf numFmtId="0" fontId="13" fillId="0" borderId="2" xfId="14" applyFont="true" applyBorder="true" applyAlignment="true">
      <alignment horizontal="left" vertical="center" wrapText="true"/>
    </xf>
    <xf numFmtId="0" fontId="13" fillId="0" borderId="2" xfId="14" applyFont="true" applyBorder="true" applyAlignment="true">
      <alignment vertical="center" wrapText="true"/>
    </xf>
    <xf numFmtId="0" fontId="4" fillId="0" borderId="0" xfId="14" applyFont="true" applyBorder="true" applyAlignment="true">
      <alignment vertical="center" wrapText="true"/>
    </xf>
    <xf numFmtId="184" fontId="13" fillId="0" borderId="2" xfId="14" applyNumberFormat="true" applyFont="true" applyBorder="true" applyAlignment="true">
      <alignment vertical="center" wrapText="true"/>
    </xf>
    <xf numFmtId="0" fontId="7" fillId="0" borderId="0" xfId="93" applyFont="true">
      <alignment vertical="center"/>
    </xf>
    <xf numFmtId="0" fontId="8" fillId="0" borderId="0" xfId="93" applyFont="true">
      <alignment vertical="center"/>
    </xf>
    <xf numFmtId="0" fontId="9" fillId="0" borderId="0" xfId="93">
      <alignment vertical="center"/>
    </xf>
    <xf numFmtId="0" fontId="14" fillId="0" borderId="0" xfId="93" applyFont="true" applyBorder="true" applyAlignment="true">
      <alignment horizontal="left" vertical="center" wrapText="true"/>
    </xf>
    <xf numFmtId="0" fontId="15" fillId="0" borderId="0" xfId="93" applyFont="true" applyBorder="true" applyAlignment="true">
      <alignment horizontal="left" vertical="center" wrapText="true"/>
    </xf>
    <xf numFmtId="0" fontId="11" fillId="0" borderId="0" xfId="93" applyFont="true" applyBorder="true" applyAlignment="true">
      <alignment horizontal="center" vertical="center" wrapText="true"/>
    </xf>
    <xf numFmtId="0" fontId="4" fillId="0" borderId="0" xfId="93" applyFont="true" applyBorder="true" applyAlignment="true">
      <alignment horizontal="right" vertical="center" wrapText="true"/>
    </xf>
    <xf numFmtId="0" fontId="12" fillId="0" borderId="2" xfId="93" applyFont="true" applyBorder="true" applyAlignment="true">
      <alignment horizontal="center" vertical="center" wrapText="true"/>
    </xf>
    <xf numFmtId="0" fontId="13" fillId="0" borderId="2" xfId="93" applyFont="true" applyBorder="true" applyAlignment="true">
      <alignment vertical="center" wrapText="true"/>
    </xf>
    <xf numFmtId="0" fontId="13" fillId="0" borderId="2" xfId="93" applyFont="true" applyBorder="true" applyAlignment="true">
      <alignment horizontal="center" vertical="center" wrapText="true"/>
    </xf>
    <xf numFmtId="0" fontId="4" fillId="0" borderId="0" xfId="93" applyFont="true" applyBorder="true" applyAlignment="true">
      <alignment vertical="center" wrapText="true"/>
    </xf>
    <xf numFmtId="0" fontId="7" fillId="0" borderId="0" xfId="13" applyFont="true">
      <alignment vertical="center"/>
    </xf>
    <xf numFmtId="0" fontId="8" fillId="0" borderId="0" xfId="13" applyFont="true">
      <alignment vertical="center"/>
    </xf>
    <xf numFmtId="0" fontId="9" fillId="0" borderId="0" xfId="13">
      <alignment vertical="center"/>
    </xf>
    <xf numFmtId="0" fontId="14" fillId="0" borderId="0" xfId="13" applyFont="true" applyBorder="true" applyAlignment="true">
      <alignment horizontal="left" vertical="center" wrapText="true"/>
    </xf>
    <xf numFmtId="0" fontId="11" fillId="0" borderId="0" xfId="13" applyFont="true" applyBorder="true" applyAlignment="true">
      <alignment horizontal="center" vertical="center" wrapText="true"/>
    </xf>
    <xf numFmtId="0" fontId="4" fillId="0" borderId="0" xfId="13" applyFont="true" applyBorder="true" applyAlignment="true">
      <alignment horizontal="right" vertical="center" wrapText="true"/>
    </xf>
    <xf numFmtId="0" fontId="12" fillId="0" borderId="2" xfId="13" applyFont="true" applyBorder="true" applyAlignment="true">
      <alignment horizontal="center" vertical="center" wrapText="true"/>
    </xf>
    <xf numFmtId="0" fontId="13" fillId="0" borderId="2" xfId="13" applyFont="true" applyBorder="true" applyAlignment="true">
      <alignment horizontal="left" vertical="center" wrapText="true"/>
    </xf>
    <xf numFmtId="0" fontId="13" fillId="0" borderId="2" xfId="13" applyFont="true" applyBorder="true" applyAlignment="true">
      <alignment horizontal="center" vertical="center" wrapText="true"/>
    </xf>
    <xf numFmtId="184" fontId="13" fillId="0" borderId="2" xfId="13" applyNumberFormat="true" applyFont="true" applyBorder="true" applyAlignment="true">
      <alignment horizontal="right" vertical="center" wrapText="true"/>
    </xf>
    <xf numFmtId="0" fontId="4" fillId="0" borderId="0" xfId="13" applyFont="true" applyBorder="true" applyAlignment="true">
      <alignment vertical="center" wrapText="true"/>
    </xf>
    <xf numFmtId="0" fontId="14" fillId="0" borderId="0" xfId="13" applyFont="true" applyBorder="true" applyAlignment="true">
      <alignment vertical="center" wrapText="true"/>
    </xf>
    <xf numFmtId="0" fontId="13" fillId="0" borderId="2" xfId="13" applyFont="true" applyBorder="true" applyAlignment="true">
      <alignment vertical="center" wrapText="true"/>
    </xf>
    <xf numFmtId="184" fontId="13" fillId="0" borderId="2" xfId="13" applyNumberFormat="true" applyFont="true" applyBorder="true" applyAlignment="true">
      <alignment vertical="center" wrapText="true"/>
    </xf>
    <xf numFmtId="0" fontId="16" fillId="0" borderId="0" xfId="13" applyFont="true">
      <alignment vertical="center"/>
    </xf>
    <xf numFmtId="0" fontId="17" fillId="0" borderId="2" xfId="13" applyFont="true" applyBorder="true" applyAlignment="true">
      <alignment horizontal="center" vertical="center" wrapText="true"/>
    </xf>
    <xf numFmtId="0" fontId="17" fillId="0" borderId="2" xfId="13" applyFont="true" applyBorder="true" applyAlignment="true">
      <alignment vertical="center" wrapText="true"/>
    </xf>
    <xf numFmtId="0" fontId="18" fillId="0" borderId="2" xfId="13" applyFont="true" applyBorder="true" applyAlignment="true">
      <alignment vertical="center" wrapText="true"/>
    </xf>
    <xf numFmtId="184" fontId="18" fillId="0" borderId="2" xfId="13" applyNumberFormat="true" applyFont="true" applyBorder="true" applyAlignment="true">
      <alignment vertical="center" wrapText="true"/>
    </xf>
    <xf numFmtId="0" fontId="19" fillId="0" borderId="2" xfId="13" applyFont="true" applyBorder="true" applyAlignment="true">
      <alignment horizontal="left" vertical="center" indent="1"/>
    </xf>
    <xf numFmtId="0" fontId="19" fillId="0" borderId="2" xfId="13" applyFont="true" applyBorder="true">
      <alignment vertical="center"/>
    </xf>
    <xf numFmtId="0" fontId="4" fillId="0" borderId="3" xfId="13" applyFont="true" applyBorder="true" applyAlignment="true">
      <alignment vertical="center" wrapText="true"/>
    </xf>
    <xf numFmtId="0" fontId="20" fillId="0" borderId="0" xfId="0" applyFont="true" applyAlignment="true">
      <alignment horizontal="center" vertical="center"/>
    </xf>
    <xf numFmtId="0" fontId="21" fillId="0" borderId="0" xfId="0" applyFont="true" applyAlignment="true">
      <alignment horizontal="left" vertical="justify" wrapText="true"/>
    </xf>
    <xf numFmtId="0" fontId="22" fillId="0" borderId="0" xfId="0" applyFont="true" applyAlignment="true">
      <alignment horizontal="left" vertical="justify"/>
    </xf>
    <xf numFmtId="0" fontId="0" fillId="0" borderId="0" xfId="28" applyAlignment="true">
      <alignment vertical="center"/>
    </xf>
    <xf numFmtId="0" fontId="0" fillId="0" borderId="0" xfId="28"/>
    <xf numFmtId="0" fontId="10" fillId="2" borderId="0" xfId="102" applyFont="true" applyFill="true" applyAlignment="true">
      <alignment horizontal="left" vertical="center"/>
    </xf>
    <xf numFmtId="0" fontId="20" fillId="0" borderId="0" xfId="28" applyFont="true" applyAlignment="true">
      <alignment horizontal="center" wrapText="true"/>
    </xf>
    <xf numFmtId="0" fontId="20" fillId="0" borderId="0" xfId="28" applyFont="true" applyAlignment="true">
      <alignment horizontal="center"/>
    </xf>
    <xf numFmtId="0" fontId="0" fillId="0" borderId="0" xfId="28" applyBorder="true" applyAlignment="true">
      <alignment vertical="center" wrapText="true"/>
    </xf>
    <xf numFmtId="0" fontId="0" fillId="0" borderId="0" xfId="28" applyBorder="true" applyAlignment="true">
      <alignment horizontal="right" vertical="center" wrapText="true"/>
    </xf>
    <xf numFmtId="0" fontId="0" fillId="0" borderId="4" xfId="28" applyBorder="true" applyAlignment="true">
      <alignment horizontal="center" vertical="center"/>
    </xf>
    <xf numFmtId="0" fontId="0" fillId="0" borderId="5" xfId="28" applyBorder="true" applyAlignment="true">
      <alignment horizontal="center" vertical="center"/>
    </xf>
    <xf numFmtId="0" fontId="0" fillId="0" borderId="4" xfId="28" applyBorder="true" applyAlignment="true">
      <alignment vertical="center"/>
    </xf>
    <xf numFmtId="186" fontId="0" fillId="0" borderId="5" xfId="28" applyNumberFormat="true" applyBorder="true" applyAlignment="true">
      <alignment vertical="center"/>
    </xf>
    <xf numFmtId="0" fontId="20" fillId="0" borderId="0" xfId="28" applyFont="true" applyAlignment="true">
      <alignment horizontal="center" vertical="center" wrapText="true"/>
    </xf>
    <xf numFmtId="0" fontId="20" fillId="0" borderId="0" xfId="28" applyFont="true" applyAlignment="true">
      <alignment horizontal="center" vertical="center"/>
    </xf>
    <xf numFmtId="0" fontId="23" fillId="0" borderId="4" xfId="28" applyFont="true" applyBorder="true" applyAlignment="true">
      <alignment vertical="center"/>
    </xf>
    <xf numFmtId="186" fontId="23" fillId="0" borderId="5" xfId="28" applyNumberFormat="true" applyFont="true" applyBorder="true" applyAlignment="true">
      <alignment vertical="center"/>
    </xf>
    <xf numFmtId="0" fontId="23" fillId="0" borderId="4" xfId="28" applyFont="true" applyBorder="true" applyAlignment="true">
      <alignment horizontal="center" vertical="center"/>
    </xf>
    <xf numFmtId="0" fontId="0" fillId="0" borderId="0" xfId="35" applyFill="true" applyAlignment="true"/>
    <xf numFmtId="0" fontId="0" fillId="0" borderId="0" xfId="28" applyFill="true" applyAlignment="true">
      <alignment vertical="center"/>
    </xf>
    <xf numFmtId="0" fontId="0" fillId="0" borderId="5" xfId="28" applyFill="true" applyBorder="true" applyAlignment="true">
      <alignment horizontal="center" vertical="center"/>
    </xf>
    <xf numFmtId="186" fontId="23" fillId="0" borderId="5" xfId="28" applyNumberFormat="true" applyFont="true" applyFill="true" applyBorder="true" applyAlignment="true">
      <alignment vertical="center"/>
    </xf>
    <xf numFmtId="0" fontId="0" fillId="0" borderId="4" xfId="28" applyBorder="true" applyAlignment="true">
      <alignment horizontal="left" vertical="center"/>
    </xf>
    <xf numFmtId="186" fontId="0" fillId="0" borderId="5" xfId="28" applyNumberFormat="true" applyFill="true" applyBorder="true" applyAlignment="true">
      <alignment vertical="center"/>
    </xf>
    <xf numFmtId="0" fontId="23" fillId="0" borderId="4" xfId="28" applyFont="true" applyBorder="true" applyAlignment="true">
      <alignment horizontal="left" vertical="center"/>
    </xf>
    <xf numFmtId="0" fontId="0" fillId="0" borderId="5" xfId="28" applyFill="true" applyBorder="true" applyAlignment="true">
      <alignment vertical="center"/>
    </xf>
    <xf numFmtId="0" fontId="24" fillId="0" borderId="0" xfId="0" applyFont="true" applyAlignment="true">
      <alignment horizontal="left" vertical="justify" wrapText="true"/>
    </xf>
    <xf numFmtId="0" fontId="25" fillId="0" borderId="0" xfId="0" applyFont="true" applyAlignment="true">
      <alignment horizontal="left" vertical="justify" wrapText="true"/>
    </xf>
    <xf numFmtId="0" fontId="26" fillId="0" borderId="0" xfId="35" applyFont="true" applyFill="true" applyAlignment="true"/>
    <xf numFmtId="187" fontId="0" fillId="0" borderId="0" xfId="35" applyNumberFormat="true" applyFill="true" applyAlignment="true">
      <alignment horizontal="center" vertical="center"/>
    </xf>
    <xf numFmtId="180" fontId="0" fillId="0" borderId="0" xfId="35" applyNumberFormat="true" applyFill="true" applyAlignment="true"/>
    <xf numFmtId="187" fontId="0" fillId="0" borderId="0" xfId="35" applyNumberFormat="true" applyFill="true" applyAlignment="true"/>
    <xf numFmtId="180" fontId="0" fillId="2" borderId="0" xfId="35" applyNumberFormat="true" applyFill="true" applyAlignment="true"/>
    <xf numFmtId="187" fontId="0" fillId="2" borderId="0" xfId="35" applyNumberFormat="true" applyFill="true" applyAlignment="true"/>
    <xf numFmtId="0" fontId="27" fillId="2" borderId="0" xfId="102" applyFont="true" applyFill="true" applyAlignment="true">
      <alignment horizontal="center" vertical="center"/>
    </xf>
    <xf numFmtId="0" fontId="0" fillId="2" borderId="0" xfId="35" applyFill="true" applyBorder="true">
      <alignment vertical="center"/>
    </xf>
    <xf numFmtId="187" fontId="28" fillId="2" borderId="0" xfId="35" applyNumberFormat="true" applyFont="true" applyFill="true" applyAlignment="true">
      <alignment horizontal="center" vertical="center"/>
    </xf>
    <xf numFmtId="180" fontId="26" fillId="2" borderId="0" xfId="35" applyNumberFormat="true" applyFont="true" applyFill="true" applyAlignment="true"/>
    <xf numFmtId="0" fontId="29" fillId="2" borderId="0" xfId="35" applyFont="true" applyFill="true" applyBorder="true" applyAlignment="true">
      <alignment horizontal="right" vertical="center"/>
    </xf>
    <xf numFmtId="0" fontId="30" fillId="2" borderId="2" xfId="45" applyFont="true" applyFill="true" applyBorder="true" applyAlignment="true">
      <alignment horizontal="center" vertical="center"/>
    </xf>
    <xf numFmtId="187" fontId="30" fillId="2" borderId="2" xfId="45" applyNumberFormat="true" applyFont="true" applyFill="true" applyBorder="true" applyAlignment="true">
      <alignment horizontal="center" vertical="center"/>
    </xf>
    <xf numFmtId="186" fontId="31" fillId="2" borderId="2" xfId="0" applyNumberFormat="true" applyFont="true" applyFill="true" applyBorder="true" applyAlignment="true" applyProtection="true">
      <alignment vertical="center"/>
    </xf>
    <xf numFmtId="186" fontId="32" fillId="2" borderId="2" xfId="0" applyNumberFormat="true" applyFont="true" applyFill="true" applyBorder="true" applyAlignment="true" applyProtection="true">
      <alignment vertical="center"/>
    </xf>
    <xf numFmtId="0" fontId="30" fillId="2" borderId="2" xfId="35" applyFont="true" applyFill="true" applyBorder="true" applyAlignment="true">
      <alignment vertical="center"/>
    </xf>
    <xf numFmtId="180" fontId="30" fillId="2" borderId="2" xfId="35" applyNumberFormat="true" applyFont="true" applyFill="true" applyBorder="true" applyAlignment="true">
      <alignment vertical="center"/>
    </xf>
    <xf numFmtId="3" fontId="33" fillId="2" borderId="2" xfId="0" applyNumberFormat="true" applyFont="true" applyFill="true" applyBorder="true" applyAlignment="true" applyProtection="true">
      <alignment vertical="center"/>
    </xf>
    <xf numFmtId="186" fontId="33" fillId="2" borderId="2" xfId="0" applyNumberFormat="true" applyFont="true" applyFill="true" applyBorder="true" applyAlignment="true" applyProtection="true">
      <alignment vertical="center"/>
    </xf>
    <xf numFmtId="3" fontId="33" fillId="0" borderId="2" xfId="0" applyNumberFormat="true" applyFont="true" applyFill="true" applyBorder="true" applyAlignment="true" applyProtection="true">
      <alignment wrapText="true"/>
    </xf>
    <xf numFmtId="3" fontId="33" fillId="0" borderId="2" xfId="0" applyNumberFormat="true" applyFont="true" applyFill="true" applyBorder="true" applyAlignment="true" applyProtection="true">
      <alignment horizontal="left" wrapText="true"/>
    </xf>
    <xf numFmtId="0" fontId="29" fillId="2" borderId="2" xfId="35" applyFont="true" applyFill="true" applyBorder="true" applyAlignment="true">
      <alignment vertical="center"/>
    </xf>
    <xf numFmtId="187" fontId="28" fillId="2" borderId="2" xfId="74" applyNumberFormat="true" applyFont="true" applyFill="true" applyBorder="true" applyAlignment="true">
      <alignment horizontal="right" vertical="center"/>
    </xf>
    <xf numFmtId="0" fontId="34" fillId="2" borderId="2" xfId="35" applyFont="true" applyFill="true" applyBorder="true" applyAlignment="true">
      <alignment vertical="center"/>
    </xf>
    <xf numFmtId="0" fontId="34" fillId="2" borderId="6" xfId="35" applyFont="true" applyFill="true" applyBorder="true" applyAlignment="true">
      <alignment vertical="center"/>
    </xf>
    <xf numFmtId="187" fontId="28" fillId="2" borderId="6" xfId="74" applyNumberFormat="true" applyFont="true" applyFill="true" applyBorder="true" applyAlignment="true">
      <alignment horizontal="right" vertical="center"/>
    </xf>
    <xf numFmtId="0" fontId="29" fillId="2" borderId="6" xfId="35" applyFont="true" applyFill="true" applyBorder="true" applyAlignment="true"/>
    <xf numFmtId="187" fontId="0" fillId="2" borderId="6" xfId="35" applyNumberFormat="true" applyFont="true" applyFill="true" applyBorder="true" applyAlignment="true">
      <alignment horizontal="right" vertical="center"/>
    </xf>
    <xf numFmtId="0" fontId="29" fillId="2" borderId="2" xfId="35" applyFont="true" applyFill="true" applyBorder="true" applyAlignment="true"/>
    <xf numFmtId="187" fontId="0" fillId="2" borderId="2" xfId="35" applyNumberFormat="true" applyFont="true" applyFill="true" applyBorder="true" applyAlignment="true">
      <alignment horizontal="right" vertical="center"/>
    </xf>
    <xf numFmtId="0" fontId="34" fillId="2" borderId="2" xfId="35" applyFont="true" applyFill="true" applyBorder="true" applyAlignment="true"/>
    <xf numFmtId="3" fontId="33" fillId="0" borderId="2" xfId="0" applyNumberFormat="true" applyFont="true" applyFill="true" applyBorder="true" applyAlignment="true" applyProtection="true">
      <alignment horizontal="left" vertical="center" wrapText="true"/>
    </xf>
    <xf numFmtId="0" fontId="30" fillId="2" borderId="2" xfId="0" applyFont="true" applyFill="true" applyBorder="true" applyAlignment="true">
      <alignment horizontal="left" vertical="center"/>
    </xf>
    <xf numFmtId="187" fontId="35" fillId="2" borderId="2" xfId="0" applyNumberFormat="true" applyFont="true" applyFill="true" applyBorder="true" applyAlignment="true">
      <alignment horizontal="right" vertical="center"/>
    </xf>
    <xf numFmtId="0" fontId="0" fillId="2" borderId="0" xfId="80" applyFill="true" applyAlignment="true">
      <alignment horizontal="left" vertical="center" wrapText="true"/>
    </xf>
    <xf numFmtId="186" fontId="26" fillId="0" borderId="0" xfId="35" applyNumberFormat="true" applyFont="true" applyFill="true" applyAlignment="true"/>
    <xf numFmtId="0" fontId="26" fillId="0" borderId="0" xfId="35" applyFont="true" applyFill="true" applyBorder="true" applyAlignment="true"/>
    <xf numFmtId="187" fontId="26" fillId="0" borderId="0" xfId="35" applyNumberFormat="true" applyFont="true" applyFill="true" applyAlignment="true"/>
    <xf numFmtId="0" fontId="26" fillId="0" borderId="0" xfId="0" applyFont="true" applyFill="true" applyAlignment="true">
      <alignment vertical="center"/>
    </xf>
    <xf numFmtId="187" fontId="26" fillId="0" borderId="0" xfId="0" applyNumberFormat="true" applyFont="true" applyFill="true" applyAlignment="true"/>
    <xf numFmtId="180" fontId="26" fillId="0" borderId="0" xfId="0" applyNumberFormat="true" applyFont="true" applyFill="true" applyAlignment="true">
      <alignment vertical="center"/>
    </xf>
    <xf numFmtId="187" fontId="36" fillId="0" borderId="0" xfId="0" applyNumberFormat="true" applyFont="true" applyFill="true" applyAlignment="true">
      <alignment horizontal="right"/>
    </xf>
    <xf numFmtId="0" fontId="26" fillId="0" borderId="0" xfId="0" applyFont="true" applyFill="true" applyAlignment="true"/>
    <xf numFmtId="0" fontId="27" fillId="0" borderId="0" xfId="102" applyFont="true" applyFill="true" applyAlignment="true">
      <alignment horizontal="center" vertical="center"/>
    </xf>
    <xf numFmtId="0" fontId="0" fillId="0" borderId="7" xfId="102" applyFill="true" applyBorder="true" applyAlignment="true">
      <alignment horizontal="center" vertical="center"/>
    </xf>
    <xf numFmtId="186" fontId="36" fillId="0" borderId="0" xfId="0" applyNumberFormat="true" applyFont="true" applyFill="true" applyBorder="true" applyAlignment="true" applyProtection="true">
      <alignment horizontal="right" vertical="center"/>
      <protection locked="false"/>
    </xf>
    <xf numFmtId="0" fontId="30" fillId="0" borderId="2" xfId="0" applyFont="true" applyFill="true" applyBorder="true" applyAlignment="true">
      <alignment horizontal="center" vertical="center"/>
    </xf>
    <xf numFmtId="187" fontId="30" fillId="0" borderId="2" xfId="0" applyNumberFormat="true" applyFont="true" applyFill="true" applyBorder="true" applyAlignment="true">
      <alignment horizontal="center" vertical="center"/>
    </xf>
    <xf numFmtId="3" fontId="37" fillId="0" borderId="2" xfId="0" applyNumberFormat="true" applyFont="true" applyFill="true" applyBorder="true" applyAlignment="true" applyProtection="true">
      <alignment vertical="center"/>
    </xf>
    <xf numFmtId="3" fontId="37" fillId="2" borderId="2" xfId="0" applyNumberFormat="true" applyFont="true" applyFill="true" applyBorder="true" applyAlignment="true" applyProtection="true">
      <alignment vertical="center"/>
    </xf>
    <xf numFmtId="3" fontId="33" fillId="0" borderId="2" xfId="0" applyNumberFormat="true" applyFont="true" applyFill="true" applyBorder="true" applyAlignment="true" applyProtection="true">
      <alignment vertical="center"/>
    </xf>
    <xf numFmtId="3" fontId="33" fillId="2" borderId="2" xfId="0" applyNumberFormat="true" applyFont="true" applyFill="true" applyBorder="true" applyAlignment="true" applyProtection="true">
      <alignment horizontal="left" vertical="center" indent="1"/>
    </xf>
    <xf numFmtId="186" fontId="33" fillId="0" borderId="2" xfId="0" applyNumberFormat="true" applyFont="true" applyFill="true" applyBorder="true" applyAlignment="true" applyProtection="true">
      <alignment vertical="center"/>
    </xf>
    <xf numFmtId="3" fontId="33" fillId="0" borderId="2" xfId="0" applyNumberFormat="true" applyFont="true" applyFill="true" applyBorder="true" applyAlignment="true" applyProtection="true">
      <alignment horizontal="left" vertical="center" indent="1"/>
    </xf>
    <xf numFmtId="0" fontId="26" fillId="0" borderId="2" xfId="0" applyFont="true" applyFill="true" applyBorder="true" applyAlignment="true">
      <alignment vertical="center"/>
    </xf>
    <xf numFmtId="0" fontId="0" fillId="0" borderId="2" xfId="80" applyFill="true" applyBorder="true" applyAlignment="true">
      <alignment horizontal="left" vertical="center" wrapText="true"/>
    </xf>
    <xf numFmtId="187" fontId="26" fillId="0" borderId="2" xfId="0" applyNumberFormat="true" applyFont="true" applyFill="true" applyBorder="true" applyAlignment="true"/>
    <xf numFmtId="0" fontId="0" fillId="0" borderId="0" xfId="80" applyFill="true" applyAlignment="true">
      <alignment horizontal="left" vertical="center" wrapText="true"/>
    </xf>
    <xf numFmtId="187" fontId="38" fillId="0" borderId="0" xfId="0" applyNumberFormat="true" applyFont="true" applyFill="true" applyAlignment="true">
      <alignment horizontal="right"/>
    </xf>
    <xf numFmtId="180" fontId="26" fillId="0" borderId="0" xfId="0" applyNumberFormat="true" applyFont="true" applyFill="true" applyAlignment="true">
      <alignment vertical="center" wrapText="true"/>
    </xf>
    <xf numFmtId="182" fontId="36" fillId="0" borderId="0" xfId="0" applyNumberFormat="true" applyFont="true" applyFill="true" applyAlignment="true">
      <alignment horizontal="right"/>
    </xf>
    <xf numFmtId="0" fontId="39" fillId="0" borderId="0" xfId="102" applyFont="true" applyFill="true" applyAlignment="true">
      <alignment horizontal="center" vertical="center"/>
    </xf>
    <xf numFmtId="0" fontId="0" fillId="0" borderId="7" xfId="102" applyFill="true" applyBorder="true" applyAlignment="true">
      <alignment horizontal="center" vertical="center" wrapText="true"/>
    </xf>
    <xf numFmtId="182" fontId="36" fillId="0" borderId="0" xfId="0" applyNumberFormat="true" applyFont="true" applyFill="true" applyBorder="true" applyAlignment="true" applyProtection="true">
      <alignment horizontal="right" vertical="center"/>
      <protection locked="false"/>
    </xf>
    <xf numFmtId="0" fontId="30" fillId="0" borderId="2" xfId="0" applyFont="true" applyFill="true" applyBorder="true" applyAlignment="true">
      <alignment horizontal="center" vertical="center" wrapText="true"/>
    </xf>
    <xf numFmtId="182" fontId="30" fillId="0" borderId="2" xfId="0" applyNumberFormat="true" applyFont="true" applyFill="true" applyBorder="true" applyAlignment="true">
      <alignment horizontal="center" vertical="center" wrapText="true"/>
    </xf>
    <xf numFmtId="180" fontId="30" fillId="0" borderId="2" xfId="0" applyNumberFormat="true" applyFont="true" applyFill="true" applyBorder="true" applyAlignment="true">
      <alignment vertical="center" wrapText="true"/>
    </xf>
    <xf numFmtId="182" fontId="35" fillId="2" borderId="2" xfId="0" applyNumberFormat="true" applyFont="true" applyFill="true" applyBorder="true" applyAlignment="true">
      <alignment horizontal="right" vertical="center"/>
    </xf>
    <xf numFmtId="49" fontId="29" fillId="0" borderId="2" xfId="0" applyNumberFormat="true" applyFont="true" applyFill="true" applyBorder="true" applyAlignment="true" applyProtection="true">
      <alignment vertical="center"/>
    </xf>
    <xf numFmtId="182" fontId="33" fillId="0" borderId="2" xfId="0" applyNumberFormat="true" applyFont="true" applyFill="true" applyBorder="true" applyAlignment="true" applyProtection="true">
      <alignment vertical="center"/>
    </xf>
    <xf numFmtId="183" fontId="26" fillId="0" borderId="0" xfId="0" applyNumberFormat="true" applyFont="true" applyFill="true" applyAlignment="true"/>
    <xf numFmtId="183" fontId="36" fillId="0" borderId="0" xfId="0" applyNumberFormat="true" applyFont="true" applyFill="true" applyAlignment="true">
      <alignment horizontal="right"/>
    </xf>
    <xf numFmtId="179" fontId="10" fillId="0" borderId="0" xfId="102" applyNumberFormat="true" applyFont="true" applyFill="true" applyAlignment="true">
      <alignment horizontal="left" vertical="center"/>
    </xf>
    <xf numFmtId="179" fontId="27" fillId="0" borderId="0" xfId="102" applyNumberFormat="true" applyFont="true" applyFill="true" applyAlignment="true">
      <alignment horizontal="center" vertical="center"/>
    </xf>
    <xf numFmtId="179" fontId="0" fillId="0" borderId="7" xfId="102" applyNumberFormat="true" applyFill="true" applyBorder="true" applyAlignment="true">
      <alignment horizontal="center" vertical="center"/>
    </xf>
    <xf numFmtId="183" fontId="36" fillId="0" borderId="0" xfId="0" applyNumberFormat="true" applyFont="true" applyFill="true" applyBorder="true" applyAlignment="true" applyProtection="true">
      <alignment horizontal="right" vertical="center"/>
      <protection locked="false"/>
    </xf>
    <xf numFmtId="183" fontId="30" fillId="0" borderId="2" xfId="0" applyNumberFormat="true" applyFont="true" applyFill="true" applyBorder="true" applyAlignment="true">
      <alignment horizontal="center" vertical="center"/>
    </xf>
    <xf numFmtId="0" fontId="30" fillId="2" borderId="2" xfId="0" applyFont="true" applyFill="true" applyBorder="true" applyAlignment="true">
      <alignment horizontal="center" vertical="center"/>
    </xf>
    <xf numFmtId="183" fontId="35" fillId="2" borderId="2" xfId="0" applyNumberFormat="true" applyFont="true" applyFill="true" applyBorder="true" applyAlignment="true">
      <alignment horizontal="right" vertical="center"/>
    </xf>
    <xf numFmtId="180" fontId="30" fillId="2" borderId="2" xfId="0" applyNumberFormat="true" applyFont="true" applyFill="true" applyBorder="true" applyAlignment="true">
      <alignment vertical="center"/>
    </xf>
    <xf numFmtId="183" fontId="33" fillId="2" borderId="2" xfId="0" applyNumberFormat="true" applyFont="true" applyFill="true" applyBorder="true" applyAlignment="true" applyProtection="true">
      <alignment vertical="center"/>
    </xf>
    <xf numFmtId="3" fontId="33" fillId="2" borderId="2" xfId="0" applyNumberFormat="true" applyFont="true" applyFill="true" applyBorder="true" applyAlignment="true" applyProtection="true">
      <alignment vertical="center" wrapText="true"/>
    </xf>
    <xf numFmtId="183" fontId="29" fillId="2" borderId="2" xfId="102" applyNumberFormat="true" applyFont="true" applyFill="true" applyBorder="true" applyAlignment="true">
      <alignment vertical="center"/>
    </xf>
    <xf numFmtId="187" fontId="26" fillId="2" borderId="2" xfId="0" applyNumberFormat="true" applyFont="true" applyFill="true" applyBorder="true" applyAlignment="true"/>
    <xf numFmtId="183" fontId="26" fillId="2" borderId="2" xfId="0" applyNumberFormat="true" applyFont="true" applyFill="true" applyBorder="true" applyAlignment="true"/>
    <xf numFmtId="183" fontId="36" fillId="2" borderId="2" xfId="0" applyNumberFormat="true" applyFont="true" applyFill="true" applyBorder="true" applyAlignment="true">
      <alignment horizontal="right" vertical="center"/>
    </xf>
    <xf numFmtId="0" fontId="40" fillId="2" borderId="2" xfId="65" applyFont="true" applyFill="true" applyBorder="true">
      <alignment vertical="center"/>
    </xf>
    <xf numFmtId="0" fontId="33" fillId="2" borderId="2" xfId="65" applyFont="true" applyFill="true" applyBorder="true">
      <alignment vertical="center"/>
    </xf>
    <xf numFmtId="0" fontId="40" fillId="0" borderId="2" xfId="88" applyFont="true" applyFill="true" applyBorder="true">
      <alignment vertical="center"/>
    </xf>
    <xf numFmtId="183" fontId="36" fillId="0" borderId="2" xfId="0" applyNumberFormat="true" applyFont="true" applyFill="true" applyBorder="true" applyAlignment="true">
      <alignment horizontal="right" vertical="center"/>
    </xf>
    <xf numFmtId="0" fontId="33" fillId="0" borderId="2" xfId="88" applyFont="true" applyFill="true" applyBorder="true">
      <alignment vertical="center"/>
    </xf>
    <xf numFmtId="179" fontId="0" fillId="0" borderId="0" xfId="80" applyNumberFormat="true" applyFill="true" applyAlignment="true">
      <alignment horizontal="left" vertical="center" wrapText="true"/>
    </xf>
    <xf numFmtId="0" fontId="0" fillId="0" borderId="0" xfId="80" applyFill="true" applyAlignment="true">
      <alignment horizontal="left" vertical="center" indent="1"/>
    </xf>
    <xf numFmtId="0" fontId="0" fillId="0" borderId="0" xfId="80" applyFill="true">
      <alignment vertical="center"/>
    </xf>
    <xf numFmtId="0" fontId="41" fillId="0" borderId="0" xfId="102" applyFont="true" applyFill="true" applyBorder="true" applyAlignment="true">
      <alignment horizontal="center" vertical="center"/>
    </xf>
    <xf numFmtId="0" fontId="41" fillId="0" borderId="0" xfId="102" applyFont="true" applyFill="true" applyBorder="true" applyAlignment="true">
      <alignment horizontal="right" vertical="center"/>
    </xf>
    <xf numFmtId="186" fontId="42" fillId="0" borderId="0" xfId="0" applyNumberFormat="true" applyFont="true" applyFill="true" applyBorder="true" applyAlignment="true" applyProtection="true">
      <alignment horizontal="right" vertical="center"/>
      <protection locked="false"/>
    </xf>
    <xf numFmtId="14" fontId="30" fillId="0" borderId="2" xfId="98" applyNumberFormat="true" applyFont="true" applyFill="true" applyBorder="true" applyAlignment="true" applyProtection="true">
      <alignment horizontal="center" vertical="center"/>
      <protection locked="false"/>
    </xf>
    <xf numFmtId="187" fontId="43" fillId="0" borderId="2" xfId="98" applyNumberFormat="true" applyFont="true" applyFill="true" applyBorder="true" applyAlignment="true" applyProtection="true">
      <alignment horizontal="center" vertical="center" wrapText="true"/>
      <protection locked="false"/>
    </xf>
    <xf numFmtId="0" fontId="30" fillId="0" borderId="2" xfId="109" applyFont="true" applyFill="true" applyBorder="true" applyAlignment="true">
      <alignment vertical="center"/>
    </xf>
    <xf numFmtId="187" fontId="35" fillId="0" borderId="2" xfId="102" applyNumberFormat="true" applyFont="true" applyFill="true" applyBorder="true" applyAlignment="true">
      <alignment horizontal="right" vertical="center"/>
    </xf>
    <xf numFmtId="0" fontId="29" fillId="2" borderId="2" xfId="80" applyFont="true" applyFill="true" applyBorder="true" applyAlignment="true">
      <alignment horizontal="left" vertical="center" indent="1"/>
    </xf>
    <xf numFmtId="187" fontId="33" fillId="0" borderId="2" xfId="0" applyNumberFormat="true" applyFont="true" applyFill="true" applyBorder="true" applyAlignment="true">
      <alignment vertical="center"/>
    </xf>
    <xf numFmtId="0" fontId="29" fillId="0" borderId="2" xfId="0" applyFont="true" applyBorder="true" applyAlignment="true">
      <alignment horizontal="left" vertical="center" indent="1"/>
    </xf>
    <xf numFmtId="187" fontId="36" fillId="0" borderId="2" xfId="102" applyNumberFormat="true" applyFont="true" applyFill="true" applyBorder="true" applyAlignment="true">
      <alignment horizontal="right" vertical="center"/>
    </xf>
    <xf numFmtId="0" fontId="0" fillId="2" borderId="8" xfId="80" applyFill="true" applyBorder="true" applyAlignment="true">
      <alignment horizontal="left" vertical="center" wrapText="true"/>
    </xf>
    <xf numFmtId="0" fontId="44" fillId="0" borderId="0" xfId="0" applyFont="true" applyFill="true">
      <alignment vertical="center"/>
    </xf>
    <xf numFmtId="0" fontId="41" fillId="0" borderId="0" xfId="0" applyFont="true" applyFill="true">
      <alignment vertical="center"/>
    </xf>
    <xf numFmtId="0" fontId="30" fillId="0" borderId="2" xfId="109" applyFont="true" applyFill="true" applyBorder="true" applyAlignment="true">
      <alignment horizontal="center" vertical="center"/>
    </xf>
    <xf numFmtId="0" fontId="33" fillId="0" borderId="2" xfId="0" applyFont="true" applyFill="true" applyBorder="true" applyAlignment="true">
      <alignment vertical="center"/>
    </xf>
    <xf numFmtId="181" fontId="33" fillId="0" borderId="2" xfId="0" applyNumberFormat="true" applyFont="true" applyFill="true" applyBorder="true" applyAlignment="true">
      <alignment horizontal="left" vertical="center" indent="1"/>
    </xf>
    <xf numFmtId="181" fontId="33" fillId="0" borderId="2" xfId="0" applyNumberFormat="true" applyFont="true" applyFill="true" applyBorder="true" applyAlignment="true">
      <alignment horizontal="left" vertical="center"/>
    </xf>
    <xf numFmtId="0" fontId="42" fillId="0" borderId="2" xfId="102" applyFont="true" applyFill="true" applyBorder="true" applyAlignment="true">
      <alignment vertical="center"/>
    </xf>
    <xf numFmtId="0" fontId="29" fillId="2" borderId="0" xfId="88" applyFont="true" applyFill="true" applyAlignment="true">
      <alignment horizontal="left" vertical="center" wrapText="true"/>
    </xf>
    <xf numFmtId="187" fontId="26" fillId="0" borderId="0" xfId="109" applyNumberFormat="true" applyFont="true" applyFill="true" applyAlignment="true">
      <alignment horizontal="right"/>
    </xf>
    <xf numFmtId="182" fontId="26" fillId="0" borderId="0" xfId="109" applyNumberFormat="true" applyFont="true" applyFill="true" applyAlignment="true">
      <alignment horizontal="right"/>
    </xf>
    <xf numFmtId="0" fontId="26" fillId="0" borderId="0" xfId="109" applyFont="true" applyFill="true"/>
    <xf numFmtId="0" fontId="29" fillId="0" borderId="0" xfId="102" applyFont="true" applyFill="true" applyBorder="true" applyAlignment="true">
      <alignment horizontal="right" vertical="center"/>
    </xf>
    <xf numFmtId="182" fontId="30" fillId="0" borderId="2" xfId="109" applyNumberFormat="true" applyFont="true" applyFill="true" applyBorder="true" applyAlignment="true">
      <alignment horizontal="center" vertical="center"/>
    </xf>
    <xf numFmtId="0" fontId="43" fillId="0" borderId="2" xfId="102" applyFont="true" applyFill="true" applyBorder="true">
      <alignment vertical="center"/>
    </xf>
    <xf numFmtId="182" fontId="45" fillId="0" borderId="2" xfId="88" applyNumberFormat="true" applyFont="true" applyFill="true" applyBorder="true">
      <alignment vertical="center"/>
    </xf>
    <xf numFmtId="187" fontId="45" fillId="0" borderId="2" xfId="88" applyNumberFormat="true" applyFont="true" applyFill="true" applyBorder="true">
      <alignment vertical="center"/>
    </xf>
    <xf numFmtId="0" fontId="29" fillId="0" borderId="2" xfId="102" applyFont="true" applyFill="true" applyBorder="true">
      <alignment vertical="center"/>
    </xf>
    <xf numFmtId="182" fontId="36" fillId="0" borderId="2" xfId="109" applyNumberFormat="true" applyFont="true" applyFill="true" applyBorder="true" applyAlignment="true">
      <alignment horizontal="right" vertical="center"/>
    </xf>
    <xf numFmtId="0" fontId="29" fillId="0" borderId="2" xfId="102" applyFont="true" applyFill="true" applyBorder="true" applyAlignment="true">
      <alignment horizontal="left" vertical="center"/>
    </xf>
    <xf numFmtId="187" fontId="36" fillId="0" borderId="2" xfId="109" applyNumberFormat="true" applyFont="true" applyFill="true" applyBorder="true" applyAlignment="true">
      <alignment horizontal="right" vertical="center"/>
    </xf>
    <xf numFmtId="185" fontId="29" fillId="0" borderId="2" xfId="102" applyNumberFormat="true" applyFont="true" applyFill="true" applyBorder="true" applyAlignment="true">
      <alignment horizontal="left" vertical="center"/>
    </xf>
    <xf numFmtId="0" fontId="29" fillId="2" borderId="2" xfId="102" applyFont="true" applyFill="true" applyBorder="true">
      <alignment vertical="center"/>
    </xf>
    <xf numFmtId="182" fontId="35" fillId="0" borderId="2" xfId="109" applyNumberFormat="true" applyFont="true" applyFill="true" applyBorder="true" applyAlignment="true">
      <alignment horizontal="right" vertical="center"/>
    </xf>
    <xf numFmtId="0" fontId="26" fillId="0" borderId="2" xfId="109" applyFont="true" applyFill="true" applyBorder="true"/>
    <xf numFmtId="185" fontId="29" fillId="0" borderId="2" xfId="102" applyNumberFormat="true" applyFont="true" applyFill="true" applyBorder="true" applyAlignment="true">
      <alignment vertical="center"/>
    </xf>
    <xf numFmtId="0" fontId="0" fillId="0" borderId="8" xfId="88" applyFont="true" applyFill="true" applyBorder="true" applyAlignment="true">
      <alignment horizontal="left" vertical="center" wrapText="true"/>
    </xf>
    <xf numFmtId="0" fontId="0" fillId="0" borderId="0" xfId="88" applyFont="true" applyFill="true" applyBorder="true" applyAlignment="true">
      <alignment horizontal="center" vertical="center" wrapText="true"/>
    </xf>
    <xf numFmtId="182" fontId="26" fillId="0" borderId="0" xfId="109" applyNumberFormat="true" applyFont="true" applyFill="true"/>
    <xf numFmtId="0" fontId="26" fillId="0" borderId="0" xfId="109" applyFont="true" applyFill="true" applyBorder="true"/>
    <xf numFmtId="0" fontId="46" fillId="0" borderId="0" xfId="0" applyFont="true" applyFill="true" applyAlignment="true">
      <alignment vertical="center"/>
    </xf>
    <xf numFmtId="0" fontId="47" fillId="0" borderId="0" xfId="0" applyFont="true" applyFill="true" applyAlignment="true">
      <alignment vertical="center"/>
    </xf>
    <xf numFmtId="182" fontId="47" fillId="0" borderId="0" xfId="0" applyNumberFormat="true" applyFont="true" applyFill="true" applyAlignment="true">
      <alignment vertical="center"/>
    </xf>
    <xf numFmtId="0" fontId="47" fillId="0" borderId="0" xfId="0" applyFont="true" applyFill="true" applyBorder="true" applyAlignment="true">
      <alignment horizontal="center" vertical="center"/>
    </xf>
    <xf numFmtId="0" fontId="0" fillId="0" borderId="0" xfId="102" applyBorder="true" applyAlignment="true">
      <alignment horizontal="right" vertical="center"/>
    </xf>
    <xf numFmtId="182" fontId="29" fillId="0" borderId="0" xfId="102" applyNumberFormat="true" applyFont="true" applyBorder="true" applyAlignment="true">
      <alignment horizontal="right" vertical="center"/>
    </xf>
    <xf numFmtId="0" fontId="30" fillId="0" borderId="2" xfId="109" applyFont="true" applyFill="true" applyBorder="true" applyAlignment="true">
      <alignment horizontal="left" vertical="center"/>
    </xf>
    <xf numFmtId="0" fontId="48" fillId="0" borderId="2" xfId="0" applyFont="true" applyBorder="true" applyAlignment="true">
      <alignment vertical="center"/>
    </xf>
    <xf numFmtId="182" fontId="48" fillId="2" borderId="2" xfId="0" applyNumberFormat="true" applyFont="true" applyFill="true" applyBorder="true" applyAlignment="true">
      <alignment horizontal="right" vertical="center"/>
    </xf>
    <xf numFmtId="49" fontId="49" fillId="0" borderId="2" xfId="0" applyNumberFormat="true" applyFont="true" applyBorder="true" applyAlignment="true">
      <alignment horizontal="left"/>
    </xf>
    <xf numFmtId="182" fontId="33" fillId="2" borderId="2" xfId="0" applyNumberFormat="true" applyFont="true" applyFill="true" applyBorder="true" applyAlignment="true">
      <alignment horizontal="right" vertical="center"/>
    </xf>
    <xf numFmtId="0" fontId="0" fillId="2" borderId="0" xfId="88" applyFont="true" applyFill="true" applyAlignment="true">
      <alignment horizontal="left" vertical="center" wrapText="true"/>
    </xf>
    <xf numFmtId="0" fontId="50" fillId="0" borderId="0" xfId="98" applyFont="true" applyFill="true" applyAlignment="true" applyProtection="true">
      <alignment vertical="center" wrapText="true"/>
      <protection locked="false"/>
    </xf>
    <xf numFmtId="0" fontId="50" fillId="0" borderId="0" xfId="98" applyFill="true" applyAlignment="true" applyProtection="true">
      <alignment vertical="center"/>
      <protection locked="false"/>
    </xf>
    <xf numFmtId="182" fontId="50" fillId="0" borderId="0" xfId="98" applyNumberFormat="true" applyFill="true" applyAlignment="true" applyProtection="true">
      <alignment vertical="center"/>
      <protection locked="false"/>
    </xf>
    <xf numFmtId="0" fontId="51" fillId="0" borderId="0" xfId="65" applyFont="true" applyFill="true" applyBorder="true" applyAlignment="true">
      <alignment horizontal="center" vertical="center"/>
    </xf>
    <xf numFmtId="0" fontId="0" fillId="2" borderId="7" xfId="65" applyFill="true" applyBorder="true" applyAlignment="true">
      <alignment horizontal="center" vertical="center"/>
    </xf>
    <xf numFmtId="182" fontId="29" fillId="2" borderId="0" xfId="65" applyNumberFormat="true" applyFont="true" applyFill="true" applyBorder="true" applyAlignment="true">
      <alignment horizontal="right" vertical="center"/>
    </xf>
    <xf numFmtId="0" fontId="30" fillId="2" borderId="2" xfId="65" applyFont="true" applyFill="true" applyBorder="true" applyAlignment="true">
      <alignment horizontal="center" vertical="center" wrapText="true"/>
    </xf>
    <xf numFmtId="182" fontId="30" fillId="2" borderId="2" xfId="65" applyNumberFormat="true" applyFont="true" applyFill="true" applyBorder="true" applyAlignment="true">
      <alignment horizontal="center" vertical="center" wrapText="true"/>
    </xf>
    <xf numFmtId="182" fontId="48" fillId="2" borderId="2" xfId="110" applyNumberFormat="true" applyFont="true" applyFill="true" applyBorder="true" applyAlignment="true">
      <alignment horizontal="right" vertical="center"/>
    </xf>
    <xf numFmtId="49" fontId="29" fillId="2" borderId="2" xfId="0" applyNumberFormat="true" applyFont="true" applyFill="true" applyBorder="true" applyAlignment="true" applyProtection="true">
      <alignment vertical="center"/>
    </xf>
    <xf numFmtId="4" fontId="49" fillId="3" borderId="2" xfId="0" applyNumberFormat="true" applyFont="true" applyFill="true" applyBorder="true" applyAlignment="true">
      <alignment horizontal="right" vertical="center"/>
    </xf>
    <xf numFmtId="182" fontId="29" fillId="2" borderId="2" xfId="0" applyNumberFormat="true" applyFont="true" applyFill="true" applyBorder="true" applyAlignment="true" applyProtection="true">
      <alignment horizontal="right" vertical="center"/>
    </xf>
    <xf numFmtId="182" fontId="29" fillId="0" borderId="2" xfId="0" applyNumberFormat="true" applyFont="true" applyFill="true" applyBorder="true" applyAlignment="true" applyProtection="true">
      <alignment horizontal="right" vertical="center"/>
    </xf>
    <xf numFmtId="182" fontId="52" fillId="0" borderId="2" xfId="65" applyNumberFormat="true" applyFont="true" applyFill="true" applyBorder="true" applyAlignment="true">
      <alignment horizontal="right" vertical="center"/>
    </xf>
    <xf numFmtId="0" fontId="33" fillId="0" borderId="0" xfId="65" applyFont="true" applyFill="true" applyAlignment="true">
      <alignment horizontal="left" vertical="center" wrapText="true"/>
    </xf>
    <xf numFmtId="0" fontId="0" fillId="0" borderId="0" xfId="65" applyFont="true" applyFill="true" applyAlignment="true">
      <alignment horizontal="left" vertical="center" wrapText="true"/>
    </xf>
    <xf numFmtId="0" fontId="46" fillId="0" borderId="0" xfId="65" applyFont="true" applyFill="true" applyAlignment="true">
      <alignment vertical="center"/>
    </xf>
    <xf numFmtId="0" fontId="47" fillId="0" borderId="0" xfId="65" applyFont="true" applyFill="true" applyAlignment="true">
      <alignment vertical="center"/>
    </xf>
    <xf numFmtId="182" fontId="47" fillId="0" borderId="0" xfId="65" applyNumberFormat="true" applyFont="true" applyFill="true" applyAlignment="true">
      <alignment vertical="center"/>
    </xf>
    <xf numFmtId="0" fontId="53" fillId="0" borderId="0" xfId="65" applyFont="true" applyFill="true" applyBorder="true" applyAlignment="true">
      <alignment horizontal="center" vertical="top"/>
    </xf>
    <xf numFmtId="0" fontId="0" fillId="0" borderId="7" xfId="65" applyFill="true" applyBorder="true" applyAlignment="true">
      <alignment horizontal="right" vertical="center"/>
    </xf>
    <xf numFmtId="0" fontId="47" fillId="0" borderId="0" xfId="65" applyFont="true" applyFill="true" applyBorder="true" applyAlignment="true">
      <alignment horizontal="right" vertical="top"/>
    </xf>
    <xf numFmtId="0" fontId="30" fillId="0" borderId="2" xfId="110" applyFont="true" applyFill="true" applyBorder="true" applyAlignment="true">
      <alignment horizontal="center" vertical="center"/>
    </xf>
    <xf numFmtId="182" fontId="30" fillId="0" borderId="2" xfId="98" applyNumberFormat="true" applyFont="true" applyFill="true" applyBorder="true" applyAlignment="true" applyProtection="true">
      <alignment horizontal="center" vertical="center" wrapText="true"/>
      <protection locked="false"/>
    </xf>
    <xf numFmtId="0" fontId="32" fillId="0" borderId="0" xfId="65" applyFont="true" applyFill="true" applyBorder="true" applyAlignment="true">
      <alignment horizontal="center" vertical="center" wrapText="true"/>
    </xf>
    <xf numFmtId="49" fontId="35" fillId="0" borderId="5" xfId="0" applyNumberFormat="true" applyFont="true" applyFill="true" applyBorder="true" applyAlignment="true" applyProtection="true">
      <alignment vertical="center"/>
    </xf>
    <xf numFmtId="182" fontId="35" fillId="0" borderId="2" xfId="0" applyNumberFormat="true" applyFont="true" applyFill="true" applyBorder="true" applyAlignment="true" applyProtection="true">
      <alignment horizontal="right" vertical="center"/>
    </xf>
    <xf numFmtId="49" fontId="49" fillId="0" borderId="5" xfId="0" applyNumberFormat="true" applyFont="true" applyBorder="true" applyAlignment="true"/>
    <xf numFmtId="182" fontId="47" fillId="0" borderId="2" xfId="0" applyNumberFormat="true" applyFont="true" applyFill="true" applyBorder="true" applyAlignment="true" applyProtection="true">
      <alignment horizontal="right" vertical="center"/>
    </xf>
    <xf numFmtId="49" fontId="49" fillId="0" borderId="5" xfId="0" applyNumberFormat="true" applyFont="true" applyBorder="true" applyAlignment="true">
      <alignment horizontal="left" indent="1"/>
    </xf>
    <xf numFmtId="182" fontId="47" fillId="0" borderId="2" xfId="65" applyNumberFormat="true" applyFont="true" applyFill="true" applyBorder="true" applyAlignment="true">
      <alignment horizontal="right" vertical="center"/>
    </xf>
    <xf numFmtId="49" fontId="49" fillId="0" borderId="5" xfId="0" applyNumberFormat="true" applyFont="true" applyBorder="true" applyAlignment="true">
      <alignment horizontal="left" indent="2"/>
    </xf>
    <xf numFmtId="4" fontId="47" fillId="0" borderId="2" xfId="0" applyNumberFormat="true" applyFont="true" applyFill="true" applyBorder="true" applyAlignment="true">
      <alignment horizontal="right" vertical="center"/>
    </xf>
    <xf numFmtId="49" fontId="49" fillId="0" borderId="2" xfId="0" applyNumberFormat="true" applyFont="true" applyBorder="true" applyAlignment="true">
      <alignment horizontal="left" indent="1"/>
    </xf>
    <xf numFmtId="49" fontId="49" fillId="0" borderId="2" xfId="0" applyNumberFormat="true" applyFont="true" applyBorder="true" applyAlignment="true">
      <alignment horizontal="left" indent="2"/>
    </xf>
    <xf numFmtId="4" fontId="47" fillId="3" borderId="2" xfId="0" applyNumberFormat="true" applyFont="true" applyFill="true" applyBorder="true" applyAlignment="true">
      <alignment horizontal="right" vertical="center"/>
    </xf>
    <xf numFmtId="0" fontId="47" fillId="0" borderId="2" xfId="65" applyFont="true" applyFill="true" applyBorder="true" applyAlignment="true">
      <alignment vertical="center"/>
    </xf>
    <xf numFmtId="49" fontId="49" fillId="0" borderId="2" xfId="0" applyNumberFormat="true" applyFont="true" applyBorder="true" applyAlignment="true"/>
    <xf numFmtId="0" fontId="49" fillId="3" borderId="2" xfId="0" applyFont="true" applyFill="true" applyBorder="true" applyAlignment="true">
      <alignment horizontal="left" vertical="center"/>
    </xf>
    <xf numFmtId="0" fontId="49" fillId="0" borderId="8" xfId="65" applyFont="true" applyFill="true" applyBorder="true" applyAlignment="true">
      <alignment horizontal="left" vertical="center" wrapText="true"/>
    </xf>
    <xf numFmtId="49" fontId="24" fillId="0" borderId="0" xfId="0" applyNumberFormat="true" applyFont="true" applyAlignment="true">
      <alignment horizontal="left" vertical="justify" wrapText="true"/>
    </xf>
    <xf numFmtId="49" fontId="25" fillId="0" borderId="0" xfId="0" applyNumberFormat="true" applyFont="true" applyAlignment="true">
      <alignment horizontal="left" vertical="justify" wrapText="true"/>
    </xf>
    <xf numFmtId="0" fontId="0" fillId="0" borderId="0" xfId="88" applyFill="true">
      <alignment vertical="center"/>
    </xf>
    <xf numFmtId="182" fontId="0" fillId="0" borderId="0" xfId="88" applyNumberFormat="true" applyFill="true">
      <alignment vertical="center"/>
    </xf>
    <xf numFmtId="178" fontId="0" fillId="0" borderId="0" xfId="88" applyNumberFormat="true" applyFill="true">
      <alignment vertical="center"/>
    </xf>
    <xf numFmtId="178" fontId="10" fillId="0" borderId="0" xfId="102" applyNumberFormat="true" applyFont="true" applyFill="true" applyAlignment="true">
      <alignment horizontal="left" vertical="center"/>
    </xf>
    <xf numFmtId="178" fontId="27" fillId="0" borderId="0" xfId="102" applyNumberFormat="true" applyFont="true" applyFill="true" applyAlignment="true">
      <alignment horizontal="center" vertical="center"/>
    </xf>
    <xf numFmtId="0" fontId="54" fillId="0" borderId="0" xfId="88" applyFont="true" applyFill="true" applyAlignment="true">
      <alignment horizontal="center" vertical="center"/>
    </xf>
    <xf numFmtId="182" fontId="54" fillId="0" borderId="0" xfId="88" applyNumberFormat="true" applyFont="true" applyFill="true" applyAlignment="true">
      <alignment horizontal="center" vertical="center"/>
    </xf>
    <xf numFmtId="178" fontId="54" fillId="0" borderId="0" xfId="88" applyNumberFormat="true" applyFont="true" applyFill="true" applyAlignment="true">
      <alignment horizontal="center" vertical="center"/>
    </xf>
    <xf numFmtId="0" fontId="30" fillId="0" borderId="2" xfId="88" applyFont="true" applyFill="true" applyBorder="true" applyAlignment="true">
      <alignment horizontal="center" vertical="center"/>
    </xf>
    <xf numFmtId="178" fontId="30" fillId="0" borderId="2" xfId="98" applyNumberFormat="true" applyFont="true" applyFill="true" applyBorder="true" applyAlignment="true" applyProtection="true">
      <alignment horizontal="center" vertical="center" wrapText="true"/>
      <protection locked="false"/>
    </xf>
    <xf numFmtId="0" fontId="30" fillId="0" borderId="2" xfId="12" applyFont="true" applyFill="true" applyBorder="true" applyAlignment="true" applyProtection="true">
      <alignment horizontal="left" vertical="center" wrapText="true"/>
      <protection locked="false"/>
    </xf>
    <xf numFmtId="178" fontId="45" fillId="0" borderId="2" xfId="88" applyNumberFormat="true" applyFont="true" applyFill="true" applyBorder="true" applyAlignment="true">
      <alignment horizontal="right" vertical="center"/>
    </xf>
    <xf numFmtId="182" fontId="40" fillId="0" borderId="2" xfId="88" applyNumberFormat="true" applyFont="true" applyFill="true" applyBorder="true" applyAlignment="true">
      <alignment horizontal="right" vertical="center"/>
    </xf>
    <xf numFmtId="178" fontId="40" fillId="0" borderId="2" xfId="88" applyNumberFormat="true" applyFont="true" applyFill="true" applyBorder="true" applyAlignment="true">
      <alignment horizontal="right" vertical="center"/>
    </xf>
    <xf numFmtId="178" fontId="0" fillId="0" borderId="2" xfId="88" applyNumberFormat="true" applyFill="true" applyBorder="true">
      <alignment vertical="center"/>
    </xf>
    <xf numFmtId="0" fontId="0" fillId="0" borderId="2" xfId="88" applyFill="true" applyBorder="true">
      <alignment vertical="center"/>
    </xf>
    <xf numFmtId="182" fontId="0" fillId="0" borderId="2" xfId="88" applyNumberFormat="true" applyFill="true" applyBorder="true">
      <alignment vertical="center"/>
    </xf>
    <xf numFmtId="0" fontId="40" fillId="0" borderId="2" xfId="88" applyFont="true" applyFill="true" applyBorder="true" applyAlignment="true">
      <alignment vertical="center" wrapText="true"/>
    </xf>
    <xf numFmtId="0" fontId="19" fillId="0" borderId="2" xfId="88" applyFont="true" applyFill="true" applyBorder="true">
      <alignment vertical="center"/>
    </xf>
    <xf numFmtId="182" fontId="29" fillId="0" borderId="2" xfId="102" applyNumberFormat="true" applyFont="true" applyFill="true" applyBorder="true" applyAlignment="true">
      <alignment horizontal="right" vertical="center"/>
    </xf>
    <xf numFmtId="178" fontId="40" fillId="0" borderId="2" xfId="88" applyNumberFormat="true" applyFont="true" applyFill="true" applyBorder="true">
      <alignment vertical="center"/>
    </xf>
    <xf numFmtId="179" fontId="0" fillId="0" borderId="8" xfId="88" applyNumberFormat="true" applyFont="true" applyFill="true" applyBorder="true" applyAlignment="true">
      <alignment horizontal="left" vertical="center" wrapText="true"/>
    </xf>
    <xf numFmtId="178" fontId="0" fillId="0" borderId="8" xfId="88" applyNumberFormat="true" applyFont="true" applyFill="true" applyBorder="true" applyAlignment="true">
      <alignment horizontal="left" vertical="center" wrapText="true"/>
    </xf>
    <xf numFmtId="182" fontId="0" fillId="0" borderId="7" xfId="102" applyNumberFormat="true" applyBorder="true" applyAlignment="true">
      <alignment horizontal="right" vertical="center"/>
    </xf>
    <xf numFmtId="178" fontId="0" fillId="0" borderId="7" xfId="102" applyNumberFormat="true" applyBorder="true" applyAlignment="true">
      <alignment horizontal="right" vertical="center"/>
    </xf>
    <xf numFmtId="187" fontId="0" fillId="0" borderId="0" xfId="88" applyNumberFormat="true" applyFill="true">
      <alignment vertical="center"/>
    </xf>
    <xf numFmtId="181" fontId="0" fillId="0" borderId="0" xfId="88" applyNumberFormat="true" applyFill="true">
      <alignment vertical="center"/>
    </xf>
    <xf numFmtId="0" fontId="0" fillId="0" borderId="0" xfId="88" applyFont="true" applyFill="true">
      <alignment vertical="center"/>
    </xf>
    <xf numFmtId="0" fontId="26" fillId="2" borderId="0" xfId="107" applyFont="true" applyFill="true" applyAlignment="true">
      <alignment vertical="center"/>
    </xf>
    <xf numFmtId="0" fontId="26" fillId="2" borderId="0" xfId="107" applyFont="true" applyFill="true">
      <alignment vertical="center"/>
    </xf>
    <xf numFmtId="186" fontId="30" fillId="2" borderId="0" xfId="37" applyNumberFormat="true" applyFont="true" applyFill="true" applyBorder="true" applyAlignment="true">
      <alignment horizontal="center" vertical="center"/>
    </xf>
    <xf numFmtId="0" fontId="30" fillId="2" borderId="0" xfId="37" applyFont="true" applyFill="true" applyBorder="true" applyAlignment="true">
      <alignment horizontal="center" vertical="center"/>
    </xf>
    <xf numFmtId="0" fontId="30" fillId="2" borderId="2" xfId="102" applyFont="true" applyFill="true" applyBorder="true" applyAlignment="true">
      <alignment horizontal="center" vertical="center"/>
    </xf>
    <xf numFmtId="187" fontId="30" fillId="2" borderId="2" xfId="98" applyNumberFormat="true" applyFont="true" applyFill="true" applyBorder="true" applyAlignment="true" applyProtection="true">
      <alignment horizontal="center" vertical="center" wrapText="true"/>
      <protection locked="false"/>
    </xf>
    <xf numFmtId="0" fontId="30" fillId="2" borderId="2" xfId="37" applyFont="true" applyFill="true" applyBorder="true" applyAlignment="true">
      <alignment horizontal="center" vertical="center"/>
    </xf>
    <xf numFmtId="186" fontId="35" fillId="2" borderId="2" xfId="0" applyNumberFormat="true" applyFont="true" applyFill="true" applyBorder="true" applyAlignment="true" applyProtection="true">
      <alignment vertical="center"/>
    </xf>
    <xf numFmtId="187" fontId="35" fillId="2" borderId="2" xfId="74" applyNumberFormat="true" applyFont="true" applyFill="true" applyBorder="true" applyAlignment="true">
      <alignment horizontal="right" vertical="center"/>
    </xf>
    <xf numFmtId="0" fontId="30" fillId="2" borderId="2" xfId="37" applyFont="true" applyFill="true" applyBorder="true" applyAlignment="true">
      <alignment horizontal="left" vertical="center"/>
    </xf>
    <xf numFmtId="187" fontId="29" fillId="2" borderId="2" xfId="102" applyNumberFormat="true" applyFont="true" applyFill="true" applyBorder="true">
      <alignment vertical="center"/>
    </xf>
    <xf numFmtId="187" fontId="36" fillId="2" borderId="2" xfId="74" applyNumberFormat="true" applyFont="true" applyFill="true" applyBorder="true" applyAlignment="true">
      <alignment horizontal="right" vertical="center"/>
    </xf>
    <xf numFmtId="187" fontId="29" fillId="2" borderId="2" xfId="102" applyNumberFormat="true" applyFont="true" applyFill="true" applyBorder="true" applyAlignment="true">
      <alignment horizontal="left" vertical="center" indent="1"/>
    </xf>
    <xf numFmtId="187" fontId="29" fillId="2" borderId="2" xfId="102" applyNumberFormat="true" applyFont="true" applyFill="true" applyBorder="true" applyAlignment="true">
      <alignment horizontal="left" vertical="center" wrapText="true" indent="1"/>
    </xf>
    <xf numFmtId="0" fontId="28" fillId="2" borderId="2" xfId="107" applyFont="true" applyFill="true" applyBorder="true" applyAlignment="true">
      <alignment horizontal="center" vertical="center"/>
    </xf>
    <xf numFmtId="0" fontId="55" fillId="2" borderId="2" xfId="107" applyFont="true" applyFill="true" applyBorder="true" applyAlignment="true">
      <alignment horizontal="center" vertical="center"/>
    </xf>
    <xf numFmtId="0" fontId="0" fillId="2" borderId="0" xfId="35" applyFont="true" applyFill="true" applyAlignment="true">
      <alignment horizontal="left" vertical="center" wrapText="true"/>
    </xf>
    <xf numFmtId="0" fontId="36" fillId="2" borderId="0" xfId="107" applyFont="true" applyFill="true">
      <alignment vertical="center"/>
    </xf>
    <xf numFmtId="0" fontId="30" fillId="2" borderId="7" xfId="37" applyFont="true" applyFill="true" applyBorder="true" applyAlignment="true">
      <alignment vertical="center"/>
    </xf>
    <xf numFmtId="0" fontId="30" fillId="2" borderId="2" xfId="98" applyFont="true" applyFill="true" applyBorder="true" applyAlignment="true" applyProtection="true">
      <alignment horizontal="center" vertical="center" wrapText="true"/>
      <protection locked="false"/>
    </xf>
    <xf numFmtId="178" fontId="23" fillId="2" borderId="2" xfId="102" applyNumberFormat="true" applyFont="true" applyFill="true" applyBorder="true">
      <alignment vertical="center"/>
    </xf>
    <xf numFmtId="178" fontId="29" fillId="2" borderId="2" xfId="102" applyNumberFormat="true" applyFont="true" applyFill="true" applyBorder="true">
      <alignment vertical="center"/>
    </xf>
    <xf numFmtId="0" fontId="56" fillId="2" borderId="2" xfId="37" applyFont="true" applyFill="true" applyBorder="true" applyAlignment="true">
      <alignment horizontal="left" vertical="center"/>
    </xf>
    <xf numFmtId="0" fontId="29" fillId="2" borderId="0" xfId="102" applyFont="true" applyFill="true" applyBorder="true" applyAlignment="true">
      <alignment horizontal="right" vertical="center"/>
    </xf>
    <xf numFmtId="0" fontId="26" fillId="2" borderId="0" xfId="35" applyFont="true" applyFill="true" applyAlignment="true"/>
    <xf numFmtId="0" fontId="0" fillId="2" borderId="0" xfId="35" applyFill="true" applyAlignment="true"/>
    <xf numFmtId="187" fontId="0" fillId="2" borderId="0" xfId="35" applyNumberFormat="true" applyFill="true" applyAlignment="true">
      <alignment horizontal="center" vertical="center"/>
    </xf>
    <xf numFmtId="0" fontId="39" fillId="2" borderId="0" xfId="35" applyFont="true" applyFill="true" applyAlignment="true">
      <alignment horizontal="center" vertical="center"/>
    </xf>
    <xf numFmtId="187" fontId="35" fillId="2" borderId="2" xfId="35" applyNumberFormat="true" applyFont="true" applyFill="true" applyBorder="true" applyAlignment="true">
      <alignment horizontal="right" vertical="center"/>
    </xf>
    <xf numFmtId="0" fontId="29" fillId="2" borderId="2" xfId="35" applyFont="true" applyFill="true" applyBorder="true">
      <alignment vertical="center"/>
    </xf>
    <xf numFmtId="187" fontId="26" fillId="2" borderId="2" xfId="74" applyNumberFormat="true" applyFont="true" applyFill="true" applyBorder="true" applyAlignment="true">
      <alignment horizontal="right" vertical="center"/>
    </xf>
    <xf numFmtId="187" fontId="26" fillId="2" borderId="2" xfId="74" applyNumberFormat="true" applyFont="true" applyFill="true" applyBorder="true" applyAlignment="true">
      <alignment horizontal="center" vertical="center"/>
    </xf>
    <xf numFmtId="0" fontId="0" fillId="2" borderId="2" xfId="35" applyFill="true" applyBorder="true">
      <alignment vertical="center"/>
    </xf>
    <xf numFmtId="0" fontId="0" fillId="2" borderId="2" xfId="35" applyFill="true" applyBorder="true" applyAlignment="true">
      <alignment vertical="center"/>
    </xf>
    <xf numFmtId="0" fontId="0" fillId="2" borderId="6" xfId="35" applyFill="true" applyBorder="true" applyAlignment="true"/>
    <xf numFmtId="187" fontId="0" fillId="2" borderId="6" xfId="35" applyNumberFormat="true" applyFill="true" applyBorder="true" applyAlignment="true">
      <alignment horizontal="center" vertical="center"/>
    </xf>
    <xf numFmtId="0" fontId="33" fillId="2" borderId="2" xfId="0" applyFont="true" applyFill="true" applyBorder="true" applyAlignment="true">
      <alignment horizontal="left" vertical="center"/>
    </xf>
    <xf numFmtId="0" fontId="0" fillId="2" borderId="2" xfId="35" applyFill="true" applyBorder="true" applyAlignment="true"/>
    <xf numFmtId="187" fontId="0" fillId="2" borderId="2" xfId="35" applyNumberFormat="true" applyFill="true" applyBorder="true" applyAlignment="true">
      <alignment horizontal="center" vertical="center"/>
    </xf>
    <xf numFmtId="0" fontId="0" fillId="2" borderId="0" xfId="35" applyFill="true" applyAlignment="true">
      <alignment horizontal="left" vertical="center" wrapText="true"/>
    </xf>
    <xf numFmtId="187" fontId="30" fillId="2" borderId="2" xfId="45" applyNumberFormat="true" applyFont="true" applyFill="true" applyBorder="true" applyAlignment="true">
      <alignment horizontal="right" vertical="center"/>
    </xf>
    <xf numFmtId="0" fontId="35" fillId="2" borderId="2" xfId="35" applyNumberFormat="true" applyFont="true" applyFill="true" applyBorder="true" applyAlignment="true">
      <alignment horizontal="right" vertical="center"/>
    </xf>
    <xf numFmtId="177" fontId="38" fillId="2" borderId="2" xfId="74" applyNumberFormat="true" applyFont="true" applyFill="true" applyBorder="true" applyAlignment="true">
      <alignment horizontal="right" vertical="center"/>
    </xf>
    <xf numFmtId="3" fontId="33" fillId="2" borderId="2" xfId="0" applyNumberFormat="true" applyFont="true" applyFill="true" applyBorder="true" applyAlignment="true" applyProtection="true">
      <alignment horizontal="left" vertical="center" wrapText="true" indent="1"/>
    </xf>
    <xf numFmtId="0" fontId="57" fillId="2" borderId="2" xfId="102" applyFont="true" applyFill="true" applyBorder="true" applyAlignment="true">
      <alignment horizontal="right" vertical="center"/>
    </xf>
    <xf numFmtId="0" fontId="29" fillId="2" borderId="7" xfId="35" applyFont="true" applyFill="true" applyBorder="true" applyAlignment="true">
      <alignment horizontal="right" vertical="center"/>
    </xf>
    <xf numFmtId="0" fontId="26" fillId="2" borderId="2" xfId="35" applyFont="true" applyFill="true" applyBorder="true" applyAlignment="true"/>
    <xf numFmtId="180" fontId="58" fillId="2" borderId="2" xfId="35" applyNumberFormat="true" applyFont="true" applyFill="true" applyBorder="true" applyAlignment="true">
      <alignment vertical="center"/>
    </xf>
    <xf numFmtId="187" fontId="26" fillId="2" borderId="0" xfId="35" applyNumberFormat="true" applyFont="true" applyFill="true" applyAlignment="true"/>
    <xf numFmtId="179" fontId="26" fillId="0" borderId="0" xfId="0" applyNumberFormat="true" applyFont="true" applyFill="true" applyAlignment="true"/>
    <xf numFmtId="179" fontId="36" fillId="0" borderId="0" xfId="0" applyNumberFormat="true" applyFont="true" applyFill="true" applyAlignment="true">
      <alignment horizontal="right"/>
    </xf>
    <xf numFmtId="179" fontId="39" fillId="0" borderId="0" xfId="102" applyNumberFormat="true" applyFont="true" applyFill="true" applyAlignment="true">
      <alignment horizontal="center" vertical="center"/>
    </xf>
    <xf numFmtId="179" fontId="59" fillId="0" borderId="0" xfId="102" applyNumberFormat="true" applyFont="true" applyFill="true" applyAlignment="true">
      <alignment horizontal="right" vertical="center"/>
    </xf>
    <xf numFmtId="0" fontId="0" fillId="2" borderId="7" xfId="102" applyFill="true" applyBorder="true" applyAlignment="true">
      <alignment horizontal="center" vertical="center"/>
    </xf>
    <xf numFmtId="179" fontId="0" fillId="2" borderId="7" xfId="102" applyNumberFormat="true" applyFill="true" applyBorder="true" applyAlignment="true">
      <alignment horizontal="center" vertical="center"/>
    </xf>
    <xf numFmtId="179" fontId="36" fillId="2" borderId="0" xfId="0" applyNumberFormat="true" applyFont="true" applyFill="true" applyBorder="true" applyAlignment="true" applyProtection="true">
      <alignment horizontal="right" vertical="center"/>
      <protection locked="false"/>
    </xf>
    <xf numFmtId="179" fontId="30" fillId="2" borderId="2" xfId="0" applyNumberFormat="true" applyFont="true" applyFill="true" applyBorder="true" applyAlignment="true">
      <alignment horizontal="center" vertical="center"/>
    </xf>
    <xf numFmtId="0" fontId="43" fillId="2" borderId="2" xfId="102" applyFont="true" applyFill="true" applyBorder="true">
      <alignment vertical="center"/>
    </xf>
    <xf numFmtId="179" fontId="48" fillId="2" borderId="2" xfId="0" applyNumberFormat="true" applyFont="true" applyFill="true" applyBorder="true" applyAlignment="true" applyProtection="true">
      <alignment vertical="center"/>
    </xf>
    <xf numFmtId="179" fontId="33" fillId="2" borderId="2" xfId="0" applyNumberFormat="true" applyFont="true" applyFill="true" applyBorder="true" applyAlignment="true" applyProtection="true">
      <alignment vertical="center"/>
    </xf>
    <xf numFmtId="179" fontId="36" fillId="2" borderId="2" xfId="0" applyNumberFormat="true" applyFont="true" applyFill="true" applyBorder="true" applyAlignment="true">
      <alignment horizontal="right" vertical="center"/>
    </xf>
    <xf numFmtId="0" fontId="0" fillId="0" borderId="8" xfId="80" applyFill="true" applyBorder="true" applyAlignment="true">
      <alignment horizontal="left" vertical="center" wrapText="true"/>
    </xf>
    <xf numFmtId="179" fontId="0" fillId="0" borderId="8" xfId="80" applyNumberFormat="true" applyFill="true" applyBorder="true" applyAlignment="true">
      <alignment horizontal="left" vertical="center" wrapText="true"/>
    </xf>
    <xf numFmtId="180" fontId="26" fillId="0" borderId="0" xfId="45" applyNumberFormat="true" applyFont="true" applyFill="true" applyAlignment="true">
      <alignment vertical="center"/>
    </xf>
    <xf numFmtId="182" fontId="26" fillId="0" borderId="0" xfId="45" applyNumberFormat="true" applyFont="true" applyFill="true" applyAlignment="true">
      <alignment vertical="center"/>
    </xf>
    <xf numFmtId="0" fontId="26" fillId="0" borderId="0" xfId="45" applyFont="true" applyFill="true"/>
    <xf numFmtId="0" fontId="14" fillId="0" borderId="0" xfId="102" applyFont="true" applyFill="true" applyAlignment="true">
      <alignment horizontal="left" vertical="center"/>
    </xf>
    <xf numFmtId="0" fontId="60" fillId="0" borderId="0" xfId="102" applyFont="true" applyFill="true" applyAlignment="true">
      <alignment horizontal="center" vertical="center"/>
    </xf>
    <xf numFmtId="0" fontId="41" fillId="0" borderId="7" xfId="102" applyFont="true" applyFill="true" applyBorder="true" applyAlignment="true">
      <alignment horizontal="center" vertical="center"/>
    </xf>
    <xf numFmtId="182" fontId="41" fillId="0" borderId="0" xfId="102" applyNumberFormat="true" applyFont="true" applyFill="true" applyBorder="true" applyAlignment="true">
      <alignment horizontal="right" vertical="center"/>
    </xf>
    <xf numFmtId="0" fontId="30" fillId="0" borderId="2" xfId="45" applyFont="true" applyFill="true" applyBorder="true" applyAlignment="true">
      <alignment horizontal="center" vertical="center"/>
    </xf>
    <xf numFmtId="182" fontId="30" fillId="0" borderId="2" xfId="45" applyNumberFormat="true" applyFont="true" applyFill="true" applyBorder="true" applyAlignment="true">
      <alignment horizontal="center" vertical="center"/>
    </xf>
    <xf numFmtId="0" fontId="30" fillId="0" borderId="2" xfId="45" applyFont="true" applyFill="true" applyBorder="true" applyAlignment="true">
      <alignment horizontal="left" vertical="center"/>
    </xf>
    <xf numFmtId="182" fontId="36" fillId="0" borderId="2" xfId="0" applyNumberFormat="true" applyFont="true" applyFill="true" applyBorder="true" applyAlignment="true" applyProtection="true">
      <alignment horizontal="right" vertical="center"/>
    </xf>
    <xf numFmtId="180" fontId="26" fillId="0" borderId="0" xfId="45" applyNumberFormat="true" applyFont="true" applyFill="true"/>
    <xf numFmtId="49" fontId="29" fillId="0" borderId="2" xfId="102" applyNumberFormat="true" applyFont="true" applyFill="true" applyBorder="true" applyAlignment="true" applyProtection="true">
      <alignment vertical="center"/>
    </xf>
    <xf numFmtId="0" fontId="41" fillId="0" borderId="0" xfId="102" applyFont="true" applyFill="true" applyAlignment="true">
      <alignment horizontal="left" vertical="center" wrapText="true"/>
    </xf>
    <xf numFmtId="182" fontId="26" fillId="0" borderId="0" xfId="45" applyNumberFormat="true" applyFont="true" applyFill="true"/>
    <xf numFmtId="0" fontId="26" fillId="2" borderId="0" xfId="41" applyFont="true" applyFill="true" applyAlignment="true">
      <alignment vertical="center"/>
    </xf>
    <xf numFmtId="182" fontId="26" fillId="2" borderId="0" xfId="41" applyNumberFormat="true" applyFont="true" applyFill="true"/>
    <xf numFmtId="178" fontId="26" fillId="2" borderId="0" xfId="41" applyNumberFormat="true" applyFont="true" applyFill="true"/>
    <xf numFmtId="180" fontId="26" fillId="2" borderId="0" xfId="41" applyNumberFormat="true" applyFont="true" applyFill="true" applyAlignment="true">
      <alignment vertical="center"/>
    </xf>
    <xf numFmtId="181" fontId="26" fillId="2" borderId="0" xfId="41" applyNumberFormat="true" applyFont="true" applyFill="true"/>
    <xf numFmtId="0" fontId="26" fillId="2" borderId="0" xfId="41" applyFont="true" applyFill="true"/>
    <xf numFmtId="179" fontId="10" fillId="2" borderId="0" xfId="102" applyNumberFormat="true" applyFont="true" applyFill="true" applyAlignment="true">
      <alignment horizontal="left" vertical="center"/>
    </xf>
    <xf numFmtId="179" fontId="27" fillId="2" borderId="0" xfId="102" applyNumberFormat="true" applyFont="true" applyFill="true" applyAlignment="true">
      <alignment horizontal="center" vertical="center"/>
    </xf>
    <xf numFmtId="0" fontId="30" fillId="2" borderId="2" xfId="41" applyFont="true" applyFill="true" applyBorder="true" applyAlignment="true">
      <alignment horizontal="center" vertical="center"/>
    </xf>
    <xf numFmtId="182" fontId="30" fillId="2" borderId="2" xfId="98" applyNumberFormat="true" applyFont="true" applyFill="true" applyBorder="true" applyAlignment="true" applyProtection="true">
      <alignment horizontal="center" vertical="center" wrapText="true"/>
      <protection locked="false"/>
    </xf>
    <xf numFmtId="182" fontId="61" fillId="2" borderId="2" xfId="102" applyNumberFormat="true" applyFont="true" applyFill="true" applyBorder="true">
      <alignment vertical="center"/>
    </xf>
    <xf numFmtId="0" fontId="30" fillId="2" borderId="2" xfId="41" applyFont="true" applyFill="true" applyBorder="true" applyAlignment="true">
      <alignment horizontal="left" vertical="center"/>
    </xf>
    <xf numFmtId="0" fontId="29" fillId="2" borderId="2" xfId="102" applyFont="true" applyFill="true" applyBorder="true" applyAlignment="true">
      <alignment vertical="center"/>
    </xf>
    <xf numFmtId="182" fontId="29" fillId="2" borderId="2" xfId="102" applyNumberFormat="true" applyFont="true" applyFill="true" applyBorder="true" applyAlignment="true">
      <alignment horizontal="right" vertical="center"/>
    </xf>
    <xf numFmtId="182" fontId="33" fillId="2" borderId="2" xfId="0" applyNumberFormat="true" applyFont="true" applyFill="true" applyBorder="true" applyAlignment="true" applyProtection="true">
      <alignment vertical="center"/>
    </xf>
    <xf numFmtId="182" fontId="29" fillId="2" borderId="2" xfId="102" applyNumberFormat="true" applyFont="true" applyFill="true" applyBorder="true" applyAlignment="true">
      <alignment vertical="center"/>
    </xf>
    <xf numFmtId="182" fontId="36" fillId="2" borderId="2" xfId="0" applyNumberFormat="true" applyFont="true" applyFill="true" applyBorder="true" applyAlignment="true">
      <alignment horizontal="right" vertical="center"/>
    </xf>
    <xf numFmtId="182" fontId="36" fillId="2" borderId="2" xfId="41" applyNumberFormat="true" applyFont="true" applyFill="true" applyBorder="true" applyAlignment="true">
      <alignment horizontal="right" vertical="center"/>
    </xf>
    <xf numFmtId="0" fontId="26" fillId="2" borderId="2" xfId="41" applyFont="true" applyFill="true" applyBorder="true"/>
    <xf numFmtId="182" fontId="26" fillId="2" borderId="2" xfId="41" applyNumberFormat="true" applyFont="true" applyFill="true" applyBorder="true"/>
    <xf numFmtId="0" fontId="0" fillId="2" borderId="0" xfId="102" applyFill="true" applyAlignment="true">
      <alignment horizontal="left" vertical="center" wrapText="true"/>
    </xf>
    <xf numFmtId="179" fontId="0" fillId="2" borderId="0" xfId="102" applyNumberFormat="true" applyFill="true" applyAlignment="true">
      <alignment horizontal="left" vertical="center" wrapText="true"/>
    </xf>
    <xf numFmtId="178" fontId="30" fillId="2" borderId="2" xfId="98" applyNumberFormat="true" applyFont="true" applyFill="true" applyBorder="true" applyAlignment="true" applyProtection="true">
      <alignment horizontal="center" vertical="center" wrapText="true"/>
      <protection locked="false"/>
    </xf>
    <xf numFmtId="178" fontId="61" fillId="2" borderId="2" xfId="102" applyNumberFormat="true" applyFont="true" applyFill="true" applyBorder="true">
      <alignment vertical="center"/>
    </xf>
    <xf numFmtId="178" fontId="30" fillId="2" borderId="2" xfId="41" applyNumberFormat="true" applyFont="true" applyFill="true" applyBorder="true" applyAlignment="true">
      <alignment horizontal="right" vertical="center"/>
    </xf>
    <xf numFmtId="178" fontId="61" fillId="2" borderId="2" xfId="102" applyNumberFormat="true" applyFont="true" applyFill="true" applyBorder="true" applyAlignment="true">
      <alignment horizontal="right" vertical="center"/>
    </xf>
    <xf numFmtId="178" fontId="29" fillId="2" borderId="2" xfId="102" applyNumberFormat="true" applyFont="true" applyFill="true" applyBorder="true" applyAlignment="true">
      <alignment horizontal="right" vertical="center"/>
    </xf>
    <xf numFmtId="178" fontId="29" fillId="2" borderId="2" xfId="102" applyNumberFormat="true" applyFont="true" applyFill="true" applyBorder="true" applyAlignment="true">
      <alignment vertical="center"/>
    </xf>
    <xf numFmtId="178" fontId="57" fillId="2" borderId="2" xfId="102" applyNumberFormat="true" applyFont="true" applyFill="true" applyBorder="true" applyAlignment="true">
      <alignment horizontal="right" vertical="center"/>
    </xf>
    <xf numFmtId="178" fontId="36" fillId="2" borderId="2" xfId="41" applyNumberFormat="true" applyFont="true" applyFill="true" applyBorder="true" applyAlignment="true">
      <alignment horizontal="right" vertical="center"/>
    </xf>
    <xf numFmtId="178" fontId="26" fillId="2" borderId="2" xfId="41" applyNumberFormat="true" applyFont="true" applyFill="true" applyBorder="true"/>
    <xf numFmtId="178" fontId="36" fillId="2" borderId="2" xfId="41" applyNumberFormat="true" applyFont="true" applyFill="true" applyBorder="true" applyAlignment="true">
      <alignment horizontal="right"/>
    </xf>
    <xf numFmtId="0" fontId="40" fillId="2" borderId="2" xfId="65" applyFont="true" applyFill="true" applyBorder="true" applyAlignment="true">
      <alignment vertical="center"/>
    </xf>
    <xf numFmtId="0" fontId="40" fillId="2" borderId="2" xfId="65" applyFont="true" applyFill="true" applyBorder="true" applyAlignment="true">
      <alignment vertical="center" wrapText="true"/>
    </xf>
    <xf numFmtId="181" fontId="10" fillId="2" borderId="0" xfId="102" applyNumberFormat="true" applyFont="true" applyFill="true" applyAlignment="true">
      <alignment horizontal="left" vertical="center"/>
    </xf>
    <xf numFmtId="181" fontId="0" fillId="2" borderId="0" xfId="102" applyNumberFormat="true" applyFill="true" applyBorder="true" applyAlignment="true">
      <alignment horizontal="center" vertical="center"/>
    </xf>
    <xf numFmtId="181" fontId="30" fillId="2" borderId="2" xfId="98" applyNumberFormat="true" applyFont="true" applyFill="true" applyBorder="true" applyAlignment="true" applyProtection="true">
      <alignment horizontal="center" vertical="center" wrapText="true"/>
      <protection locked="false"/>
    </xf>
    <xf numFmtId="181" fontId="61" fillId="2" borderId="2" xfId="102" applyNumberFormat="true" applyFont="true" applyFill="true" applyBorder="true">
      <alignment vertical="center"/>
    </xf>
    <xf numFmtId="181" fontId="29" fillId="2" borderId="2" xfId="102" applyNumberFormat="true" applyFont="true" applyFill="true" applyBorder="true" applyAlignment="true">
      <alignment horizontal="right" vertical="center"/>
    </xf>
    <xf numFmtId="181" fontId="36" fillId="2" borderId="2" xfId="102" applyNumberFormat="true" applyFont="true" applyFill="true" applyBorder="true" applyAlignment="true">
      <alignment horizontal="right" vertical="center"/>
    </xf>
    <xf numFmtId="181" fontId="33" fillId="2" borderId="2" xfId="0" applyNumberFormat="true" applyFont="true" applyFill="true" applyBorder="true" applyAlignment="true" applyProtection="true">
      <alignment vertical="center"/>
    </xf>
    <xf numFmtId="181" fontId="29" fillId="2" borderId="2" xfId="102" applyNumberFormat="true" applyFont="true" applyFill="true" applyBorder="true" applyAlignment="true">
      <alignment vertical="center"/>
    </xf>
    <xf numFmtId="181" fontId="36" fillId="2" borderId="2" xfId="0" applyNumberFormat="true" applyFont="true" applyFill="true" applyBorder="true" applyAlignment="true">
      <alignment horizontal="right" vertical="center"/>
    </xf>
    <xf numFmtId="181" fontId="36" fillId="2" borderId="2" xfId="41" applyNumberFormat="true" applyFont="true" applyFill="true" applyBorder="true" applyAlignment="true">
      <alignment horizontal="right" vertical="center"/>
    </xf>
    <xf numFmtId="181" fontId="26" fillId="2" borderId="2" xfId="41" applyNumberFormat="true" applyFont="true" applyFill="true" applyBorder="true"/>
    <xf numFmtId="178" fontId="10" fillId="2" borderId="0" xfId="102" applyNumberFormat="true" applyFont="true" applyFill="true" applyAlignment="true">
      <alignment horizontal="left" vertical="center"/>
    </xf>
    <xf numFmtId="178" fontId="0" fillId="2" borderId="0" xfId="102" applyNumberFormat="true" applyFill="true" applyBorder="true" applyAlignment="true">
      <alignment horizontal="center" vertical="center"/>
    </xf>
    <xf numFmtId="178" fontId="33" fillId="2" borderId="0" xfId="0" applyNumberFormat="true" applyFont="true" applyFill="true" applyBorder="true" applyAlignment="true" applyProtection="true">
      <alignment horizontal="right" vertical="center"/>
    </xf>
    <xf numFmtId="0" fontId="0" fillId="0" borderId="0" xfId="80" applyFill="true" applyAlignment="true">
      <alignment horizontal="left" vertical="center" indent="2"/>
    </xf>
    <xf numFmtId="0" fontId="41" fillId="0" borderId="0" xfId="102" applyFont="true" applyFill="true" applyBorder="true" applyAlignment="true">
      <alignment horizontal="left" vertical="center" indent="2"/>
    </xf>
    <xf numFmtId="186" fontId="62" fillId="0" borderId="0" xfId="0" applyNumberFormat="true" applyFont="true" applyFill="true" applyBorder="true" applyAlignment="true" applyProtection="true">
      <alignment horizontal="right" vertical="center"/>
      <protection locked="false"/>
    </xf>
    <xf numFmtId="186" fontId="42" fillId="0" borderId="2" xfId="80" applyNumberFormat="true" applyFont="true" applyFill="true" applyBorder="true">
      <alignment vertical="center"/>
    </xf>
    <xf numFmtId="0" fontId="29" fillId="0" borderId="8" xfId="80" applyFont="true" applyFill="true" applyBorder="true" applyAlignment="true">
      <alignment horizontal="left" vertical="center" wrapText="true"/>
    </xf>
    <xf numFmtId="187" fontId="43" fillId="0" borderId="5" xfId="98" applyNumberFormat="true" applyFont="true" applyFill="true" applyBorder="true" applyAlignment="true" applyProtection="true">
      <alignment horizontal="center" vertical="center" wrapText="true"/>
      <protection locked="false"/>
    </xf>
    <xf numFmtId="187" fontId="48" fillId="0" borderId="2" xfId="102" applyNumberFormat="true" applyFont="true" applyFill="true" applyBorder="true">
      <alignment vertical="center"/>
    </xf>
    <xf numFmtId="0" fontId="33" fillId="0" borderId="5" xfId="0" applyFont="true" applyFill="true" applyBorder="true" applyAlignment="true">
      <alignment horizontal="left" vertical="center"/>
    </xf>
    <xf numFmtId="0" fontId="33" fillId="0" borderId="4" xfId="0" applyFont="true" applyFill="true" applyBorder="true" applyAlignment="true">
      <alignment horizontal="left" vertical="center"/>
    </xf>
    <xf numFmtId="187" fontId="33" fillId="2" borderId="2" xfId="102" applyNumberFormat="true" applyFont="true" applyFill="true" applyBorder="true">
      <alignment vertical="center"/>
    </xf>
    <xf numFmtId="181" fontId="33" fillId="2" borderId="5" xfId="0" applyNumberFormat="true" applyFont="true" applyFill="true" applyBorder="true" applyAlignment="true">
      <alignment horizontal="center" vertical="center"/>
    </xf>
    <xf numFmtId="181" fontId="33" fillId="2" borderId="4" xfId="0" applyNumberFormat="true" applyFont="true" applyFill="true" applyBorder="true" applyAlignment="true">
      <alignment horizontal="center" vertical="center"/>
    </xf>
    <xf numFmtId="181" fontId="26" fillId="0" borderId="0" xfId="109" applyNumberFormat="true" applyFont="true" applyFill="true" applyAlignment="true">
      <alignment horizontal="right"/>
    </xf>
    <xf numFmtId="181" fontId="26" fillId="0" borderId="0" xfId="109" applyNumberFormat="true" applyFont="true" applyFill="true"/>
    <xf numFmtId="0" fontId="0" fillId="0" borderId="7" xfId="102" applyFill="true" applyBorder="true" applyAlignment="true">
      <alignment vertical="center"/>
    </xf>
    <xf numFmtId="181" fontId="0" fillId="0" borderId="7" xfId="102" applyNumberFormat="true" applyFill="true" applyBorder="true" applyAlignment="true">
      <alignment vertical="center"/>
    </xf>
    <xf numFmtId="181" fontId="29" fillId="0" borderId="0" xfId="102" applyNumberFormat="true" applyFont="true" applyFill="true" applyBorder="true" applyAlignment="true">
      <alignment horizontal="right" vertical="center"/>
    </xf>
    <xf numFmtId="181" fontId="30" fillId="0" borderId="2" xfId="109" applyNumberFormat="true" applyFont="true" applyFill="true" applyBorder="true" applyAlignment="true">
      <alignment horizontal="center" vertical="center"/>
    </xf>
    <xf numFmtId="181" fontId="61" fillId="0" borderId="2" xfId="102" applyNumberFormat="true" applyFont="true" applyFill="true" applyBorder="true">
      <alignment vertical="center"/>
    </xf>
    <xf numFmtId="181" fontId="29" fillId="0" borderId="2" xfId="102" applyNumberFormat="true" applyFont="true" applyFill="true" applyBorder="true">
      <alignment vertical="center"/>
    </xf>
    <xf numFmtId="0" fontId="29" fillId="0" borderId="2" xfId="102" applyFont="true" applyFill="true" applyBorder="true" applyAlignment="true">
      <alignment vertical="center"/>
    </xf>
    <xf numFmtId="181" fontId="29" fillId="0" borderId="2" xfId="102" applyNumberFormat="true" applyFont="true" applyFill="true" applyBorder="true" applyAlignment="true">
      <alignment vertical="center"/>
    </xf>
    <xf numFmtId="181" fontId="26" fillId="0" borderId="2" xfId="109" applyNumberFormat="true" applyFont="true" applyFill="true" applyBorder="true"/>
    <xf numFmtId="0" fontId="41" fillId="2" borderId="8" xfId="102" applyFont="true" applyFill="true" applyBorder="true" applyAlignment="true">
      <alignment horizontal="left" vertical="center" wrapText="true"/>
    </xf>
    <xf numFmtId="179" fontId="41" fillId="2" borderId="8" xfId="102" applyNumberFormat="true" applyFont="true" applyFill="true" applyBorder="true" applyAlignment="true">
      <alignment horizontal="left" vertical="center" wrapText="true"/>
    </xf>
    <xf numFmtId="0" fontId="41" fillId="0" borderId="0" xfId="102" applyFont="true" applyFill="true" applyBorder="true" applyAlignment="true">
      <alignment horizontal="left" vertical="center" wrapText="true"/>
    </xf>
    <xf numFmtId="181" fontId="41" fillId="0" borderId="0" xfId="102" applyNumberFormat="true" applyFont="true" applyFill="true" applyBorder="true" applyAlignment="true">
      <alignment horizontal="left" vertical="center" wrapText="true"/>
    </xf>
    <xf numFmtId="186" fontId="26" fillId="0" borderId="0" xfId="109" applyNumberFormat="true" applyFont="true" applyFill="true"/>
    <xf numFmtId="182" fontId="63" fillId="2" borderId="0" xfId="0" applyNumberFormat="true" applyFont="true" applyFill="true" applyAlignment="true">
      <alignment vertical="center"/>
    </xf>
    <xf numFmtId="0" fontId="47" fillId="0" borderId="0" xfId="0" applyFont="true" applyFill="true" applyBorder="true" applyAlignment="true">
      <alignment vertical="center"/>
    </xf>
    <xf numFmtId="0" fontId="46" fillId="0" borderId="0" xfId="0" applyFont="true" applyFill="true" applyBorder="true" applyAlignment="true">
      <alignment vertical="center"/>
    </xf>
    <xf numFmtId="182" fontId="64" fillId="2" borderId="0" xfId="102" applyNumberFormat="true" applyFont="true" applyFill="true" applyAlignment="true">
      <alignment horizontal="center" vertical="center"/>
    </xf>
    <xf numFmtId="0" fontId="0" fillId="0" borderId="7" xfId="102" applyFill="true" applyBorder="true" applyAlignment="true">
      <alignment horizontal="right"/>
    </xf>
    <xf numFmtId="182" fontId="65" fillId="2" borderId="2" xfId="109" applyNumberFormat="true" applyFont="true" applyFill="true" applyBorder="true" applyAlignment="true">
      <alignment horizontal="center" vertical="center"/>
    </xf>
    <xf numFmtId="0" fontId="43" fillId="0" borderId="2" xfId="12" applyFont="true" applyFill="true" applyBorder="true" applyAlignment="true" applyProtection="true">
      <alignment horizontal="left" vertical="center" wrapText="true"/>
      <protection locked="false"/>
    </xf>
    <xf numFmtId="182" fontId="36" fillId="2" borderId="2" xfId="47" applyNumberFormat="true" applyFont="true" applyFill="true" applyBorder="true" applyAlignment="true" applyProtection="true">
      <alignment horizontal="right" vertical="center"/>
    </xf>
    <xf numFmtId="182" fontId="36" fillId="2" borderId="2" xfId="0" applyNumberFormat="true" applyFont="true" applyFill="true" applyBorder="true" applyAlignment="true" applyProtection="true">
      <alignment horizontal="right" vertical="center"/>
    </xf>
    <xf numFmtId="0" fontId="0" fillId="0" borderId="8" xfId="102" applyFill="true" applyBorder="true" applyAlignment="true">
      <alignment vertical="center" wrapText="true"/>
    </xf>
    <xf numFmtId="0" fontId="0" fillId="0" borderId="0" xfId="102" applyFill="true" applyAlignment="true">
      <alignment horizontal="left" vertical="center"/>
    </xf>
    <xf numFmtId="0" fontId="0" fillId="0" borderId="0" xfId="102" applyFill="true">
      <alignment vertical="center"/>
    </xf>
    <xf numFmtId="181" fontId="0" fillId="0" borderId="0" xfId="102" applyNumberFormat="true" applyFill="true">
      <alignment vertical="center"/>
    </xf>
    <xf numFmtId="178" fontId="0" fillId="0" borderId="0" xfId="102" applyNumberFormat="true" applyFill="true">
      <alignment vertical="center"/>
    </xf>
    <xf numFmtId="0" fontId="66" fillId="0" borderId="0" xfId="102" applyFont="true" applyFill="true" applyAlignment="true">
      <alignment horizontal="center" vertical="center"/>
    </xf>
    <xf numFmtId="179" fontId="66" fillId="0" borderId="0" xfId="102" applyNumberFormat="true" applyFont="true" applyFill="true" applyAlignment="true">
      <alignment horizontal="center" vertical="center"/>
    </xf>
    <xf numFmtId="0" fontId="67" fillId="0" borderId="0" xfId="102" applyFont="true" applyFill="true" applyAlignment="true">
      <alignment horizontal="center" vertical="center"/>
    </xf>
    <xf numFmtId="181" fontId="67" fillId="0" borderId="0" xfId="102" applyNumberFormat="true" applyFont="true" applyFill="true" applyAlignment="true">
      <alignment horizontal="center" vertical="center"/>
    </xf>
    <xf numFmtId="181" fontId="45" fillId="2" borderId="2" xfId="88" applyNumberFormat="true" applyFont="true" applyFill="true" applyBorder="true">
      <alignment vertical="center"/>
    </xf>
    <xf numFmtId="0" fontId="30" fillId="2" borderId="2" xfId="12" applyFont="true" applyFill="true" applyBorder="true" applyAlignment="true" applyProtection="true">
      <alignment horizontal="left" vertical="center" wrapText="true"/>
      <protection locked="false"/>
    </xf>
    <xf numFmtId="181" fontId="40" fillId="2" borderId="2" xfId="88" applyNumberFormat="true" applyFont="true" applyFill="true" applyBorder="true" applyAlignment="true">
      <alignment horizontal="right" vertical="center"/>
    </xf>
    <xf numFmtId="182" fontId="40" fillId="2" borderId="2" xfId="88" applyNumberFormat="true" applyFont="true" applyFill="true" applyBorder="true" applyAlignment="true">
      <alignment horizontal="right" vertical="center"/>
    </xf>
    <xf numFmtId="0" fontId="40" fillId="2" borderId="2" xfId="88" applyFont="true" applyFill="true" applyBorder="true" applyAlignment="true">
      <alignment vertical="center"/>
    </xf>
    <xf numFmtId="0" fontId="0" fillId="2" borderId="2" xfId="102" applyFont="true" applyFill="true" applyBorder="true" applyAlignment="true">
      <alignment vertical="center"/>
    </xf>
    <xf numFmtId="181" fontId="0" fillId="2" borderId="2" xfId="88" applyNumberFormat="true" applyFont="true" applyFill="true" applyBorder="true" applyAlignment="true">
      <alignment vertical="center"/>
    </xf>
    <xf numFmtId="181" fontId="0" fillId="2" borderId="2" xfId="102" applyNumberFormat="true" applyFont="true" applyFill="true" applyBorder="true" applyAlignment="true">
      <alignment vertical="center"/>
    </xf>
    <xf numFmtId="181" fontId="40" fillId="2" borderId="2" xfId="65" applyNumberFormat="true" applyFont="true" applyFill="true" applyBorder="true">
      <alignment vertical="center"/>
    </xf>
    <xf numFmtId="181" fontId="29" fillId="2" borderId="2" xfId="102" applyNumberFormat="true" applyFont="true" applyFill="true" applyBorder="true">
      <alignment vertical="center"/>
    </xf>
    <xf numFmtId="0" fontId="0" fillId="2" borderId="2" xfId="102" applyFill="true" applyBorder="true">
      <alignment vertical="center"/>
    </xf>
    <xf numFmtId="181" fontId="0" fillId="2" borderId="2" xfId="102" applyNumberFormat="true" applyFill="true" applyBorder="true">
      <alignment vertical="center"/>
    </xf>
    <xf numFmtId="0" fontId="0" fillId="2" borderId="8" xfId="102" applyFont="true" applyFill="true" applyBorder="true" applyAlignment="true">
      <alignment horizontal="left" vertical="center" wrapText="true"/>
    </xf>
    <xf numFmtId="179" fontId="0" fillId="2" borderId="8" xfId="102" applyNumberFormat="true" applyFont="true" applyFill="true" applyBorder="true" applyAlignment="true">
      <alignment horizontal="left" vertical="center" wrapText="true"/>
    </xf>
    <xf numFmtId="177" fontId="10" fillId="0" borderId="0" xfId="102" applyNumberFormat="true" applyFont="true" applyFill="true" applyAlignment="true">
      <alignment horizontal="left" vertical="center"/>
    </xf>
    <xf numFmtId="177" fontId="66" fillId="0" borderId="0" xfId="102" applyNumberFormat="true" applyFont="true" applyFill="true" applyAlignment="true">
      <alignment horizontal="center" vertical="center"/>
    </xf>
    <xf numFmtId="178" fontId="67" fillId="0" borderId="0" xfId="102" applyNumberFormat="true" applyFont="true" applyFill="true" applyAlignment="true">
      <alignment horizontal="center" vertical="center"/>
    </xf>
    <xf numFmtId="178" fontId="68" fillId="2" borderId="2" xfId="98" applyNumberFormat="true" applyFont="true" applyFill="true" applyBorder="true" applyAlignment="true" applyProtection="true">
      <alignment horizontal="center" vertical="center" wrapText="true"/>
      <protection locked="false"/>
    </xf>
    <xf numFmtId="178" fontId="35" fillId="2" borderId="2" xfId="86" applyNumberFormat="true" applyFont="true" applyFill="true" applyBorder="true" applyAlignment="true" applyProtection="true">
      <alignment horizontal="right" vertical="center"/>
    </xf>
    <xf numFmtId="0" fontId="40" fillId="2" borderId="2" xfId="88" applyFont="true" applyFill="true" applyBorder="true">
      <alignment vertical="center"/>
    </xf>
    <xf numFmtId="178" fontId="40" fillId="2" borderId="2" xfId="88" applyNumberFormat="true" applyFont="true" applyFill="true" applyBorder="true" applyAlignment="true">
      <alignment horizontal="right" vertical="center"/>
    </xf>
    <xf numFmtId="181" fontId="57" fillId="2" borderId="2" xfId="102" applyNumberFormat="true" applyFont="true" applyFill="true" applyBorder="true" applyAlignment="true">
      <alignment horizontal="right" vertical="center"/>
    </xf>
    <xf numFmtId="177" fontId="0" fillId="2" borderId="8" xfId="102" applyNumberFormat="true" applyFont="true" applyFill="true" applyBorder="true" applyAlignment="true">
      <alignment horizontal="left" vertical="center" wrapText="true"/>
    </xf>
    <xf numFmtId="181" fontId="33" fillId="2" borderId="2" xfId="88" applyNumberFormat="true" applyFont="true" applyFill="true" applyBorder="true" applyAlignment="true">
      <alignment horizontal="right" vertical="center"/>
    </xf>
    <xf numFmtId="181" fontId="0" fillId="2" borderId="2" xfId="88" applyNumberFormat="true" applyFill="true" applyBorder="true">
      <alignment vertical="center"/>
    </xf>
    <xf numFmtId="181" fontId="0" fillId="2" borderId="2" xfId="102" applyNumberFormat="true" applyFill="true" applyBorder="true" applyAlignment="true">
      <alignment vertical="center"/>
    </xf>
    <xf numFmtId="178" fontId="40" fillId="2" borderId="0" xfId="88" applyNumberFormat="true" applyFont="true" applyFill="true" applyBorder="true" applyAlignment="true">
      <alignment horizontal="right" vertical="center"/>
    </xf>
    <xf numFmtId="178" fontId="69" fillId="2" borderId="2" xfId="98" applyNumberFormat="true" applyFont="true" applyFill="true" applyBorder="true" applyAlignment="true" applyProtection="true">
      <alignment horizontal="center" vertical="center" wrapText="true"/>
      <protection locked="false"/>
    </xf>
    <xf numFmtId="178" fontId="0" fillId="2" borderId="2" xfId="102" applyNumberFormat="true" applyFill="true" applyBorder="true">
      <alignment vertical="center"/>
    </xf>
    <xf numFmtId="178" fontId="0" fillId="2" borderId="2" xfId="102" applyNumberFormat="true" applyFill="true" applyBorder="true" applyAlignment="true">
      <alignment vertical="center"/>
    </xf>
    <xf numFmtId="176" fontId="70" fillId="0" borderId="0" xfId="86" applyNumberFormat="true" applyFont="true" applyBorder="true" applyAlignment="true">
      <alignment vertical="center"/>
    </xf>
    <xf numFmtId="41" fontId="71" fillId="2" borderId="0" xfId="104" applyFont="true" applyFill="true" applyBorder="true" applyAlignment="true">
      <alignment vertical="center"/>
    </xf>
    <xf numFmtId="41" fontId="71" fillId="0" borderId="0" xfId="104" applyFont="true" applyFill="true" applyBorder="true" applyAlignment="true">
      <alignment vertical="center"/>
    </xf>
    <xf numFmtId="176" fontId="70" fillId="0" borderId="0" xfId="86" applyNumberFormat="true" applyFont="true" applyAlignment="true">
      <alignment vertical="center"/>
    </xf>
    <xf numFmtId="182" fontId="70" fillId="0" borderId="0" xfId="104" applyNumberFormat="true" applyFont="true" applyAlignment="true">
      <alignment vertical="center"/>
    </xf>
    <xf numFmtId="178" fontId="70" fillId="0" borderId="0" xfId="86" applyNumberFormat="true" applyFont="true" applyAlignment="true">
      <alignment vertical="center"/>
    </xf>
    <xf numFmtId="0" fontId="10" fillId="0" borderId="0" xfId="102" applyFont="true" applyFill="true" applyAlignment="true">
      <alignment vertical="center"/>
    </xf>
    <xf numFmtId="182" fontId="10" fillId="0" borderId="0" xfId="102" applyNumberFormat="true" applyFont="true" applyFill="true" applyAlignment="true">
      <alignment vertical="center"/>
    </xf>
    <xf numFmtId="178" fontId="10" fillId="0" borderId="0" xfId="102" applyNumberFormat="true" applyFont="true" applyFill="true" applyAlignment="true">
      <alignment vertical="center"/>
    </xf>
    <xf numFmtId="176" fontId="72" fillId="4" borderId="0" xfId="86" applyNumberFormat="true" applyFont="true" applyFill="true" applyAlignment="true" applyProtection="true">
      <alignment horizontal="center" vertical="center"/>
    </xf>
    <xf numFmtId="179" fontId="72" fillId="4" borderId="0" xfId="86" applyNumberFormat="true" applyFont="true" applyFill="true" applyAlignment="true" applyProtection="true">
      <alignment horizontal="center" vertical="center"/>
    </xf>
    <xf numFmtId="177" fontId="72" fillId="4" borderId="0" xfId="86" applyNumberFormat="true" applyFont="true" applyFill="true" applyAlignment="true" applyProtection="true">
      <alignment horizontal="center" vertical="center"/>
    </xf>
    <xf numFmtId="182" fontId="70" fillId="0" borderId="0" xfId="104" applyNumberFormat="true" applyFont="true" applyFill="true" applyBorder="true" applyAlignment="true" applyProtection="true">
      <alignment horizontal="center" vertical="center"/>
    </xf>
    <xf numFmtId="178" fontId="38" fillId="4" borderId="0" xfId="86" applyNumberFormat="true" applyFont="true" applyFill="true" applyBorder="true" applyAlignment="true" applyProtection="true">
      <alignment horizontal="right" vertical="center"/>
    </xf>
    <xf numFmtId="176" fontId="73" fillId="4" borderId="2" xfId="109" applyNumberFormat="true" applyFont="true" applyFill="true" applyBorder="true" applyAlignment="true" applyProtection="true">
      <alignment horizontal="center" vertical="center"/>
    </xf>
    <xf numFmtId="182" fontId="73" fillId="4" borderId="2" xfId="104" applyNumberFormat="true" applyFont="true" applyFill="true" applyBorder="true" applyAlignment="true" applyProtection="true">
      <alignment horizontal="center" vertical="center"/>
    </xf>
    <xf numFmtId="178" fontId="73" fillId="2" borderId="2" xfId="86" applyNumberFormat="true" applyFont="true" applyFill="true" applyBorder="true" applyAlignment="true">
      <alignment horizontal="center" vertical="center" wrapText="true"/>
    </xf>
    <xf numFmtId="176" fontId="30" fillId="4" borderId="2" xfId="109" applyNumberFormat="true" applyFont="true" applyFill="true" applyBorder="true" applyAlignment="true" applyProtection="true">
      <alignment horizontal="left" vertical="center" wrapText="true"/>
    </xf>
    <xf numFmtId="176" fontId="30" fillId="5" borderId="2" xfId="109" applyNumberFormat="true" applyFont="true" applyFill="true" applyBorder="true" applyAlignment="true" applyProtection="true">
      <alignment horizontal="left" vertical="center" wrapText="true"/>
    </xf>
    <xf numFmtId="182" fontId="35" fillId="2" borderId="2" xfId="104" applyNumberFormat="true" applyFont="true" applyFill="true" applyBorder="true" applyAlignment="true" applyProtection="true">
      <alignment horizontal="right" vertical="center"/>
    </xf>
    <xf numFmtId="176" fontId="36" fillId="0" borderId="2" xfId="109" applyNumberFormat="true" applyFont="true" applyFill="true" applyBorder="true" applyAlignment="true" applyProtection="true">
      <alignment horizontal="left" vertical="center" wrapText="true" indent="2"/>
    </xf>
    <xf numFmtId="176" fontId="36" fillId="5" borderId="2" xfId="109" applyNumberFormat="true" applyFont="true" applyFill="true" applyBorder="true" applyAlignment="true" applyProtection="true">
      <alignment horizontal="left" vertical="center" wrapText="true" indent="2"/>
    </xf>
    <xf numFmtId="182" fontId="47" fillId="0" borderId="2" xfId="47" applyNumberFormat="true" applyFont="true" applyFill="true" applyBorder="true" applyAlignment="true">
      <alignment vertical="center"/>
    </xf>
    <xf numFmtId="182" fontId="36" fillId="2" borderId="2" xfId="104" applyNumberFormat="true" applyFont="true" applyFill="true" applyBorder="true" applyAlignment="true" applyProtection="true">
      <alignment horizontal="right" vertical="center"/>
    </xf>
    <xf numFmtId="176" fontId="30" fillId="0" borderId="2" xfId="109" applyNumberFormat="true" applyFont="true" applyFill="true" applyBorder="true" applyAlignment="true" applyProtection="true">
      <alignment horizontal="left" vertical="center" wrapText="true"/>
    </xf>
    <xf numFmtId="178" fontId="70" fillId="0" borderId="0" xfId="104" applyNumberFormat="true" applyFont="true" applyAlignment="true">
      <alignment vertical="center"/>
    </xf>
    <xf numFmtId="176" fontId="30" fillId="4" borderId="0" xfId="109" applyNumberFormat="true" applyFont="true" applyFill="true" applyBorder="true" applyAlignment="true" applyProtection="true">
      <alignment horizontal="left" vertical="center" wrapText="true"/>
    </xf>
    <xf numFmtId="176" fontId="30" fillId="5" borderId="0" xfId="109" applyNumberFormat="true" applyFont="true" applyFill="true" applyBorder="true" applyAlignment="true" applyProtection="true">
      <alignment horizontal="left" vertical="center" wrapText="true"/>
    </xf>
    <xf numFmtId="182" fontId="35" fillId="2" borderId="0" xfId="104" applyNumberFormat="true" applyFont="true" applyFill="true" applyBorder="true" applyAlignment="true" applyProtection="true">
      <alignment horizontal="right" vertical="center"/>
    </xf>
    <xf numFmtId="176" fontId="36" fillId="0" borderId="0" xfId="109" applyNumberFormat="true" applyFont="true" applyFill="true" applyBorder="true" applyAlignment="true" applyProtection="true">
      <alignment horizontal="left" vertical="center" wrapText="true" indent="2"/>
    </xf>
    <xf numFmtId="176" fontId="36" fillId="5" borderId="0" xfId="109" applyNumberFormat="true" applyFont="true" applyFill="true" applyBorder="true" applyAlignment="true" applyProtection="true">
      <alignment horizontal="left" vertical="center" wrapText="true" indent="2"/>
    </xf>
    <xf numFmtId="182" fontId="47" fillId="0" borderId="0" xfId="47" applyNumberFormat="true" applyFont="true" applyFill="true" applyBorder="true" applyAlignment="true">
      <alignment vertical="center"/>
    </xf>
    <xf numFmtId="182" fontId="36" fillId="2" borderId="0" xfId="104" applyNumberFormat="true" applyFont="true" applyFill="true" applyBorder="true" applyAlignment="true" applyProtection="true">
      <alignment horizontal="right" vertical="center"/>
    </xf>
    <xf numFmtId="176" fontId="30" fillId="0" borderId="0" xfId="109" applyNumberFormat="true" applyFont="true" applyFill="true" applyBorder="true" applyAlignment="true" applyProtection="true">
      <alignment horizontal="left" vertical="center" wrapText="true"/>
    </xf>
    <xf numFmtId="43" fontId="71" fillId="0" borderId="0" xfId="104" applyNumberFormat="true" applyFont="true" applyFill="true" applyBorder="true" applyAlignment="true">
      <alignment vertical="center"/>
    </xf>
    <xf numFmtId="179" fontId="70" fillId="2" borderId="0" xfId="104" applyNumberFormat="true" applyFont="true" applyFill="true" applyAlignment="true">
      <alignment vertical="center"/>
    </xf>
    <xf numFmtId="183" fontId="70" fillId="2" borderId="0" xfId="86" applyNumberFormat="true" applyFont="true" applyFill="true" applyAlignment="true">
      <alignment vertical="center"/>
    </xf>
    <xf numFmtId="179" fontId="10" fillId="0" borderId="0" xfId="102" applyNumberFormat="true" applyFont="true" applyFill="true" applyAlignment="true">
      <alignment vertical="center"/>
    </xf>
    <xf numFmtId="183" fontId="10" fillId="0" borderId="0" xfId="102" applyNumberFormat="true" applyFont="true" applyFill="true" applyAlignment="true">
      <alignment vertical="center"/>
    </xf>
    <xf numFmtId="0" fontId="57" fillId="0" borderId="0" xfId="102" applyFont="true" applyFill="true" applyAlignment="true">
      <alignment vertical="center"/>
    </xf>
    <xf numFmtId="179" fontId="70" fillId="2" borderId="0" xfId="104" applyNumberFormat="true" applyFont="true" applyFill="true" applyBorder="true" applyAlignment="true" applyProtection="true">
      <alignment horizontal="center" vertical="center"/>
    </xf>
    <xf numFmtId="183" fontId="38" fillId="2" borderId="0" xfId="86" applyNumberFormat="true" applyFont="true" applyFill="true" applyBorder="true" applyAlignment="true" applyProtection="true">
      <alignment horizontal="right" vertical="center"/>
    </xf>
    <xf numFmtId="179" fontId="73" fillId="2" borderId="2" xfId="104" applyNumberFormat="true" applyFont="true" applyFill="true" applyBorder="true" applyAlignment="true" applyProtection="true">
      <alignment horizontal="center" vertical="center"/>
    </xf>
    <xf numFmtId="183" fontId="73" fillId="2" borderId="2" xfId="86" applyNumberFormat="true" applyFont="true" applyFill="true" applyBorder="true" applyAlignment="true">
      <alignment horizontal="center" vertical="center" wrapText="true"/>
    </xf>
    <xf numFmtId="183" fontId="35" fillId="2" borderId="2" xfId="104" applyNumberFormat="true" applyFont="true" applyFill="true" applyBorder="true" applyAlignment="true" applyProtection="true">
      <alignment horizontal="right" vertical="center"/>
    </xf>
    <xf numFmtId="177" fontId="35" fillId="2" borderId="2" xfId="86" applyNumberFormat="true" applyFont="true" applyFill="true" applyBorder="true" applyAlignment="true" applyProtection="true">
      <alignment horizontal="right" vertical="center"/>
    </xf>
    <xf numFmtId="176" fontId="36" fillId="0" borderId="2" xfId="109" applyNumberFormat="true" applyFont="true" applyFill="true" applyBorder="true" applyAlignment="true" applyProtection="true">
      <alignment horizontal="left" vertical="center" wrapText="true" indent="1"/>
    </xf>
    <xf numFmtId="183" fontId="36" fillId="2" borderId="2" xfId="104" applyNumberFormat="true" applyFont="true" applyFill="true" applyBorder="true" applyAlignment="true" applyProtection="true">
      <alignment horizontal="right" vertical="center"/>
    </xf>
    <xf numFmtId="176" fontId="36" fillId="0" borderId="0" xfId="109" applyNumberFormat="true" applyFont="true" applyFill="true" applyBorder="true" applyAlignment="true" applyProtection="true">
      <alignment horizontal="left" vertical="center" wrapText="true" indent="1"/>
    </xf>
    <xf numFmtId="183" fontId="35" fillId="2" borderId="2" xfId="86" applyNumberFormat="true" applyFont="true" applyFill="true" applyBorder="true" applyAlignment="true" applyProtection="true">
      <alignment horizontal="right" vertical="center"/>
    </xf>
    <xf numFmtId="176" fontId="36" fillId="0" borderId="2" xfId="109" applyNumberFormat="true" applyFont="true" applyFill="true" applyBorder="true" applyAlignment="true" applyProtection="true">
      <alignment horizontal="left" vertical="center" wrapText="true"/>
    </xf>
    <xf numFmtId="176" fontId="41" fillId="0" borderId="8" xfId="86" applyNumberFormat="true" applyFont="true" applyBorder="true" applyAlignment="true">
      <alignment horizontal="left" vertical="center" wrapText="true"/>
    </xf>
    <xf numFmtId="179" fontId="41" fillId="0" borderId="8" xfId="86" applyNumberFormat="true" applyFont="true" applyBorder="true" applyAlignment="true">
      <alignment horizontal="left" vertical="center"/>
    </xf>
    <xf numFmtId="177" fontId="41" fillId="0" borderId="8" xfId="86" applyNumberFormat="true" applyFont="true" applyBorder="true" applyAlignment="true">
      <alignment horizontal="left" vertical="center"/>
    </xf>
    <xf numFmtId="178" fontId="70" fillId="0" borderId="0" xfId="86" applyNumberFormat="true" applyFont="true" applyBorder="true" applyAlignment="true">
      <alignment vertical="center"/>
    </xf>
    <xf numFmtId="183" fontId="35" fillId="2" borderId="0" xfId="104" applyNumberFormat="true" applyFont="true" applyFill="true" applyBorder="true" applyAlignment="true" applyProtection="true">
      <alignment horizontal="right" vertical="center"/>
    </xf>
    <xf numFmtId="183" fontId="36" fillId="2" borderId="0" xfId="104" applyNumberFormat="true" applyFont="true" applyFill="true" applyBorder="true" applyAlignment="true" applyProtection="true">
      <alignment horizontal="right" vertical="center"/>
    </xf>
    <xf numFmtId="182" fontId="70" fillId="0" borderId="0" xfId="86" applyNumberFormat="true" applyFont="true" applyBorder="true" applyAlignment="true">
      <alignment vertical="center"/>
    </xf>
    <xf numFmtId="176" fontId="72" fillId="4" borderId="0" xfId="86" applyNumberFormat="true" applyFont="true" applyFill="true" applyAlignment="true" applyProtection="true" quotePrefix="true">
      <alignment horizontal="center" vertical="center"/>
    </xf>
  </cellXfs>
  <cellStyles count="116">
    <cellStyle name="常规" xfId="0" builtinId="0"/>
    <cellStyle name="千位分隔[0] 6" xfId="1"/>
    <cellStyle name="千位分隔 2 4 2" xfId="2"/>
    <cellStyle name="千位分隔 2 3 2 2 2 2" xfId="3"/>
    <cellStyle name="千位分隔 2 3 2 2 2" xfId="4"/>
    <cellStyle name="千位分隔 2 3" xfId="5"/>
    <cellStyle name="千位分隔 2 2" xfId="6"/>
    <cellStyle name="千位分隔 2" xfId="7"/>
    <cellStyle name="链接单元格 2" xfId="8"/>
    <cellStyle name="警告文本 2" xfId="9"/>
    <cellStyle name="汇总 2" xfId="10"/>
    <cellStyle name="好 2" xfId="11"/>
    <cellStyle name="常规 9" xfId="12"/>
    <cellStyle name="常规 7" xfId="13"/>
    <cellStyle name="常规 6 2" xfId="14"/>
    <cellStyle name="20% - 强调文字颜色 4" xfId="15" builtinId="42"/>
    <cellStyle name="40% - 强调文字颜色 3" xfId="16" builtinId="39"/>
    <cellStyle name="输入" xfId="17" builtinId="20"/>
    <cellStyle name="20% - 强调文字颜色 3" xfId="18" builtinId="38"/>
    <cellStyle name="货币" xfId="19" builtinId="4"/>
    <cellStyle name="60% - 强调文字颜色 2" xfId="20" builtinId="36"/>
    <cellStyle name="样式 1" xfId="21"/>
    <cellStyle name="强调文字颜色 2" xfId="22" builtinId="33"/>
    <cellStyle name="60% - 强调文字颜色 1" xfId="23" builtinId="32"/>
    <cellStyle name="60% - 强调文字颜色 4" xfId="24" builtinId="44"/>
    <cellStyle name="强调文字颜色 1" xfId="25" builtinId="29"/>
    <cellStyle name="百分比" xfId="26" builtinId="5"/>
    <cellStyle name="计算" xfId="27" builtinId="22"/>
    <cellStyle name="常规 3 5" xfId="28"/>
    <cellStyle name="适中" xfId="29" builtinId="28"/>
    <cellStyle name="好" xfId="30" builtinId="26"/>
    <cellStyle name="60% - 强调文字颜色 3" xfId="31" builtinId="40"/>
    <cellStyle name="注释" xfId="32" builtinId="10"/>
    <cellStyle name="40% - 强调文字颜色 2" xfId="33" builtinId="35"/>
    <cellStyle name="强调文字颜色 4" xfId="34" builtinId="41"/>
    <cellStyle name="常规 2 2 3" xfId="35"/>
    <cellStyle name="常规 10 2" xfId="36"/>
    <cellStyle name="常规 10" xfId="37"/>
    <cellStyle name="解释性文本 2" xfId="38"/>
    <cellStyle name="20% - 强调文字颜色 2" xfId="39" builtinId="34"/>
    <cellStyle name="链接单元格" xfId="40" builtinId="24"/>
    <cellStyle name="常规 3" xfId="41"/>
    <cellStyle name="40% - 强调文字颜色 4" xfId="42" builtinId="43"/>
    <cellStyle name="千位分隔[0] 6 2" xfId="43"/>
    <cellStyle name="已访问的超链接" xfId="44" builtinId="9"/>
    <cellStyle name="常规 3 3" xfId="45"/>
    <cellStyle name="标题" xfId="46" builtinId="15"/>
    <cellStyle name="千位分隔" xfId="47" builtinId="3"/>
    <cellStyle name="警告文本" xfId="48" builtinId="11"/>
    <cellStyle name="强调文字颜色 6" xfId="49" builtinId="49"/>
    <cellStyle name="40% - 强调文字颜色 1" xfId="50" builtinId="31"/>
    <cellStyle name="20% - 强调文字颜色 1" xfId="51" builtinId="30"/>
    <cellStyle name="检查单元格 2" xfId="52"/>
    <cellStyle name="汇总" xfId="53" builtinId="25"/>
    <cellStyle name="标题 2 2" xfId="54"/>
    <cellStyle name="适中 2" xfId="55"/>
    <cellStyle name="常规 2 2" xfId="56"/>
    <cellStyle name="标题 3" xfId="57" builtinId="18"/>
    <cellStyle name="强调文字颜色 5" xfId="58" builtinId="45"/>
    <cellStyle name="40% - 强调文字颜色 6" xfId="59" builtinId="51"/>
    <cellStyle name="常规 2 4" xfId="60"/>
    <cellStyle name="标题 5" xfId="61"/>
    <cellStyle name="标题 1 2" xfId="62"/>
    <cellStyle name="40% - 强调文字颜色 5" xfId="63" builtinId="47"/>
    <cellStyle name="标题 4" xfId="64" builtinId="19"/>
    <cellStyle name="常规 2 3" xfId="65"/>
    <cellStyle name="常规 2 6 2" xfId="66"/>
    <cellStyle name="解释性文本" xfId="67" builtinId="53"/>
    <cellStyle name="20% - 强调文字颜色 5" xfId="68" builtinId="46"/>
    <cellStyle name="标题 1" xfId="69" builtinId="16"/>
    <cellStyle name="60% - 强调文字颜色 5" xfId="70" builtinId="48"/>
    <cellStyle name="差" xfId="71" builtinId="27"/>
    <cellStyle name="检查单元格" xfId="72" builtinId="23"/>
    <cellStyle name="千位分隔[0] 5" xfId="73"/>
    <cellStyle name="千位分隔[0] 3 2" xfId="74"/>
    <cellStyle name="输出" xfId="75" builtinId="21"/>
    <cellStyle name="常规 4 3" xfId="76"/>
    <cellStyle name="标题 2" xfId="77" builtinId="17"/>
    <cellStyle name="20% - 强调文字颜色 6" xfId="78" builtinId="50"/>
    <cellStyle name="60% - 强调文字颜色 6" xfId="79" builtinId="52"/>
    <cellStyle name="常规 3 4" xfId="80"/>
    <cellStyle name="计算 2" xfId="81"/>
    <cellStyle name="百分比 2" xfId="82"/>
    <cellStyle name="常规 6" xfId="83"/>
    <cellStyle name="常规 4 2 3" xfId="84"/>
    <cellStyle name="货币[0]" xfId="85" builtinId="7"/>
    <cellStyle name="常规 2 6" xfId="86"/>
    <cellStyle name="常规 46" xfId="87"/>
    <cellStyle name="常规 2 3 2" xfId="88"/>
    <cellStyle name="标题 4 2" xfId="89"/>
    <cellStyle name="输出 2" xfId="90"/>
    <cellStyle name="常规 2 8" xfId="91"/>
    <cellStyle name="千位分隔[0] 3" xfId="92"/>
    <cellStyle name="常规 2 9" xfId="93"/>
    <cellStyle name="千位分隔[0] 4" xfId="94"/>
    <cellStyle name="千位分隔 2 3 2 2 2 3" xfId="95"/>
    <cellStyle name="超链接" xfId="96" builtinId="8"/>
    <cellStyle name="差 2" xfId="97"/>
    <cellStyle name="常规_2007人代会数据 2" xfId="98"/>
    <cellStyle name="强调文字颜色 3" xfId="99" builtinId="37"/>
    <cellStyle name="常规 2 2 2" xfId="100"/>
    <cellStyle name="标题 3 2" xfId="101"/>
    <cellStyle name="常规 2" xfId="102"/>
    <cellStyle name="常规 2 5" xfId="103"/>
    <cellStyle name="千位分隔[0] 2" xfId="104"/>
    <cellStyle name="常规 2 7" xfId="105"/>
    <cellStyle name="输入 2" xfId="106"/>
    <cellStyle name="常规 3 2" xfId="107"/>
    <cellStyle name="常规 3 2 2" xfId="108"/>
    <cellStyle name="常规 4" xfId="109"/>
    <cellStyle name="常规 4 2" xfId="110"/>
    <cellStyle name="千位分隔[0] 7" xfId="111"/>
    <cellStyle name="千位分隔[0]" xfId="112" builtinId="6"/>
    <cellStyle name="常规 4 2 2" xfId="113"/>
    <cellStyle name="常规 5" xfId="114"/>
    <cellStyle name="注释 2" xfId="115"/>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5" Type="http://schemas.openxmlformats.org/officeDocument/2006/relationships/sharedStrings" Target="sharedStrings.xml"/><Relationship Id="rId44" Type="http://schemas.openxmlformats.org/officeDocument/2006/relationships/styles" Target="styles.xml"/><Relationship Id="rId43" Type="http://schemas.openxmlformats.org/officeDocument/2006/relationships/theme" Target="theme/theme1.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I24"/>
  <sheetViews>
    <sheetView showZeros="0" workbookViewId="0">
      <selection activeCell="C5" sqref="C5:C19"/>
    </sheetView>
  </sheetViews>
  <sheetFormatPr defaultColWidth="9" defaultRowHeight="20.45" customHeight="true"/>
  <cols>
    <col min="1" max="1" width="44.25" style="507" customWidth="true"/>
    <col min="2" max="2" width="23.375" style="539" customWidth="true"/>
    <col min="3" max="3" width="23.375" style="540" customWidth="true"/>
    <col min="4" max="4" width="12.625" style="504" customWidth="true"/>
    <col min="5" max="5" width="29.75" style="507" customWidth="true"/>
    <col min="6" max="16384" width="9" style="507"/>
  </cols>
  <sheetData>
    <row r="1" s="467" customFormat="true" ht="27.75" customHeight="true" spans="1:5">
      <c r="A1" s="510" t="s">
        <v>0</v>
      </c>
      <c r="B1" s="541"/>
      <c r="C1" s="542"/>
      <c r="D1" s="543"/>
      <c r="E1" s="543"/>
    </row>
    <row r="2" s="504" customFormat="true" ht="24.75" spans="1:3">
      <c r="A2" s="562" t="s">
        <v>1</v>
      </c>
      <c r="B2" s="514"/>
      <c r="C2" s="515"/>
    </row>
    <row r="3" s="504" customFormat="true" ht="23.25" customHeight="true" spans="1:3">
      <c r="A3" s="507"/>
      <c r="B3" s="544"/>
      <c r="C3" s="545" t="s">
        <v>2</v>
      </c>
    </row>
    <row r="4" s="504" customFormat="true" ht="23.25" customHeight="true" spans="1:3">
      <c r="A4" s="518" t="s">
        <v>3</v>
      </c>
      <c r="B4" s="546" t="s">
        <v>4</v>
      </c>
      <c r="C4" s="547" t="s">
        <v>5</v>
      </c>
    </row>
    <row r="5" s="504" customFormat="true" ht="23.25" customHeight="true" spans="1:8">
      <c r="A5" s="521" t="s">
        <v>6</v>
      </c>
      <c r="B5" s="548">
        <f>SUM(B6,B19)</f>
        <v>714.89</v>
      </c>
      <c r="C5" s="549">
        <v>76.47</v>
      </c>
      <c r="H5" s="558"/>
    </row>
    <row r="6" s="504" customFormat="true" ht="23.25" customHeight="true" spans="1:8">
      <c r="A6" s="528" t="s">
        <v>7</v>
      </c>
      <c r="B6" s="548">
        <f>SUM(B7:B18)</f>
        <v>652.16</v>
      </c>
      <c r="C6" s="549">
        <v>92.79</v>
      </c>
      <c r="E6" s="559"/>
      <c r="H6" s="558"/>
    </row>
    <row r="7" s="504" customFormat="true" ht="23.25" customHeight="true" spans="1:9">
      <c r="A7" s="550" t="s">
        <v>8</v>
      </c>
      <c r="B7" s="551">
        <v>200.6</v>
      </c>
      <c r="C7" s="549">
        <v>39.28</v>
      </c>
      <c r="D7" s="552"/>
      <c r="E7" s="560"/>
      <c r="H7" s="558"/>
      <c r="I7" s="561"/>
    </row>
    <row r="8" s="504" customFormat="true" ht="23.25" customHeight="true" spans="1:8">
      <c r="A8" s="550" t="s">
        <v>9</v>
      </c>
      <c r="B8" s="551">
        <v>113.11</v>
      </c>
      <c r="C8" s="549">
        <v>7.29</v>
      </c>
      <c r="D8" s="552"/>
      <c r="E8" s="560"/>
      <c r="H8" s="558"/>
    </row>
    <row r="9" s="504" customFormat="true" ht="23.25" customHeight="true" spans="1:8">
      <c r="A9" s="550" t="s">
        <v>10</v>
      </c>
      <c r="B9" s="551">
        <v>37.27</v>
      </c>
      <c r="C9" s="549">
        <v>8.66</v>
      </c>
      <c r="D9" s="552"/>
      <c r="E9" s="560"/>
      <c r="H9" s="558"/>
    </row>
    <row r="10" s="504" customFormat="true" ht="23.25" customHeight="true" spans="1:8">
      <c r="A10" s="550" t="s">
        <v>11</v>
      </c>
      <c r="B10" s="551">
        <v>41.01</v>
      </c>
      <c r="C10" s="549">
        <v>23.71</v>
      </c>
      <c r="D10" s="552"/>
      <c r="E10" s="560"/>
      <c r="H10" s="558"/>
    </row>
    <row r="11" s="504" customFormat="true" ht="23.25" customHeight="true" spans="1:8">
      <c r="A11" s="550" t="s">
        <v>12</v>
      </c>
      <c r="B11" s="551">
        <v>3.38</v>
      </c>
      <c r="C11" s="549">
        <v>-17.16</v>
      </c>
      <c r="D11" s="552"/>
      <c r="E11" s="560"/>
      <c r="H11" s="558"/>
    </row>
    <row r="12" s="504" customFormat="true" ht="23.25" customHeight="true" spans="1:8">
      <c r="A12" s="550" t="s">
        <v>13</v>
      </c>
      <c r="B12" s="551">
        <v>1.68</v>
      </c>
      <c r="C12" s="549">
        <v>-30.58</v>
      </c>
      <c r="D12" s="552"/>
      <c r="E12" s="560"/>
      <c r="H12" s="558"/>
    </row>
    <row r="13" s="504" customFormat="true" ht="23.25" customHeight="true" spans="1:8">
      <c r="A13" s="550" t="s">
        <v>14</v>
      </c>
      <c r="B13" s="551">
        <v>5.61</v>
      </c>
      <c r="C13" s="549">
        <v>71.04</v>
      </c>
      <c r="D13" s="552"/>
      <c r="E13" s="560"/>
      <c r="H13" s="558"/>
    </row>
    <row r="14" s="504" customFormat="true" ht="23.25" customHeight="true" spans="1:8">
      <c r="A14" s="550" t="s">
        <v>15</v>
      </c>
      <c r="B14" s="551">
        <v>7</v>
      </c>
      <c r="C14" s="549">
        <v>300</v>
      </c>
      <c r="D14" s="552"/>
      <c r="E14" s="560"/>
      <c r="H14" s="558"/>
    </row>
    <row r="15" s="504" customFormat="true" ht="23.25" customHeight="true" spans="1:8">
      <c r="A15" s="550" t="s">
        <v>16</v>
      </c>
      <c r="B15" s="551">
        <v>203.46</v>
      </c>
      <c r="C15" s="549">
        <v>5037.88</v>
      </c>
      <c r="D15" s="552"/>
      <c r="E15" s="560"/>
      <c r="H15" s="558"/>
    </row>
    <row r="16" s="504" customFormat="true" ht="23.25" customHeight="true" spans="1:8">
      <c r="A16" s="550" t="s">
        <v>17</v>
      </c>
      <c r="B16" s="551">
        <v>37.18</v>
      </c>
      <c r="C16" s="549">
        <v>822.58</v>
      </c>
      <c r="D16" s="552"/>
      <c r="E16" s="560"/>
      <c r="H16" s="558"/>
    </row>
    <row r="17" s="504" customFormat="true" ht="23.25" customHeight="true" spans="1:8">
      <c r="A17" s="550" t="s">
        <v>18</v>
      </c>
      <c r="B17" s="551">
        <v>1.86</v>
      </c>
      <c r="C17" s="549">
        <v>0.54</v>
      </c>
      <c r="D17" s="552"/>
      <c r="E17" s="560"/>
      <c r="H17" s="558"/>
    </row>
    <row r="18" s="504" customFormat="true" ht="23.25" customHeight="true" spans="1:8">
      <c r="A18" s="550" t="s">
        <v>19</v>
      </c>
      <c r="B18" s="551"/>
      <c r="C18" s="549"/>
      <c r="D18" s="552"/>
      <c r="E18" s="560"/>
      <c r="H18" s="558"/>
    </row>
    <row r="19" s="504" customFormat="true" ht="23.25" customHeight="true" spans="1:8">
      <c r="A19" s="528" t="s">
        <v>20</v>
      </c>
      <c r="B19" s="548">
        <v>62.73</v>
      </c>
      <c r="C19" s="549">
        <v>-6.15</v>
      </c>
      <c r="D19" s="537"/>
      <c r="E19" s="559"/>
      <c r="H19" s="558"/>
    </row>
    <row r="20" s="504" customFormat="true" ht="23.25" customHeight="true" spans="1:8">
      <c r="A20" s="521" t="s">
        <v>21</v>
      </c>
      <c r="B20" s="548"/>
      <c r="C20" s="553"/>
      <c r="E20" s="507"/>
      <c r="F20" s="507"/>
      <c r="G20" s="507"/>
      <c r="H20" s="558"/>
    </row>
    <row r="21" s="504" customFormat="true" ht="23.25" customHeight="true" spans="1:8">
      <c r="A21" s="554" t="s">
        <v>22</v>
      </c>
      <c r="B21" s="551"/>
      <c r="C21" s="553"/>
      <c r="E21" s="507"/>
      <c r="F21" s="507"/>
      <c r="G21" s="507"/>
      <c r="H21" s="558"/>
    </row>
    <row r="22" s="504" customFormat="true" customHeight="true" spans="1:8">
      <c r="A22" s="528" t="s">
        <v>23</v>
      </c>
      <c r="B22" s="548"/>
      <c r="C22" s="553"/>
      <c r="E22" s="507"/>
      <c r="F22" s="507"/>
      <c r="G22" s="507"/>
      <c r="H22" s="558"/>
    </row>
    <row r="23" s="504" customFormat="true" customHeight="true" spans="1:8">
      <c r="A23" s="528" t="s">
        <v>24</v>
      </c>
      <c r="B23" s="548"/>
      <c r="C23" s="553"/>
      <c r="E23" s="507"/>
      <c r="F23" s="507"/>
      <c r="G23" s="507"/>
      <c r="H23" s="558"/>
    </row>
    <row r="24" ht="20.25" customHeight="true" spans="1:3">
      <c r="A24" s="555" t="s">
        <v>25</v>
      </c>
      <c r="B24" s="556"/>
      <c r="C24" s="557"/>
    </row>
  </sheetData>
  <mergeCells count="2">
    <mergeCell ref="A2:C2"/>
    <mergeCell ref="A24:C24"/>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2" sqref="A2:D35"/>
    </sheetView>
  </sheetViews>
  <sheetFormatPr defaultColWidth="9" defaultRowHeight="13.5" outlineLevelCol="3"/>
  <cols>
    <col min="1" max="4" width="22" customWidth="true"/>
    <col min="5" max="5" width="28.875" customWidth="true"/>
  </cols>
  <sheetData>
    <row r="1" ht="75.75" customHeight="true" spans="1:4">
      <c r="A1" s="56" t="s">
        <v>326</v>
      </c>
      <c r="B1" s="56"/>
      <c r="C1" s="56"/>
      <c r="D1" s="56"/>
    </row>
    <row r="2" spans="1:4">
      <c r="A2" s="83"/>
      <c r="B2" s="84"/>
      <c r="C2" s="84"/>
      <c r="D2" s="84"/>
    </row>
    <row r="3" spans="1:4">
      <c r="A3" s="84"/>
      <c r="B3" s="84"/>
      <c r="C3" s="84"/>
      <c r="D3" s="84"/>
    </row>
    <row r="4" spans="1:4">
      <c r="A4" s="84"/>
      <c r="B4" s="84"/>
      <c r="C4" s="84"/>
      <c r="D4" s="84"/>
    </row>
    <row r="5" spans="1:4">
      <c r="A5" s="84"/>
      <c r="B5" s="84"/>
      <c r="C5" s="84"/>
      <c r="D5" s="84"/>
    </row>
    <row r="6" spans="1:4">
      <c r="A6" s="84"/>
      <c r="B6" s="84"/>
      <c r="C6" s="84"/>
      <c r="D6" s="84"/>
    </row>
    <row r="7" spans="1:4">
      <c r="A7" s="84"/>
      <c r="B7" s="84"/>
      <c r="C7" s="84"/>
      <c r="D7" s="84"/>
    </row>
    <row r="8" spans="1:4">
      <c r="A8" s="84"/>
      <c r="B8" s="84"/>
      <c r="C8" s="84"/>
      <c r="D8" s="84"/>
    </row>
    <row r="9" spans="1:4">
      <c r="A9" s="84"/>
      <c r="B9" s="84"/>
      <c r="C9" s="84"/>
      <c r="D9" s="84"/>
    </row>
    <row r="10" spans="1:4">
      <c r="A10" s="84"/>
      <c r="B10" s="84"/>
      <c r="C10" s="84"/>
      <c r="D10" s="84"/>
    </row>
    <row r="11" spans="1:4">
      <c r="A11" s="84"/>
      <c r="B11" s="84"/>
      <c r="C11" s="84"/>
      <c r="D11" s="84"/>
    </row>
    <row r="12" spans="1:4">
      <c r="A12" s="84"/>
      <c r="B12" s="84"/>
      <c r="C12" s="84"/>
      <c r="D12" s="84"/>
    </row>
    <row r="13" spans="1:4">
      <c r="A13" s="84"/>
      <c r="B13" s="84"/>
      <c r="C13" s="84"/>
      <c r="D13" s="84"/>
    </row>
    <row r="14" spans="1:4">
      <c r="A14" s="84"/>
      <c r="B14" s="84"/>
      <c r="C14" s="84"/>
      <c r="D14" s="84"/>
    </row>
    <row r="15" spans="1:4">
      <c r="A15" s="84"/>
      <c r="B15" s="84"/>
      <c r="C15" s="84"/>
      <c r="D15" s="84"/>
    </row>
    <row r="16" spans="1:4">
      <c r="A16" s="84"/>
      <c r="B16" s="84"/>
      <c r="C16" s="84"/>
      <c r="D16" s="84"/>
    </row>
    <row r="17" spans="1:4">
      <c r="A17" s="84"/>
      <c r="B17" s="84"/>
      <c r="C17" s="84"/>
      <c r="D17" s="84"/>
    </row>
    <row r="18" spans="1:4">
      <c r="A18" s="84"/>
      <c r="B18" s="84"/>
      <c r="C18" s="84"/>
      <c r="D18" s="84"/>
    </row>
    <row r="19" spans="1:4">
      <c r="A19" s="84"/>
      <c r="B19" s="84"/>
      <c r="C19" s="84"/>
      <c r="D19" s="84"/>
    </row>
    <row r="20" spans="1:4">
      <c r="A20" s="84"/>
      <c r="B20" s="84"/>
      <c r="C20" s="84"/>
      <c r="D20" s="84"/>
    </row>
    <row r="21" spans="1:4">
      <c r="A21" s="84"/>
      <c r="B21" s="84"/>
      <c r="C21" s="84"/>
      <c r="D21" s="84"/>
    </row>
    <row r="22" spans="1:4">
      <c r="A22" s="84"/>
      <c r="B22" s="84"/>
      <c r="C22" s="84"/>
      <c r="D22" s="84"/>
    </row>
    <row r="23" spans="1:4">
      <c r="A23" s="84"/>
      <c r="B23" s="84"/>
      <c r="C23" s="84"/>
      <c r="D23" s="84"/>
    </row>
    <row r="24" spans="1:4">
      <c r="A24" s="84"/>
      <c r="B24" s="84"/>
      <c r="C24" s="84"/>
      <c r="D24" s="84"/>
    </row>
    <row r="25" spans="1:4">
      <c r="A25" s="84"/>
      <c r="B25" s="84"/>
      <c r="C25" s="84"/>
      <c r="D25" s="84"/>
    </row>
    <row r="26" spans="1:4">
      <c r="A26" s="84"/>
      <c r="B26" s="84"/>
      <c r="C26" s="84"/>
      <c r="D26" s="84"/>
    </row>
    <row r="27" ht="89.25" customHeight="true" spans="1:4">
      <c r="A27" s="84"/>
      <c r="B27" s="84"/>
      <c r="C27" s="84"/>
      <c r="D27" s="84"/>
    </row>
    <row r="28" ht="14.25" hidden="true" customHeight="true" spans="1:4">
      <c r="A28" s="84"/>
      <c r="B28" s="84"/>
      <c r="C28" s="84"/>
      <c r="D28" s="84"/>
    </row>
    <row r="29" ht="14.25" hidden="true" customHeight="true" spans="1:4">
      <c r="A29" s="84"/>
      <c r="B29" s="84"/>
      <c r="C29" s="84"/>
      <c r="D29" s="84"/>
    </row>
    <row r="30" ht="14.25" hidden="true" customHeight="true" spans="1:4">
      <c r="A30" s="84"/>
      <c r="B30" s="84"/>
      <c r="C30" s="84"/>
      <c r="D30" s="84"/>
    </row>
    <row r="31" ht="14.25" hidden="true" customHeight="true" spans="1:4">
      <c r="A31" s="84"/>
      <c r="B31" s="84"/>
      <c r="C31" s="84"/>
      <c r="D31" s="84"/>
    </row>
    <row r="32" ht="14.25" hidden="true" customHeight="true" spans="1:4">
      <c r="A32" s="84"/>
      <c r="B32" s="84"/>
      <c r="C32" s="84"/>
      <c r="D32" s="84"/>
    </row>
    <row r="33" ht="14.25" hidden="true" customHeight="true" spans="1:4">
      <c r="A33" s="84"/>
      <c r="B33" s="84"/>
      <c r="C33" s="84"/>
      <c r="D33" s="84"/>
    </row>
    <row r="34" ht="14.25" hidden="true" customHeight="true" spans="1:4">
      <c r="A34" s="84"/>
      <c r="B34" s="84"/>
      <c r="C34" s="84"/>
      <c r="D34" s="84"/>
    </row>
    <row r="35" ht="18.75" customHeight="true" spans="1:4">
      <c r="A35" s="84"/>
      <c r="B35" s="84"/>
      <c r="C35" s="84"/>
      <c r="D35" s="84"/>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30"/>
  <sheetViews>
    <sheetView zoomScale="115" zoomScaleNormal="115" topLeftCell="A2" workbookViewId="0">
      <selection activeCell="B10" sqref="B10"/>
    </sheetView>
  </sheetViews>
  <sheetFormatPr defaultColWidth="9" defaultRowHeight="14.25" outlineLevelCol="2"/>
  <cols>
    <col min="1" max="1" width="62.625" style="365" customWidth="true"/>
    <col min="2" max="2" width="29.75" style="366" customWidth="true"/>
    <col min="3" max="3" width="11.625" style="367" customWidth="true"/>
    <col min="4" max="16384" width="9" style="367"/>
  </cols>
  <sheetData>
    <row r="1" ht="18" customHeight="true" spans="1:2">
      <c r="A1" s="368" t="s">
        <v>327</v>
      </c>
      <c r="B1" s="368"/>
    </row>
    <row r="2" ht="24" spans="1:2">
      <c r="A2" s="369" t="s">
        <v>328</v>
      </c>
      <c r="B2" s="369"/>
    </row>
    <row r="3" ht="20.25" customHeight="true" spans="1:2">
      <c r="A3" s="370"/>
      <c r="B3" s="371" t="s">
        <v>2</v>
      </c>
    </row>
    <row r="4" ht="20.1" customHeight="true" spans="1:2">
      <c r="A4" s="372" t="s">
        <v>144</v>
      </c>
      <c r="B4" s="373" t="s">
        <v>4</v>
      </c>
    </row>
    <row r="5" ht="20.1" customHeight="true" spans="1:2">
      <c r="A5" s="374" t="s">
        <v>64</v>
      </c>
      <c r="B5" s="375">
        <f>B6+B10</f>
        <v>1701.43</v>
      </c>
    </row>
    <row r="6" ht="20.1" customHeight="true" spans="1:3">
      <c r="A6" s="153" t="s">
        <v>329</v>
      </c>
      <c r="B6" s="375">
        <v>1698.22</v>
      </c>
      <c r="C6" s="376"/>
    </row>
    <row r="7" ht="20.1" customHeight="true" spans="1:3">
      <c r="A7" s="153" t="s">
        <v>330</v>
      </c>
      <c r="B7" s="375">
        <f>SUM(B8:B9)</f>
        <v>1698.22</v>
      </c>
      <c r="C7" s="376"/>
    </row>
    <row r="8" ht="20.1" customHeight="true" spans="1:2">
      <c r="A8" s="153" t="s">
        <v>331</v>
      </c>
      <c r="B8" s="375">
        <v>112.25</v>
      </c>
    </row>
    <row r="9" ht="20.1" customHeight="true" spans="1:2">
      <c r="A9" s="153" t="s">
        <v>332</v>
      </c>
      <c r="B9" s="375">
        <v>1585.97</v>
      </c>
    </row>
    <row r="10" ht="20.1" customHeight="true" spans="1:2">
      <c r="A10" s="377" t="s">
        <v>333</v>
      </c>
      <c r="B10" s="375">
        <v>3.21</v>
      </c>
    </row>
    <row r="11" ht="20.1" customHeight="true" spans="1:2">
      <c r="A11" s="377" t="s">
        <v>334</v>
      </c>
      <c r="B11" s="375">
        <v>3.21</v>
      </c>
    </row>
    <row r="12" ht="20.1" customHeight="true" spans="1:2">
      <c r="A12" s="377" t="s">
        <v>335</v>
      </c>
      <c r="B12" s="375">
        <v>3.21</v>
      </c>
    </row>
    <row r="13" ht="36" customHeight="true" spans="1:2">
      <c r="A13" s="378" t="s">
        <v>336</v>
      </c>
      <c r="B13" s="378"/>
    </row>
    <row r="14" ht="35.1" customHeight="true"/>
    <row r="27" spans="1:2">
      <c r="A27" s="367"/>
      <c r="B27" s="379"/>
    </row>
    <row r="28" spans="1:2">
      <c r="A28" s="367"/>
      <c r="B28" s="379"/>
    </row>
    <row r="29" spans="1:2">
      <c r="A29" s="367"/>
      <c r="B29" s="379"/>
    </row>
    <row r="30" spans="1:2">
      <c r="A30" s="367"/>
      <c r="B30" s="379"/>
    </row>
  </sheetData>
  <mergeCells count="3">
    <mergeCell ref="A1:B1"/>
    <mergeCell ref="A2:B2"/>
    <mergeCell ref="A13:B13"/>
  </mergeCells>
  <printOptions horizontalCentered="true"/>
  <pageMargins left="0.236220472440945" right="0.236220472440945" top="0.511811023622047" bottom="0.511811023622047" header="0.236220472440945" footer="0.236220472440945"/>
  <pageSetup paperSize="9" orientation="portrait" blackAndWhite="true"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4"/>
  <sheetViews>
    <sheetView showZeros="0" zoomScale="115" zoomScaleNormal="115" workbookViewId="0">
      <selection activeCell="A17" sqref="A17"/>
    </sheetView>
  </sheetViews>
  <sheetFormatPr defaultColWidth="9" defaultRowHeight="20.1" customHeight="true" outlineLevelCol="4"/>
  <cols>
    <col min="1" max="1" width="39" style="123" customWidth="true"/>
    <col min="2" max="2" width="11.875" style="351" customWidth="true"/>
    <col min="3" max="3" width="51.125" style="125" customWidth="true"/>
    <col min="4" max="4" width="11.875" style="352" customWidth="true"/>
    <col min="5" max="5" width="13" style="127" customWidth="true"/>
    <col min="6" max="16384" width="9" style="127"/>
  </cols>
  <sheetData>
    <row r="1" customHeight="true" spans="1:4">
      <c r="A1" s="14" t="s">
        <v>337</v>
      </c>
      <c r="B1" s="157"/>
      <c r="C1" s="14"/>
      <c r="D1" s="157"/>
    </row>
    <row r="2" ht="29.25" customHeight="true" spans="1:4">
      <c r="A2" s="128" t="s">
        <v>338</v>
      </c>
      <c r="B2" s="158"/>
      <c r="C2" s="128"/>
      <c r="D2" s="158"/>
    </row>
    <row r="3" ht="11.25" customHeight="true" spans="1:4">
      <c r="A3" s="146"/>
      <c r="B3" s="353"/>
      <c r="C3" s="146"/>
      <c r="D3" s="354"/>
    </row>
    <row r="4" customHeight="true" spans="1:4">
      <c r="A4" s="355"/>
      <c r="B4" s="356"/>
      <c r="C4" s="355"/>
      <c r="D4" s="357" t="s">
        <v>2</v>
      </c>
    </row>
    <row r="5" ht="24" customHeight="true" spans="1:4">
      <c r="A5" s="162" t="s">
        <v>339</v>
      </c>
      <c r="B5" s="358" t="s">
        <v>4</v>
      </c>
      <c r="C5" s="162" t="s">
        <v>144</v>
      </c>
      <c r="D5" s="358" t="s">
        <v>4</v>
      </c>
    </row>
    <row r="6" ht="24" customHeight="true" spans="1:5">
      <c r="A6" s="359" t="s">
        <v>262</v>
      </c>
      <c r="B6" s="360"/>
      <c r="C6" s="359" t="s">
        <v>263</v>
      </c>
      <c r="D6" s="360"/>
      <c r="E6" s="124"/>
    </row>
    <row r="7" ht="24" customHeight="true" spans="1:5">
      <c r="A7" s="102" t="s">
        <v>340</v>
      </c>
      <c r="B7" s="361"/>
      <c r="C7" s="136" t="s">
        <v>341</v>
      </c>
      <c r="D7" s="362"/>
      <c r="E7" s="124"/>
    </row>
    <row r="8" ht="21" customHeight="true" spans="1:4">
      <c r="A8" s="102" t="s">
        <v>342</v>
      </c>
      <c r="B8" s="361"/>
      <c r="C8" s="136" t="s">
        <v>343</v>
      </c>
      <c r="D8" s="361"/>
    </row>
    <row r="9" ht="21" customHeight="true" spans="1:4">
      <c r="A9" s="102" t="s">
        <v>344</v>
      </c>
      <c r="B9" s="361"/>
      <c r="C9" s="136" t="s">
        <v>345</v>
      </c>
      <c r="D9" s="361"/>
    </row>
    <row r="10" ht="21" customHeight="true" spans="1:4">
      <c r="A10" s="102" t="s">
        <v>346</v>
      </c>
      <c r="B10" s="361"/>
      <c r="C10" s="136" t="s">
        <v>347</v>
      </c>
      <c r="D10" s="361"/>
    </row>
    <row r="11" ht="21" customHeight="true" spans="1:4">
      <c r="A11" s="102" t="s">
        <v>348</v>
      </c>
      <c r="B11" s="361"/>
      <c r="C11" s="136" t="s">
        <v>349</v>
      </c>
      <c r="D11" s="361"/>
    </row>
    <row r="12" ht="21" customHeight="true" spans="1:4">
      <c r="A12" s="102" t="s">
        <v>350</v>
      </c>
      <c r="B12" s="361"/>
      <c r="C12" s="136" t="s">
        <v>351</v>
      </c>
      <c r="D12" s="361"/>
    </row>
    <row r="13" ht="21" customHeight="true" spans="1:4">
      <c r="A13" s="102" t="s">
        <v>352</v>
      </c>
      <c r="B13" s="361"/>
      <c r="C13" s="136" t="s">
        <v>353</v>
      </c>
      <c r="D13" s="361"/>
    </row>
    <row r="14" ht="21" customHeight="true" spans="1:4">
      <c r="A14" s="102" t="s">
        <v>354</v>
      </c>
      <c r="B14" s="361"/>
      <c r="C14" s="136" t="s">
        <v>355</v>
      </c>
      <c r="D14" s="361"/>
    </row>
    <row r="15" ht="21" customHeight="true" spans="1:4">
      <c r="A15" s="102" t="s">
        <v>356</v>
      </c>
      <c r="B15" s="361"/>
      <c r="C15" s="136" t="s">
        <v>357</v>
      </c>
      <c r="D15" s="361"/>
    </row>
    <row r="16" ht="21" customHeight="true" spans="1:4">
      <c r="A16" s="102" t="s">
        <v>358</v>
      </c>
      <c r="B16" s="361"/>
      <c r="C16" s="136" t="s">
        <v>359</v>
      </c>
      <c r="D16" s="361"/>
    </row>
    <row r="17" ht="21" customHeight="true" spans="1:4">
      <c r="A17" s="102"/>
      <c r="B17" s="361"/>
      <c r="C17" s="136" t="s">
        <v>360</v>
      </c>
      <c r="D17" s="361"/>
    </row>
    <row r="18" ht="21" customHeight="true" spans="1:4">
      <c r="A18" s="102"/>
      <c r="B18" s="361"/>
      <c r="C18" s="136" t="s">
        <v>361</v>
      </c>
      <c r="D18" s="361"/>
    </row>
    <row r="19" ht="21" customHeight="true" spans="1:4">
      <c r="A19" s="102"/>
      <c r="B19" s="361"/>
      <c r="C19" s="136" t="s">
        <v>362</v>
      </c>
      <c r="D19" s="361"/>
    </row>
    <row r="20" ht="21" customHeight="true" spans="1:4">
      <c r="A20" s="102"/>
      <c r="B20" s="361"/>
      <c r="C20" s="136" t="s">
        <v>363</v>
      </c>
      <c r="D20" s="361"/>
    </row>
    <row r="21" ht="21" customHeight="true" spans="1:4">
      <c r="A21" s="102"/>
      <c r="B21" s="361"/>
      <c r="C21" s="136" t="s">
        <v>364</v>
      </c>
      <c r="D21" s="361"/>
    </row>
    <row r="22" ht="21" customHeight="true" spans="1:4">
      <c r="A22" s="102"/>
      <c r="B22" s="361"/>
      <c r="C22" s="136" t="s">
        <v>365</v>
      </c>
      <c r="D22" s="361"/>
    </row>
    <row r="23" ht="35.1" customHeight="true" spans="1:4">
      <c r="A23" s="363"/>
      <c r="B23" s="364"/>
      <c r="C23" s="363"/>
      <c r="D23" s="364"/>
    </row>
    <row r="24" customHeight="true" spans="2:2">
      <c r="B24" s="176"/>
    </row>
  </sheetData>
  <mergeCells count="5">
    <mergeCell ref="A1:B1"/>
    <mergeCell ref="C1:D1"/>
    <mergeCell ref="A2:D2"/>
    <mergeCell ref="A4:C4"/>
    <mergeCell ref="A23:D23"/>
  </mergeCells>
  <printOptions horizontalCentered="true"/>
  <pageMargins left="0.15748031496063" right="0.15748031496063" top="0.511811023622047" bottom="0.31496062992126" header="0.31496062992126" footer="0.31496062992126"/>
  <pageSetup paperSize="9" scale="85" orientation="portrait" blackAndWhite="true"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Q27"/>
  <sheetViews>
    <sheetView showZeros="0" workbookViewId="0">
      <selection activeCell="F5" sqref="F5"/>
    </sheetView>
  </sheetViews>
  <sheetFormatPr defaultColWidth="12.75" defaultRowHeight="13.5"/>
  <cols>
    <col min="1" max="1" width="33" style="327" customWidth="true"/>
    <col min="2" max="5" width="12.625" style="328" customWidth="true"/>
    <col min="6" max="6" width="12.5" style="328" customWidth="true"/>
    <col min="7" max="7" width="13.125" style="328" customWidth="true"/>
    <col min="8" max="8" width="37.375" style="89" customWidth="true"/>
    <col min="9" max="13" width="12.5" style="90" customWidth="true"/>
    <col min="14" max="14" width="11.625" style="327" customWidth="true"/>
    <col min="15" max="260" width="9" style="327" customWidth="true"/>
    <col min="261" max="261" width="29.625" style="327" customWidth="true"/>
    <col min="262" max="262" width="12.75" style="327"/>
    <col min="263" max="263" width="29.75" style="327" customWidth="true"/>
    <col min="264" max="264" width="17" style="327" customWidth="true"/>
    <col min="265" max="265" width="37" style="327" customWidth="true"/>
    <col min="266" max="266" width="17.375" style="327" customWidth="true"/>
    <col min="267" max="516" width="9" style="327" customWidth="true"/>
    <col min="517" max="517" width="29.625" style="327" customWidth="true"/>
    <col min="518" max="518" width="12.75" style="327"/>
    <col min="519" max="519" width="29.75" style="327" customWidth="true"/>
    <col min="520" max="520" width="17" style="327" customWidth="true"/>
    <col min="521" max="521" width="37" style="327" customWidth="true"/>
    <col min="522" max="522" width="17.375" style="327" customWidth="true"/>
    <col min="523" max="772" width="9" style="327" customWidth="true"/>
    <col min="773" max="773" width="29.625" style="327" customWidth="true"/>
    <col min="774" max="774" width="12.75" style="327"/>
    <col min="775" max="775" width="29.75" style="327" customWidth="true"/>
    <col min="776" max="776" width="17" style="327" customWidth="true"/>
    <col min="777" max="777" width="37" style="327" customWidth="true"/>
    <col min="778" max="778" width="17.375" style="327" customWidth="true"/>
    <col min="779" max="1028" width="9" style="327" customWidth="true"/>
    <col min="1029" max="1029" width="29.625" style="327" customWidth="true"/>
    <col min="1030" max="1030" width="12.75" style="327"/>
    <col min="1031" max="1031" width="29.75" style="327" customWidth="true"/>
    <col min="1032" max="1032" width="17" style="327" customWidth="true"/>
    <col min="1033" max="1033" width="37" style="327" customWidth="true"/>
    <col min="1034" max="1034" width="17.375" style="327" customWidth="true"/>
    <col min="1035" max="1284" width="9" style="327" customWidth="true"/>
    <col min="1285" max="1285" width="29.625" style="327" customWidth="true"/>
    <col min="1286" max="1286" width="12.75" style="327"/>
    <col min="1287" max="1287" width="29.75" style="327" customWidth="true"/>
    <col min="1288" max="1288" width="17" style="327" customWidth="true"/>
    <col min="1289" max="1289" width="37" style="327" customWidth="true"/>
    <col min="1290" max="1290" width="17.375" style="327" customWidth="true"/>
    <col min="1291" max="1540" width="9" style="327" customWidth="true"/>
    <col min="1541" max="1541" width="29.625" style="327" customWidth="true"/>
    <col min="1542" max="1542" width="12.75" style="327"/>
    <col min="1543" max="1543" width="29.75" style="327" customWidth="true"/>
    <col min="1544" max="1544" width="17" style="327" customWidth="true"/>
    <col min="1545" max="1545" width="37" style="327" customWidth="true"/>
    <col min="1546" max="1546" width="17.375" style="327" customWidth="true"/>
    <col min="1547" max="1796" width="9" style="327" customWidth="true"/>
    <col min="1797" max="1797" width="29.625" style="327" customWidth="true"/>
    <col min="1798" max="1798" width="12.75" style="327"/>
    <col min="1799" max="1799" width="29.75" style="327" customWidth="true"/>
    <col min="1800" max="1800" width="17" style="327" customWidth="true"/>
    <col min="1801" max="1801" width="37" style="327" customWidth="true"/>
    <col min="1802" max="1802" width="17.375" style="327" customWidth="true"/>
    <col min="1803" max="2052" width="9" style="327" customWidth="true"/>
    <col min="2053" max="2053" width="29.625" style="327" customWidth="true"/>
    <col min="2054" max="2054" width="12.75" style="327"/>
    <col min="2055" max="2055" width="29.75" style="327" customWidth="true"/>
    <col min="2056" max="2056" width="17" style="327" customWidth="true"/>
    <col min="2057" max="2057" width="37" style="327" customWidth="true"/>
    <col min="2058" max="2058" width="17.375" style="327" customWidth="true"/>
    <col min="2059" max="2308" width="9" style="327" customWidth="true"/>
    <col min="2309" max="2309" width="29.625" style="327" customWidth="true"/>
    <col min="2310" max="2310" width="12.75" style="327"/>
    <col min="2311" max="2311" width="29.75" style="327" customWidth="true"/>
    <col min="2312" max="2312" width="17" style="327" customWidth="true"/>
    <col min="2313" max="2313" width="37" style="327" customWidth="true"/>
    <col min="2314" max="2314" width="17.375" style="327" customWidth="true"/>
    <col min="2315" max="2564" width="9" style="327" customWidth="true"/>
    <col min="2565" max="2565" width="29.625" style="327" customWidth="true"/>
    <col min="2566" max="2566" width="12.75" style="327"/>
    <col min="2567" max="2567" width="29.75" style="327" customWidth="true"/>
    <col min="2568" max="2568" width="17" style="327" customWidth="true"/>
    <col min="2569" max="2569" width="37" style="327" customWidth="true"/>
    <col min="2570" max="2570" width="17.375" style="327" customWidth="true"/>
    <col min="2571" max="2820" width="9" style="327" customWidth="true"/>
    <col min="2821" max="2821" width="29.625" style="327" customWidth="true"/>
    <col min="2822" max="2822" width="12.75" style="327"/>
    <col min="2823" max="2823" width="29.75" style="327" customWidth="true"/>
    <col min="2824" max="2824" width="17" style="327" customWidth="true"/>
    <col min="2825" max="2825" width="37" style="327" customWidth="true"/>
    <col min="2826" max="2826" width="17.375" style="327" customWidth="true"/>
    <col min="2827" max="3076" width="9" style="327" customWidth="true"/>
    <col min="3077" max="3077" width="29.625" style="327" customWidth="true"/>
    <col min="3078" max="3078" width="12.75" style="327"/>
    <col min="3079" max="3079" width="29.75" style="327" customWidth="true"/>
    <col min="3080" max="3080" width="17" style="327" customWidth="true"/>
    <col min="3081" max="3081" width="37" style="327" customWidth="true"/>
    <col min="3082" max="3082" width="17.375" style="327" customWidth="true"/>
    <col min="3083" max="3332" width="9" style="327" customWidth="true"/>
    <col min="3333" max="3333" width="29.625" style="327" customWidth="true"/>
    <col min="3334" max="3334" width="12.75" style="327"/>
    <col min="3335" max="3335" width="29.75" style="327" customWidth="true"/>
    <col min="3336" max="3336" width="17" style="327" customWidth="true"/>
    <col min="3337" max="3337" width="37" style="327" customWidth="true"/>
    <col min="3338" max="3338" width="17.375" style="327" customWidth="true"/>
    <col min="3339" max="3588" width="9" style="327" customWidth="true"/>
    <col min="3589" max="3589" width="29.625" style="327" customWidth="true"/>
    <col min="3590" max="3590" width="12.75" style="327"/>
    <col min="3591" max="3591" width="29.75" style="327" customWidth="true"/>
    <col min="3592" max="3592" width="17" style="327" customWidth="true"/>
    <col min="3593" max="3593" width="37" style="327" customWidth="true"/>
    <col min="3594" max="3594" width="17.375" style="327" customWidth="true"/>
    <col min="3595" max="3844" width="9" style="327" customWidth="true"/>
    <col min="3845" max="3845" width="29.625" style="327" customWidth="true"/>
    <col min="3846" max="3846" width="12.75" style="327"/>
    <col min="3847" max="3847" width="29.75" style="327" customWidth="true"/>
    <col min="3848" max="3848" width="17" style="327" customWidth="true"/>
    <col min="3849" max="3849" width="37" style="327" customWidth="true"/>
    <col min="3850" max="3850" width="17.375" style="327" customWidth="true"/>
    <col min="3851" max="4100" width="9" style="327" customWidth="true"/>
    <col min="4101" max="4101" width="29.625" style="327" customWidth="true"/>
    <col min="4102" max="4102" width="12.75" style="327"/>
    <col min="4103" max="4103" width="29.75" style="327" customWidth="true"/>
    <col min="4104" max="4104" width="17" style="327" customWidth="true"/>
    <col min="4105" max="4105" width="37" style="327" customWidth="true"/>
    <col min="4106" max="4106" width="17.375" style="327" customWidth="true"/>
    <col min="4107" max="4356" width="9" style="327" customWidth="true"/>
    <col min="4357" max="4357" width="29.625" style="327" customWidth="true"/>
    <col min="4358" max="4358" width="12.75" style="327"/>
    <col min="4359" max="4359" width="29.75" style="327" customWidth="true"/>
    <col min="4360" max="4360" width="17" style="327" customWidth="true"/>
    <col min="4361" max="4361" width="37" style="327" customWidth="true"/>
    <col min="4362" max="4362" width="17.375" style="327" customWidth="true"/>
    <col min="4363" max="4612" width="9" style="327" customWidth="true"/>
    <col min="4613" max="4613" width="29.625" style="327" customWidth="true"/>
    <col min="4614" max="4614" width="12.75" style="327"/>
    <col min="4615" max="4615" width="29.75" style="327" customWidth="true"/>
    <col min="4616" max="4616" width="17" style="327" customWidth="true"/>
    <col min="4617" max="4617" width="37" style="327" customWidth="true"/>
    <col min="4618" max="4618" width="17.375" style="327" customWidth="true"/>
    <col min="4619" max="4868" width="9" style="327" customWidth="true"/>
    <col min="4869" max="4869" width="29.625" style="327" customWidth="true"/>
    <col min="4870" max="4870" width="12.75" style="327"/>
    <col min="4871" max="4871" width="29.75" style="327" customWidth="true"/>
    <col min="4872" max="4872" width="17" style="327" customWidth="true"/>
    <col min="4873" max="4873" width="37" style="327" customWidth="true"/>
    <col min="4874" max="4874" width="17.375" style="327" customWidth="true"/>
    <col min="4875" max="5124" width="9" style="327" customWidth="true"/>
    <col min="5125" max="5125" width="29.625" style="327" customWidth="true"/>
    <col min="5126" max="5126" width="12.75" style="327"/>
    <col min="5127" max="5127" width="29.75" style="327" customWidth="true"/>
    <col min="5128" max="5128" width="17" style="327" customWidth="true"/>
    <col min="5129" max="5129" width="37" style="327" customWidth="true"/>
    <col min="5130" max="5130" width="17.375" style="327" customWidth="true"/>
    <col min="5131" max="5380" width="9" style="327" customWidth="true"/>
    <col min="5381" max="5381" width="29.625" style="327" customWidth="true"/>
    <col min="5382" max="5382" width="12.75" style="327"/>
    <col min="5383" max="5383" width="29.75" style="327" customWidth="true"/>
    <col min="5384" max="5384" width="17" style="327" customWidth="true"/>
    <col min="5385" max="5385" width="37" style="327" customWidth="true"/>
    <col min="5386" max="5386" width="17.375" style="327" customWidth="true"/>
    <col min="5387" max="5636" width="9" style="327" customWidth="true"/>
    <col min="5637" max="5637" width="29.625" style="327" customWidth="true"/>
    <col min="5638" max="5638" width="12.75" style="327"/>
    <col min="5639" max="5639" width="29.75" style="327" customWidth="true"/>
    <col min="5640" max="5640" width="17" style="327" customWidth="true"/>
    <col min="5641" max="5641" width="37" style="327" customWidth="true"/>
    <col min="5642" max="5642" width="17.375" style="327" customWidth="true"/>
    <col min="5643" max="5892" width="9" style="327" customWidth="true"/>
    <col min="5893" max="5893" width="29.625" style="327" customWidth="true"/>
    <col min="5894" max="5894" width="12.75" style="327"/>
    <col min="5895" max="5895" width="29.75" style="327" customWidth="true"/>
    <col min="5896" max="5896" width="17" style="327" customWidth="true"/>
    <col min="5897" max="5897" width="37" style="327" customWidth="true"/>
    <col min="5898" max="5898" width="17.375" style="327" customWidth="true"/>
    <col min="5899" max="6148" width="9" style="327" customWidth="true"/>
    <col min="6149" max="6149" width="29.625" style="327" customWidth="true"/>
    <col min="6150" max="6150" width="12.75" style="327"/>
    <col min="6151" max="6151" width="29.75" style="327" customWidth="true"/>
    <col min="6152" max="6152" width="17" style="327" customWidth="true"/>
    <col min="6153" max="6153" width="37" style="327" customWidth="true"/>
    <col min="6154" max="6154" width="17.375" style="327" customWidth="true"/>
    <col min="6155" max="6404" width="9" style="327" customWidth="true"/>
    <col min="6405" max="6405" width="29.625" style="327" customWidth="true"/>
    <col min="6406" max="6406" width="12.75" style="327"/>
    <col min="6407" max="6407" width="29.75" style="327" customWidth="true"/>
    <col min="6408" max="6408" width="17" style="327" customWidth="true"/>
    <col min="6409" max="6409" width="37" style="327" customWidth="true"/>
    <col min="6410" max="6410" width="17.375" style="327" customWidth="true"/>
    <col min="6411" max="6660" width="9" style="327" customWidth="true"/>
    <col min="6661" max="6661" width="29.625" style="327" customWidth="true"/>
    <col min="6662" max="6662" width="12.75" style="327"/>
    <col min="6663" max="6663" width="29.75" style="327" customWidth="true"/>
    <col min="6664" max="6664" width="17" style="327" customWidth="true"/>
    <col min="6665" max="6665" width="37" style="327" customWidth="true"/>
    <col min="6666" max="6666" width="17.375" style="327" customWidth="true"/>
    <col min="6667" max="6916" width="9" style="327" customWidth="true"/>
    <col min="6917" max="6917" width="29.625" style="327" customWidth="true"/>
    <col min="6918" max="6918" width="12.75" style="327"/>
    <col min="6919" max="6919" width="29.75" style="327" customWidth="true"/>
    <col min="6920" max="6920" width="17" style="327" customWidth="true"/>
    <col min="6921" max="6921" width="37" style="327" customWidth="true"/>
    <col min="6922" max="6922" width="17.375" style="327" customWidth="true"/>
    <col min="6923" max="7172" width="9" style="327" customWidth="true"/>
    <col min="7173" max="7173" width="29.625" style="327" customWidth="true"/>
    <col min="7174" max="7174" width="12.75" style="327"/>
    <col min="7175" max="7175" width="29.75" style="327" customWidth="true"/>
    <col min="7176" max="7176" width="17" style="327" customWidth="true"/>
    <col min="7177" max="7177" width="37" style="327" customWidth="true"/>
    <col min="7178" max="7178" width="17.375" style="327" customWidth="true"/>
    <col min="7179" max="7428" width="9" style="327" customWidth="true"/>
    <col min="7429" max="7429" width="29.625" style="327" customWidth="true"/>
    <col min="7430" max="7430" width="12.75" style="327"/>
    <col min="7431" max="7431" width="29.75" style="327" customWidth="true"/>
    <col min="7432" max="7432" width="17" style="327" customWidth="true"/>
    <col min="7433" max="7433" width="37" style="327" customWidth="true"/>
    <col min="7434" max="7434" width="17.375" style="327" customWidth="true"/>
    <col min="7435" max="7684" width="9" style="327" customWidth="true"/>
    <col min="7685" max="7685" width="29.625" style="327" customWidth="true"/>
    <col min="7686" max="7686" width="12.75" style="327"/>
    <col min="7687" max="7687" width="29.75" style="327" customWidth="true"/>
    <col min="7688" max="7688" width="17" style="327" customWidth="true"/>
    <col min="7689" max="7689" width="37" style="327" customWidth="true"/>
    <col min="7690" max="7690" width="17.375" style="327" customWidth="true"/>
    <col min="7691" max="7940" width="9" style="327" customWidth="true"/>
    <col min="7941" max="7941" width="29.625" style="327" customWidth="true"/>
    <col min="7942" max="7942" width="12.75" style="327"/>
    <col min="7943" max="7943" width="29.75" style="327" customWidth="true"/>
    <col min="7944" max="7944" width="17" style="327" customWidth="true"/>
    <col min="7945" max="7945" width="37" style="327" customWidth="true"/>
    <col min="7946" max="7946" width="17.375" style="327" customWidth="true"/>
    <col min="7947" max="8196" width="9" style="327" customWidth="true"/>
    <col min="8197" max="8197" width="29.625" style="327" customWidth="true"/>
    <col min="8198" max="8198" width="12.75" style="327"/>
    <col min="8199" max="8199" width="29.75" style="327" customWidth="true"/>
    <col min="8200" max="8200" width="17" style="327" customWidth="true"/>
    <col min="8201" max="8201" width="37" style="327" customWidth="true"/>
    <col min="8202" max="8202" width="17.375" style="327" customWidth="true"/>
    <col min="8203" max="8452" width="9" style="327" customWidth="true"/>
    <col min="8453" max="8453" width="29.625" style="327" customWidth="true"/>
    <col min="8454" max="8454" width="12.75" style="327"/>
    <col min="8455" max="8455" width="29.75" style="327" customWidth="true"/>
    <col min="8456" max="8456" width="17" style="327" customWidth="true"/>
    <col min="8457" max="8457" width="37" style="327" customWidth="true"/>
    <col min="8458" max="8458" width="17.375" style="327" customWidth="true"/>
    <col min="8459" max="8708" width="9" style="327" customWidth="true"/>
    <col min="8709" max="8709" width="29.625" style="327" customWidth="true"/>
    <col min="8710" max="8710" width="12.75" style="327"/>
    <col min="8711" max="8711" width="29.75" style="327" customWidth="true"/>
    <col min="8712" max="8712" width="17" style="327" customWidth="true"/>
    <col min="8713" max="8713" width="37" style="327" customWidth="true"/>
    <col min="8714" max="8714" width="17.375" style="327" customWidth="true"/>
    <col min="8715" max="8964" width="9" style="327" customWidth="true"/>
    <col min="8965" max="8965" width="29.625" style="327" customWidth="true"/>
    <col min="8966" max="8966" width="12.75" style="327"/>
    <col min="8967" max="8967" width="29.75" style="327" customWidth="true"/>
    <col min="8968" max="8968" width="17" style="327" customWidth="true"/>
    <col min="8969" max="8969" width="37" style="327" customWidth="true"/>
    <col min="8970" max="8970" width="17.375" style="327" customWidth="true"/>
    <col min="8971" max="9220" width="9" style="327" customWidth="true"/>
    <col min="9221" max="9221" width="29.625" style="327" customWidth="true"/>
    <col min="9222" max="9222" width="12.75" style="327"/>
    <col min="9223" max="9223" width="29.75" style="327" customWidth="true"/>
    <col min="9224" max="9224" width="17" style="327" customWidth="true"/>
    <col min="9225" max="9225" width="37" style="327" customWidth="true"/>
    <col min="9226" max="9226" width="17.375" style="327" customWidth="true"/>
    <col min="9227" max="9476" width="9" style="327" customWidth="true"/>
    <col min="9477" max="9477" width="29.625" style="327" customWidth="true"/>
    <col min="9478" max="9478" width="12.75" style="327"/>
    <col min="9479" max="9479" width="29.75" style="327" customWidth="true"/>
    <col min="9480" max="9480" width="17" style="327" customWidth="true"/>
    <col min="9481" max="9481" width="37" style="327" customWidth="true"/>
    <col min="9482" max="9482" width="17.375" style="327" customWidth="true"/>
    <col min="9483" max="9732" width="9" style="327" customWidth="true"/>
    <col min="9733" max="9733" width="29.625" style="327" customWidth="true"/>
    <col min="9734" max="9734" width="12.75" style="327"/>
    <col min="9735" max="9735" width="29.75" style="327" customWidth="true"/>
    <col min="9736" max="9736" width="17" style="327" customWidth="true"/>
    <col min="9737" max="9737" width="37" style="327" customWidth="true"/>
    <col min="9738" max="9738" width="17.375" style="327" customWidth="true"/>
    <col min="9739" max="9988" width="9" style="327" customWidth="true"/>
    <col min="9989" max="9989" width="29.625" style="327" customWidth="true"/>
    <col min="9990" max="9990" width="12.75" style="327"/>
    <col min="9991" max="9991" width="29.75" style="327" customWidth="true"/>
    <col min="9992" max="9992" width="17" style="327" customWidth="true"/>
    <col min="9993" max="9993" width="37" style="327" customWidth="true"/>
    <col min="9994" max="9994" width="17.375" style="327" customWidth="true"/>
    <col min="9995" max="10244" width="9" style="327" customWidth="true"/>
    <col min="10245" max="10245" width="29.625" style="327" customWidth="true"/>
    <col min="10246" max="10246" width="12.75" style="327"/>
    <col min="10247" max="10247" width="29.75" style="327" customWidth="true"/>
    <col min="10248" max="10248" width="17" style="327" customWidth="true"/>
    <col min="10249" max="10249" width="37" style="327" customWidth="true"/>
    <col min="10250" max="10250" width="17.375" style="327" customWidth="true"/>
    <col min="10251" max="10500" width="9" style="327" customWidth="true"/>
    <col min="10501" max="10501" width="29.625" style="327" customWidth="true"/>
    <col min="10502" max="10502" width="12.75" style="327"/>
    <col min="10503" max="10503" width="29.75" style="327" customWidth="true"/>
    <col min="10504" max="10504" width="17" style="327" customWidth="true"/>
    <col min="10505" max="10505" width="37" style="327" customWidth="true"/>
    <col min="10506" max="10506" width="17.375" style="327" customWidth="true"/>
    <col min="10507" max="10756" width="9" style="327" customWidth="true"/>
    <col min="10757" max="10757" width="29.625" style="327" customWidth="true"/>
    <col min="10758" max="10758" width="12.75" style="327"/>
    <col min="10759" max="10759" width="29.75" style="327" customWidth="true"/>
    <col min="10760" max="10760" width="17" style="327" customWidth="true"/>
    <col min="10761" max="10761" width="37" style="327" customWidth="true"/>
    <col min="10762" max="10762" width="17.375" style="327" customWidth="true"/>
    <col min="10763" max="11012" width="9" style="327" customWidth="true"/>
    <col min="11013" max="11013" width="29.625" style="327" customWidth="true"/>
    <col min="11014" max="11014" width="12.75" style="327"/>
    <col min="11015" max="11015" width="29.75" style="327" customWidth="true"/>
    <col min="11016" max="11016" width="17" style="327" customWidth="true"/>
    <col min="11017" max="11017" width="37" style="327" customWidth="true"/>
    <col min="11018" max="11018" width="17.375" style="327" customWidth="true"/>
    <col min="11019" max="11268" width="9" style="327" customWidth="true"/>
    <col min="11269" max="11269" width="29.625" style="327" customWidth="true"/>
    <col min="11270" max="11270" width="12.75" style="327"/>
    <col min="11271" max="11271" width="29.75" style="327" customWidth="true"/>
    <col min="11272" max="11272" width="17" style="327" customWidth="true"/>
    <col min="11273" max="11273" width="37" style="327" customWidth="true"/>
    <col min="11274" max="11274" width="17.375" style="327" customWidth="true"/>
    <col min="11275" max="11524" width="9" style="327" customWidth="true"/>
    <col min="11525" max="11525" width="29.625" style="327" customWidth="true"/>
    <col min="11526" max="11526" width="12.75" style="327"/>
    <col min="11527" max="11527" width="29.75" style="327" customWidth="true"/>
    <col min="11528" max="11528" width="17" style="327" customWidth="true"/>
    <col min="11529" max="11529" width="37" style="327" customWidth="true"/>
    <col min="11530" max="11530" width="17.375" style="327" customWidth="true"/>
    <col min="11531" max="11780" width="9" style="327" customWidth="true"/>
    <col min="11781" max="11781" width="29.625" style="327" customWidth="true"/>
    <col min="11782" max="11782" width="12.75" style="327"/>
    <col min="11783" max="11783" width="29.75" style="327" customWidth="true"/>
    <col min="11784" max="11784" width="17" style="327" customWidth="true"/>
    <col min="11785" max="11785" width="37" style="327" customWidth="true"/>
    <col min="11786" max="11786" width="17.375" style="327" customWidth="true"/>
    <col min="11787" max="12036" width="9" style="327" customWidth="true"/>
    <col min="12037" max="12037" width="29.625" style="327" customWidth="true"/>
    <col min="12038" max="12038" width="12.75" style="327"/>
    <col min="12039" max="12039" width="29.75" style="327" customWidth="true"/>
    <col min="12040" max="12040" width="17" style="327" customWidth="true"/>
    <col min="12041" max="12041" width="37" style="327" customWidth="true"/>
    <col min="12042" max="12042" width="17.375" style="327" customWidth="true"/>
    <col min="12043" max="12292" width="9" style="327" customWidth="true"/>
    <col min="12293" max="12293" width="29.625" style="327" customWidth="true"/>
    <col min="12294" max="12294" width="12.75" style="327"/>
    <col min="12295" max="12295" width="29.75" style="327" customWidth="true"/>
    <col min="12296" max="12296" width="17" style="327" customWidth="true"/>
    <col min="12297" max="12297" width="37" style="327" customWidth="true"/>
    <col min="12298" max="12298" width="17.375" style="327" customWidth="true"/>
    <col min="12299" max="12548" width="9" style="327" customWidth="true"/>
    <col min="12549" max="12549" width="29.625" style="327" customWidth="true"/>
    <col min="12550" max="12550" width="12.75" style="327"/>
    <col min="12551" max="12551" width="29.75" style="327" customWidth="true"/>
    <col min="12552" max="12552" width="17" style="327" customWidth="true"/>
    <col min="12553" max="12553" width="37" style="327" customWidth="true"/>
    <col min="12554" max="12554" width="17.375" style="327" customWidth="true"/>
    <col min="12555" max="12804" width="9" style="327" customWidth="true"/>
    <col min="12805" max="12805" width="29.625" style="327" customWidth="true"/>
    <col min="12806" max="12806" width="12.75" style="327"/>
    <col min="12807" max="12807" width="29.75" style="327" customWidth="true"/>
    <col min="12808" max="12808" width="17" style="327" customWidth="true"/>
    <col min="12809" max="12809" width="37" style="327" customWidth="true"/>
    <col min="12810" max="12810" width="17.375" style="327" customWidth="true"/>
    <col min="12811" max="13060" width="9" style="327" customWidth="true"/>
    <col min="13061" max="13061" width="29.625" style="327" customWidth="true"/>
    <col min="13062" max="13062" width="12.75" style="327"/>
    <col min="13063" max="13063" width="29.75" style="327" customWidth="true"/>
    <col min="13064" max="13064" width="17" style="327" customWidth="true"/>
    <col min="13065" max="13065" width="37" style="327" customWidth="true"/>
    <col min="13066" max="13066" width="17.375" style="327" customWidth="true"/>
    <col min="13067" max="13316" width="9" style="327" customWidth="true"/>
    <col min="13317" max="13317" width="29.625" style="327" customWidth="true"/>
    <col min="13318" max="13318" width="12.75" style="327"/>
    <col min="13319" max="13319" width="29.75" style="327" customWidth="true"/>
    <col min="13320" max="13320" width="17" style="327" customWidth="true"/>
    <col min="13321" max="13321" width="37" style="327" customWidth="true"/>
    <col min="13322" max="13322" width="17.375" style="327" customWidth="true"/>
    <col min="13323" max="13572" width="9" style="327" customWidth="true"/>
    <col min="13573" max="13573" width="29.625" style="327" customWidth="true"/>
    <col min="13574" max="13574" width="12.75" style="327"/>
    <col min="13575" max="13575" width="29.75" style="327" customWidth="true"/>
    <col min="13576" max="13576" width="17" style="327" customWidth="true"/>
    <col min="13577" max="13577" width="37" style="327" customWidth="true"/>
    <col min="13578" max="13578" width="17.375" style="327" customWidth="true"/>
    <col min="13579" max="13828" width="9" style="327" customWidth="true"/>
    <col min="13829" max="13829" width="29.625" style="327" customWidth="true"/>
    <col min="13830" max="13830" width="12.75" style="327"/>
    <col min="13831" max="13831" width="29.75" style="327" customWidth="true"/>
    <col min="13832" max="13832" width="17" style="327" customWidth="true"/>
    <col min="13833" max="13833" width="37" style="327" customWidth="true"/>
    <col min="13834" max="13834" width="17.375" style="327" customWidth="true"/>
    <col min="13835" max="14084" width="9" style="327" customWidth="true"/>
    <col min="14085" max="14085" width="29.625" style="327" customWidth="true"/>
    <col min="14086" max="14086" width="12.75" style="327"/>
    <col min="14087" max="14087" width="29.75" style="327" customWidth="true"/>
    <col min="14088" max="14088" width="17" style="327" customWidth="true"/>
    <col min="14089" max="14089" width="37" style="327" customWidth="true"/>
    <col min="14090" max="14090" width="17.375" style="327" customWidth="true"/>
    <col min="14091" max="14340" width="9" style="327" customWidth="true"/>
    <col min="14341" max="14341" width="29.625" style="327" customWidth="true"/>
    <col min="14342" max="14342" width="12.75" style="327"/>
    <col min="14343" max="14343" width="29.75" style="327" customWidth="true"/>
    <col min="14344" max="14344" width="17" style="327" customWidth="true"/>
    <col min="14345" max="14345" width="37" style="327" customWidth="true"/>
    <col min="14346" max="14346" width="17.375" style="327" customWidth="true"/>
    <col min="14347" max="14596" width="9" style="327" customWidth="true"/>
    <col min="14597" max="14597" width="29.625" style="327" customWidth="true"/>
    <col min="14598" max="14598" width="12.75" style="327"/>
    <col min="14599" max="14599" width="29.75" style="327" customWidth="true"/>
    <col min="14600" max="14600" width="17" style="327" customWidth="true"/>
    <col min="14601" max="14601" width="37" style="327" customWidth="true"/>
    <col min="14602" max="14602" width="17.375" style="327" customWidth="true"/>
    <col min="14603" max="14852" width="9" style="327" customWidth="true"/>
    <col min="14853" max="14853" width="29.625" style="327" customWidth="true"/>
    <col min="14854" max="14854" width="12.75" style="327"/>
    <col min="14855" max="14855" width="29.75" style="327" customWidth="true"/>
    <col min="14856" max="14856" width="17" style="327" customWidth="true"/>
    <col min="14857" max="14857" width="37" style="327" customWidth="true"/>
    <col min="14858" max="14858" width="17.375" style="327" customWidth="true"/>
    <col min="14859" max="15108" width="9" style="327" customWidth="true"/>
    <col min="15109" max="15109" width="29.625" style="327" customWidth="true"/>
    <col min="15110" max="15110" width="12.75" style="327"/>
    <col min="15111" max="15111" width="29.75" style="327" customWidth="true"/>
    <col min="15112" max="15112" width="17" style="327" customWidth="true"/>
    <col min="15113" max="15113" width="37" style="327" customWidth="true"/>
    <col min="15114" max="15114" width="17.375" style="327" customWidth="true"/>
    <col min="15115" max="15364" width="9" style="327" customWidth="true"/>
    <col min="15365" max="15365" width="29.625" style="327" customWidth="true"/>
    <col min="15366" max="15366" width="12.75" style="327"/>
    <col min="15367" max="15367" width="29.75" style="327" customWidth="true"/>
    <col min="15368" max="15368" width="17" style="327" customWidth="true"/>
    <col min="15369" max="15369" width="37" style="327" customWidth="true"/>
    <col min="15370" max="15370" width="17.375" style="327" customWidth="true"/>
    <col min="15371" max="15620" width="9" style="327" customWidth="true"/>
    <col min="15621" max="15621" width="29.625" style="327" customWidth="true"/>
    <col min="15622" max="15622" width="12.75" style="327"/>
    <col min="15623" max="15623" width="29.75" style="327" customWidth="true"/>
    <col min="15624" max="15624" width="17" style="327" customWidth="true"/>
    <col min="15625" max="15625" width="37" style="327" customWidth="true"/>
    <col min="15626" max="15626" width="17.375" style="327" customWidth="true"/>
    <col min="15627" max="15876" width="9" style="327" customWidth="true"/>
    <col min="15877" max="15877" width="29.625" style="327" customWidth="true"/>
    <col min="15878" max="15878" width="12.75" style="327"/>
    <col min="15879" max="15879" width="29.75" style="327" customWidth="true"/>
    <col min="15880" max="15880" width="17" style="327" customWidth="true"/>
    <col min="15881" max="15881" width="37" style="327" customWidth="true"/>
    <col min="15882" max="15882" width="17.375" style="327" customWidth="true"/>
    <col min="15883" max="16132" width="9" style="327" customWidth="true"/>
    <col min="16133" max="16133" width="29.625" style="327" customWidth="true"/>
    <col min="16134" max="16134" width="12.75" style="327"/>
    <col min="16135" max="16135" width="29.75" style="327" customWidth="true"/>
    <col min="16136" max="16136" width="17" style="327" customWidth="true"/>
    <col min="16137" max="16137" width="37" style="327" customWidth="true"/>
    <col min="16138" max="16138" width="17.375" style="327" customWidth="true"/>
    <col min="16139" max="16384" width="9" style="327" customWidth="true"/>
  </cols>
  <sheetData>
    <row r="1" ht="18.75" customHeight="true" spans="1:13">
      <c r="A1" s="61" t="s">
        <v>366</v>
      </c>
      <c r="B1" s="61"/>
      <c r="C1" s="61"/>
      <c r="D1" s="61"/>
      <c r="E1" s="61"/>
      <c r="F1" s="61"/>
      <c r="G1" s="61"/>
      <c r="H1" s="61"/>
      <c r="I1" s="61"/>
      <c r="J1" s="61"/>
      <c r="K1" s="61"/>
      <c r="L1" s="61"/>
      <c r="M1" s="61"/>
    </row>
    <row r="2" ht="27.6" customHeight="true" spans="1:14">
      <c r="A2" s="91" t="s">
        <v>367</v>
      </c>
      <c r="B2" s="91"/>
      <c r="C2" s="91"/>
      <c r="D2" s="91"/>
      <c r="E2" s="91"/>
      <c r="F2" s="91"/>
      <c r="G2" s="91"/>
      <c r="H2" s="91"/>
      <c r="I2" s="91"/>
      <c r="J2" s="91"/>
      <c r="K2" s="91"/>
      <c r="L2" s="91"/>
      <c r="M2" s="91"/>
      <c r="N2" s="91"/>
    </row>
    <row r="3" ht="23.25" customHeight="true" spans="1:14">
      <c r="A3" s="329"/>
      <c r="B3" s="329"/>
      <c r="C3" s="329"/>
      <c r="D3" s="329"/>
      <c r="E3" s="329"/>
      <c r="F3" s="329"/>
      <c r="G3" s="329"/>
      <c r="H3" s="329"/>
      <c r="I3" s="347" t="s">
        <v>2</v>
      </c>
      <c r="J3" s="347"/>
      <c r="K3" s="347"/>
      <c r="L3" s="347"/>
      <c r="M3" s="347"/>
      <c r="N3" s="347"/>
    </row>
    <row r="4" s="326" customFormat="true" ht="56.25" spans="1:14">
      <c r="A4" s="306" t="s">
        <v>3</v>
      </c>
      <c r="B4" s="307" t="s">
        <v>56</v>
      </c>
      <c r="C4" s="307" t="s">
        <v>57</v>
      </c>
      <c r="D4" s="307" t="s">
        <v>58</v>
      </c>
      <c r="E4" s="307" t="s">
        <v>4</v>
      </c>
      <c r="F4" s="307" t="s">
        <v>59</v>
      </c>
      <c r="G4" s="321" t="s">
        <v>60</v>
      </c>
      <c r="H4" s="96" t="s">
        <v>368</v>
      </c>
      <c r="I4" s="307" t="s">
        <v>56</v>
      </c>
      <c r="J4" s="307" t="s">
        <v>57</v>
      </c>
      <c r="K4" s="307" t="s">
        <v>58</v>
      </c>
      <c r="L4" s="307" t="s">
        <v>4</v>
      </c>
      <c r="M4" s="307" t="s">
        <v>59</v>
      </c>
      <c r="N4" s="321" t="s">
        <v>60</v>
      </c>
    </row>
    <row r="5" s="326" customFormat="true" ht="24" customHeight="true" spans="1:14">
      <c r="A5" s="306" t="s">
        <v>62</v>
      </c>
      <c r="B5" s="330"/>
      <c r="C5" s="330"/>
      <c r="D5" s="330"/>
      <c r="E5" s="330"/>
      <c r="F5" s="330"/>
      <c r="G5" s="342"/>
      <c r="H5" s="96" t="s">
        <v>62</v>
      </c>
      <c r="I5" s="330">
        <f>B5</f>
        <v>0</v>
      </c>
      <c r="J5" s="330"/>
      <c r="K5" s="330"/>
      <c r="L5" s="330"/>
      <c r="M5" s="330"/>
      <c r="N5" s="348"/>
    </row>
    <row r="6" s="326" customFormat="true" ht="24" customHeight="true" spans="1:14">
      <c r="A6" s="100" t="s">
        <v>63</v>
      </c>
      <c r="B6" s="330"/>
      <c r="C6" s="330"/>
      <c r="D6" s="330"/>
      <c r="E6" s="330"/>
      <c r="F6" s="330"/>
      <c r="G6" s="343"/>
      <c r="H6" s="101" t="s">
        <v>64</v>
      </c>
      <c r="I6" s="330">
        <f>SUM(I7,I12,I15,I17)</f>
        <v>0</v>
      </c>
      <c r="J6" s="330"/>
      <c r="K6" s="330"/>
      <c r="L6" s="330"/>
      <c r="M6" s="330"/>
      <c r="N6" s="343"/>
    </row>
    <row r="7" s="326" customFormat="true" ht="22.5" customHeight="true" spans="1:17">
      <c r="A7" s="331" t="s">
        <v>369</v>
      </c>
      <c r="B7" s="103"/>
      <c r="C7" s="103"/>
      <c r="D7" s="313"/>
      <c r="E7" s="313"/>
      <c r="F7" s="313"/>
      <c r="G7" s="344"/>
      <c r="H7" s="331" t="s">
        <v>370</v>
      </c>
      <c r="I7" s="313">
        <f>SUM(I8:I11)</f>
        <v>0</v>
      </c>
      <c r="J7" s="313"/>
      <c r="K7" s="313"/>
      <c r="L7" s="313"/>
      <c r="M7" s="313"/>
      <c r="N7" s="331"/>
      <c r="Q7" s="350"/>
    </row>
    <row r="8" s="326" customFormat="true" ht="22.5" customHeight="true" spans="1:17">
      <c r="A8" s="331" t="s">
        <v>371</v>
      </c>
      <c r="B8" s="103"/>
      <c r="C8" s="103"/>
      <c r="D8" s="313"/>
      <c r="E8" s="313"/>
      <c r="F8" s="313"/>
      <c r="G8" s="344"/>
      <c r="H8" s="331" t="s">
        <v>372</v>
      </c>
      <c r="I8" s="103"/>
      <c r="J8" s="103"/>
      <c r="K8" s="313"/>
      <c r="L8" s="313"/>
      <c r="M8" s="313"/>
      <c r="N8" s="331"/>
      <c r="Q8" s="350"/>
    </row>
    <row r="9" s="326" customFormat="true" ht="22.5" customHeight="true" spans="1:17">
      <c r="A9" s="331" t="s">
        <v>373</v>
      </c>
      <c r="B9" s="313"/>
      <c r="C9" s="313"/>
      <c r="D9" s="313"/>
      <c r="E9" s="313"/>
      <c r="F9" s="313"/>
      <c r="G9" s="344"/>
      <c r="H9" s="331" t="s">
        <v>374</v>
      </c>
      <c r="I9" s="313"/>
      <c r="J9" s="313"/>
      <c r="K9" s="313"/>
      <c r="L9" s="313"/>
      <c r="M9" s="313"/>
      <c r="N9" s="331"/>
      <c r="Q9" s="350"/>
    </row>
    <row r="10" s="326" customFormat="true" ht="22.5" customHeight="true" spans="1:17">
      <c r="A10" s="331" t="s">
        <v>375</v>
      </c>
      <c r="B10" s="332"/>
      <c r="C10" s="332"/>
      <c r="D10" s="332"/>
      <c r="E10" s="332"/>
      <c r="F10" s="332"/>
      <c r="G10" s="332"/>
      <c r="H10" s="331" t="s">
        <v>376</v>
      </c>
      <c r="I10" s="313"/>
      <c r="J10" s="313"/>
      <c r="K10" s="313"/>
      <c r="L10" s="313"/>
      <c r="M10" s="313"/>
      <c r="N10" s="331"/>
      <c r="Q10" s="350"/>
    </row>
    <row r="11" s="326" customFormat="true" ht="22.5" customHeight="true" spans="1:17">
      <c r="A11" s="331"/>
      <c r="B11" s="333"/>
      <c r="C11" s="333"/>
      <c r="D11" s="333"/>
      <c r="E11" s="333"/>
      <c r="F11" s="333"/>
      <c r="G11" s="333"/>
      <c r="H11" s="331" t="s">
        <v>377</v>
      </c>
      <c r="I11" s="103"/>
      <c r="J11" s="103"/>
      <c r="K11" s="313"/>
      <c r="L11" s="313"/>
      <c r="M11" s="313"/>
      <c r="N11" s="331"/>
      <c r="Q11" s="350"/>
    </row>
    <row r="12" s="326" customFormat="true" ht="22.5" customHeight="true" spans="1:17">
      <c r="A12" s="334"/>
      <c r="B12" s="333"/>
      <c r="C12" s="333"/>
      <c r="D12" s="333"/>
      <c r="E12" s="333"/>
      <c r="F12" s="333"/>
      <c r="G12" s="333"/>
      <c r="H12" s="331" t="s">
        <v>378</v>
      </c>
      <c r="I12" s="313">
        <f>SUM(I13:I14)</f>
        <v>0</v>
      </c>
      <c r="J12" s="313"/>
      <c r="K12" s="313"/>
      <c r="L12" s="313"/>
      <c r="M12" s="313"/>
      <c r="N12" s="331"/>
      <c r="Q12" s="350"/>
    </row>
    <row r="13" s="326" customFormat="true" ht="22.5" customHeight="true" spans="1:17">
      <c r="A13" s="334"/>
      <c r="B13" s="333"/>
      <c r="C13" s="333"/>
      <c r="D13" s="333"/>
      <c r="E13" s="333"/>
      <c r="F13" s="333"/>
      <c r="G13" s="333"/>
      <c r="H13" s="345" t="s">
        <v>379</v>
      </c>
      <c r="I13" s="103"/>
      <c r="J13" s="103"/>
      <c r="K13" s="313"/>
      <c r="L13" s="313"/>
      <c r="M13" s="313"/>
      <c r="N13" s="331"/>
      <c r="Q13" s="350"/>
    </row>
    <row r="14" s="326" customFormat="true" ht="22.5" customHeight="true" spans="1:17">
      <c r="A14" s="335"/>
      <c r="B14" s="333"/>
      <c r="C14" s="333"/>
      <c r="D14" s="333"/>
      <c r="E14" s="333"/>
      <c r="F14" s="333"/>
      <c r="G14" s="333"/>
      <c r="H14" s="331" t="s">
        <v>380</v>
      </c>
      <c r="I14" s="103"/>
      <c r="J14" s="103"/>
      <c r="K14" s="313"/>
      <c r="L14" s="313"/>
      <c r="M14" s="313"/>
      <c r="N14" s="331"/>
      <c r="Q14" s="350"/>
    </row>
    <row r="15" s="326" customFormat="true" ht="22.5" customHeight="true" spans="1:17">
      <c r="A15" s="335"/>
      <c r="B15" s="333"/>
      <c r="C15" s="333"/>
      <c r="D15" s="333"/>
      <c r="E15" s="333"/>
      <c r="F15" s="333"/>
      <c r="G15" s="333"/>
      <c r="H15" s="331" t="s">
        <v>381</v>
      </c>
      <c r="I15" s="313">
        <f>I16</f>
        <v>0</v>
      </c>
      <c r="J15" s="313"/>
      <c r="K15" s="313"/>
      <c r="L15" s="313"/>
      <c r="M15" s="313"/>
      <c r="N15" s="348"/>
      <c r="Q15" s="350"/>
    </row>
    <row r="16" s="326" customFormat="true" ht="22.5" customHeight="true" spans="1:17">
      <c r="A16" s="335"/>
      <c r="B16" s="333"/>
      <c r="C16" s="333"/>
      <c r="D16" s="333"/>
      <c r="E16" s="333"/>
      <c r="F16" s="333"/>
      <c r="G16" s="333"/>
      <c r="H16" s="331" t="s">
        <v>382</v>
      </c>
      <c r="I16" s="313"/>
      <c r="J16" s="313"/>
      <c r="K16" s="313"/>
      <c r="L16" s="313"/>
      <c r="M16" s="313"/>
      <c r="N16" s="348"/>
      <c r="Q16" s="350"/>
    </row>
    <row r="17" s="326" customFormat="true" ht="22.5" customHeight="true" spans="1:17">
      <c r="A17" s="335"/>
      <c r="B17" s="333"/>
      <c r="C17" s="333"/>
      <c r="D17" s="333"/>
      <c r="E17" s="333"/>
      <c r="F17" s="333"/>
      <c r="G17" s="333"/>
      <c r="H17" s="331" t="s">
        <v>383</v>
      </c>
      <c r="I17" s="313">
        <f>I18</f>
        <v>0</v>
      </c>
      <c r="J17" s="313"/>
      <c r="K17" s="313"/>
      <c r="L17" s="313"/>
      <c r="M17" s="313"/>
      <c r="N17" s="348"/>
      <c r="Q17" s="350"/>
    </row>
    <row r="18" s="326" customFormat="true" ht="22.5" customHeight="true" spans="1:17">
      <c r="A18" s="336"/>
      <c r="B18" s="337"/>
      <c r="C18" s="337"/>
      <c r="D18" s="337"/>
      <c r="E18" s="337"/>
      <c r="F18" s="337"/>
      <c r="G18" s="337"/>
      <c r="H18" s="331" t="s">
        <v>384</v>
      </c>
      <c r="I18" s="103"/>
      <c r="J18" s="103"/>
      <c r="K18" s="313"/>
      <c r="L18" s="313"/>
      <c r="M18" s="313"/>
      <c r="N18" s="349"/>
      <c r="Q18" s="350"/>
    </row>
    <row r="19" s="326" customFormat="true" ht="22.5" customHeight="true" spans="1:14">
      <c r="A19" s="100" t="s">
        <v>114</v>
      </c>
      <c r="B19" s="330">
        <f>SUM(B20:B21)</f>
        <v>0</v>
      </c>
      <c r="C19" s="330"/>
      <c r="D19" s="330"/>
      <c r="E19" s="330"/>
      <c r="F19" s="330"/>
      <c r="G19" s="346"/>
      <c r="H19" s="100" t="s">
        <v>116</v>
      </c>
      <c r="I19" s="330">
        <f>SUM(I20:I22)</f>
        <v>0</v>
      </c>
      <c r="J19" s="330"/>
      <c r="K19" s="330"/>
      <c r="L19" s="330"/>
      <c r="M19" s="330"/>
      <c r="N19" s="346"/>
    </row>
    <row r="20" s="326" customFormat="true" ht="22.5" customHeight="true" spans="1:14">
      <c r="A20" s="338" t="s">
        <v>385</v>
      </c>
      <c r="B20" s="313"/>
      <c r="C20" s="313"/>
      <c r="D20" s="313"/>
      <c r="E20" s="313"/>
      <c r="F20" s="313"/>
      <c r="G20" s="340"/>
      <c r="H20" s="338" t="s">
        <v>386</v>
      </c>
      <c r="I20" s="313"/>
      <c r="J20" s="313"/>
      <c r="K20" s="313"/>
      <c r="L20" s="313"/>
      <c r="M20" s="313"/>
      <c r="N20" s="348"/>
    </row>
    <row r="21" s="326" customFormat="true" ht="22.5" customHeight="true" spans="1:14">
      <c r="A21" s="338" t="s">
        <v>387</v>
      </c>
      <c r="B21" s="313"/>
      <c r="C21" s="313"/>
      <c r="D21" s="313"/>
      <c r="E21" s="313"/>
      <c r="F21" s="313"/>
      <c r="G21" s="340"/>
      <c r="H21" s="338" t="s">
        <v>388</v>
      </c>
      <c r="I21" s="313"/>
      <c r="J21" s="313"/>
      <c r="K21" s="313"/>
      <c r="L21" s="313"/>
      <c r="M21" s="313"/>
      <c r="N21" s="348"/>
    </row>
    <row r="22" s="326" customFormat="true" ht="20.1" customHeight="true" spans="1:14">
      <c r="A22" s="339"/>
      <c r="B22" s="340"/>
      <c r="C22" s="340"/>
      <c r="D22" s="340"/>
      <c r="E22" s="340"/>
      <c r="F22" s="340"/>
      <c r="G22" s="340"/>
      <c r="H22" s="338" t="s">
        <v>389</v>
      </c>
      <c r="I22" s="313"/>
      <c r="J22" s="313"/>
      <c r="K22" s="313"/>
      <c r="L22" s="313"/>
      <c r="M22" s="313"/>
      <c r="N22" s="348"/>
    </row>
    <row r="23" ht="44.25" customHeight="true" spans="1:14">
      <c r="A23" s="341" t="s">
        <v>390</v>
      </c>
      <c r="B23" s="341"/>
      <c r="C23" s="341"/>
      <c r="D23" s="341"/>
      <c r="E23" s="341"/>
      <c r="F23" s="341"/>
      <c r="G23" s="341"/>
      <c r="H23" s="341"/>
      <c r="I23" s="341"/>
      <c r="J23" s="341"/>
      <c r="K23" s="341"/>
      <c r="L23" s="341"/>
      <c r="M23" s="341"/>
      <c r="N23" s="341"/>
    </row>
    <row r="24" ht="20.1" customHeight="true"/>
    <row r="25" ht="20.1" customHeight="true"/>
    <row r="26" ht="20.1" customHeight="true"/>
    <row r="27" ht="20.1" customHeight="true"/>
  </sheetData>
  <mergeCells count="4">
    <mergeCell ref="A1:H1"/>
    <mergeCell ref="A2:N2"/>
    <mergeCell ref="I3:N3"/>
    <mergeCell ref="A23:N23"/>
  </mergeCells>
  <printOptions horizontalCentered="true"/>
  <pageMargins left="0.15748031496063" right="0.15748031496063" top="0.511811023622047" bottom="0.31496062992126" header="0.31496062992126" footer="0.31496062992126"/>
  <pageSetup paperSize="9" scale="66" fitToHeight="0" orientation="landscape" blackAndWhite="true"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E6" sqref="E6"/>
    </sheetView>
  </sheetViews>
  <sheetFormatPr defaultColWidth="9" defaultRowHeight="13.5" outlineLevelCol="3"/>
  <cols>
    <col min="1" max="3" width="22.125" customWidth="true"/>
    <col min="4" max="4" width="27" customWidth="true"/>
    <col min="5" max="5" width="28.875" customWidth="true"/>
  </cols>
  <sheetData>
    <row r="1" ht="89.25" customHeight="true" spans="1:4">
      <c r="A1" s="56" t="s">
        <v>391</v>
      </c>
      <c r="B1" s="56"/>
      <c r="C1" s="56"/>
      <c r="D1" s="56"/>
    </row>
    <row r="2" ht="27" customHeight="true" spans="1:4">
      <c r="A2" s="83"/>
      <c r="B2" s="84"/>
      <c r="C2" s="84"/>
      <c r="D2" s="84"/>
    </row>
    <row r="3" ht="37.5" customHeight="true" spans="1:4">
      <c r="A3" s="84"/>
      <c r="B3" s="84"/>
      <c r="C3" s="84"/>
      <c r="D3" s="84"/>
    </row>
    <row r="4" ht="27" customHeight="true" spans="1:4">
      <c r="A4" s="84"/>
      <c r="B4" s="84"/>
      <c r="C4" s="84"/>
      <c r="D4" s="84"/>
    </row>
    <row r="5" ht="36.75" customHeight="true" spans="1:4">
      <c r="A5" s="84"/>
      <c r="B5" s="84"/>
      <c r="C5" s="84"/>
      <c r="D5" s="84"/>
    </row>
    <row r="6" ht="36.75" customHeight="true" spans="1:4">
      <c r="A6" s="84"/>
      <c r="B6" s="84"/>
      <c r="C6" s="84"/>
      <c r="D6" s="84"/>
    </row>
    <row r="7" ht="36.75" customHeight="true" spans="1:4">
      <c r="A7" s="84"/>
      <c r="B7" s="84"/>
      <c r="C7" s="84"/>
      <c r="D7" s="84"/>
    </row>
    <row r="8" ht="75" customHeight="true" spans="1:4">
      <c r="A8" s="84"/>
      <c r="B8" s="84"/>
      <c r="C8" s="84"/>
      <c r="D8" s="84"/>
    </row>
    <row r="9" ht="16.5" customHeight="true" spans="1:4">
      <c r="A9" s="84"/>
      <c r="B9" s="84"/>
      <c r="C9" s="84"/>
      <c r="D9" s="84"/>
    </row>
    <row r="10" customHeight="true" spans="1:4">
      <c r="A10" s="84"/>
      <c r="B10" s="84"/>
      <c r="C10" s="84"/>
      <c r="D10" s="84"/>
    </row>
    <row r="11" ht="27" customHeight="true" spans="1:4">
      <c r="A11" s="84"/>
      <c r="B11" s="84"/>
      <c r="C11" s="84"/>
      <c r="D11" s="84"/>
    </row>
    <row r="12" ht="1.5" customHeight="true" spans="1:4">
      <c r="A12" s="84"/>
      <c r="B12" s="84"/>
      <c r="C12" s="84"/>
      <c r="D12" s="84"/>
    </row>
    <row r="13" ht="14.25" hidden="true" customHeight="true" spans="1:4">
      <c r="A13" s="84"/>
      <c r="B13" s="84"/>
      <c r="C13" s="84"/>
      <c r="D13" s="84"/>
    </row>
    <row r="14" ht="14.25" hidden="true" customHeight="true" spans="1:4">
      <c r="A14" s="84"/>
      <c r="B14" s="84"/>
      <c r="C14" s="84"/>
      <c r="D14" s="84"/>
    </row>
    <row r="15" ht="14.25" hidden="true" customHeight="true" spans="1:4">
      <c r="A15" s="84"/>
      <c r="B15" s="84"/>
      <c r="C15" s="84"/>
      <c r="D15" s="84"/>
    </row>
    <row r="16" ht="14.25" hidden="true" customHeight="true" spans="1:4">
      <c r="A16" s="84"/>
      <c r="B16" s="84"/>
      <c r="C16" s="84"/>
      <c r="D16" s="84"/>
    </row>
    <row r="17" ht="14.25" hidden="true" customHeight="true" spans="1:4">
      <c r="A17" s="84"/>
      <c r="B17" s="84"/>
      <c r="C17" s="84"/>
      <c r="D17" s="84"/>
    </row>
    <row r="18" ht="14.25" hidden="true" customHeight="true" spans="1:4">
      <c r="A18" s="84"/>
      <c r="B18" s="84"/>
      <c r="C18" s="84"/>
      <c r="D18" s="84"/>
    </row>
    <row r="19" ht="14.25" hidden="true" customHeight="true" spans="1:4">
      <c r="A19" s="84"/>
      <c r="B19" s="84"/>
      <c r="C19" s="84"/>
      <c r="D19" s="84"/>
    </row>
    <row r="20" ht="14.25" hidden="true" customHeight="true" spans="1:4">
      <c r="A20" s="84"/>
      <c r="B20" s="84"/>
      <c r="C20" s="84"/>
      <c r="D20" s="84"/>
    </row>
    <row r="21" ht="14.25" hidden="true" customHeight="true" spans="1:4">
      <c r="A21" s="84"/>
      <c r="B21" s="84"/>
      <c r="C21" s="84"/>
      <c r="D21" s="84"/>
    </row>
    <row r="22" ht="14.25" hidden="true" customHeight="true" spans="1:4">
      <c r="A22" s="84"/>
      <c r="B22" s="84"/>
      <c r="C22" s="84"/>
      <c r="D22" s="84"/>
    </row>
    <row r="23" ht="14.25" hidden="true" customHeight="true" spans="1:4">
      <c r="A23" s="84"/>
      <c r="B23" s="84"/>
      <c r="C23" s="84"/>
      <c r="D23" s="84"/>
    </row>
    <row r="24" ht="14.25" hidden="true" customHeight="true" spans="1:4">
      <c r="A24" s="84"/>
      <c r="B24" s="84"/>
      <c r="C24" s="84"/>
      <c r="D24" s="84"/>
    </row>
    <row r="25" ht="14.25" hidden="true" customHeight="true" spans="1:4">
      <c r="A25" s="84"/>
      <c r="B25" s="84"/>
      <c r="C25" s="84"/>
      <c r="D25" s="84"/>
    </row>
    <row r="26" ht="14.25" hidden="true" customHeight="true" spans="1:4">
      <c r="A26" s="84"/>
      <c r="B26" s="84"/>
      <c r="C26" s="84"/>
      <c r="D26" s="84"/>
    </row>
    <row r="27" ht="29.25" hidden="true" customHeight="true" spans="1:4">
      <c r="A27" s="84"/>
      <c r="B27" s="84"/>
      <c r="C27" s="84"/>
      <c r="D27" s="84"/>
    </row>
    <row r="28" ht="14.25" hidden="true" customHeight="true" spans="1:4">
      <c r="A28" s="84"/>
      <c r="B28" s="84"/>
      <c r="C28" s="84"/>
      <c r="D28" s="84"/>
    </row>
    <row r="29" ht="14.25" hidden="true" customHeight="true" spans="1:4">
      <c r="A29" s="84"/>
      <c r="B29" s="84"/>
      <c r="C29" s="84"/>
      <c r="D29" s="84"/>
    </row>
    <row r="30" ht="14.25" hidden="true" customHeight="true" spans="1:4">
      <c r="A30" s="84"/>
      <c r="B30" s="84"/>
      <c r="C30" s="84"/>
      <c r="D30" s="84"/>
    </row>
    <row r="31" ht="14.25" hidden="true" customHeight="true" spans="1:4">
      <c r="A31" s="84"/>
      <c r="B31" s="84"/>
      <c r="C31" s="84"/>
      <c r="D31" s="84"/>
    </row>
    <row r="32" ht="14.25" hidden="true" customHeight="true" spans="1:4">
      <c r="A32" s="84"/>
      <c r="B32" s="84"/>
      <c r="C32" s="84"/>
      <c r="D32" s="84"/>
    </row>
    <row r="33" ht="14.25" hidden="true" customHeight="true" spans="1:4">
      <c r="A33" s="84"/>
      <c r="B33" s="84"/>
      <c r="C33" s="84"/>
      <c r="D33" s="84"/>
    </row>
    <row r="34" ht="14.25" hidden="true" customHeight="true" spans="1:4">
      <c r="A34" s="84"/>
      <c r="B34" s="84"/>
      <c r="C34" s="84"/>
      <c r="D34" s="84"/>
    </row>
    <row r="35" ht="14.25" hidden="true" customHeight="true" spans="1:4">
      <c r="A35" s="84"/>
      <c r="B35" s="84"/>
      <c r="C35" s="84"/>
      <c r="D35" s="84"/>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N36"/>
  <sheetViews>
    <sheetView showZeros="0" workbookViewId="0">
      <selection activeCell="A2" sqref="A2:N2"/>
    </sheetView>
  </sheetViews>
  <sheetFormatPr defaultColWidth="9" defaultRowHeight="14.25"/>
  <cols>
    <col min="1" max="1" width="38.125" style="302" customWidth="true"/>
    <col min="2" max="2" width="10.125" style="303" customWidth="true"/>
    <col min="3" max="6" width="11.625" style="303" customWidth="true"/>
    <col min="7" max="7" width="13.5" style="303" customWidth="true"/>
    <col min="8" max="8" width="40.375" style="303" customWidth="true"/>
    <col min="9" max="9" width="9.625" style="303" customWidth="true"/>
    <col min="10" max="13" width="11.625" style="303" customWidth="true"/>
    <col min="14" max="14" width="13.5" style="303" customWidth="true"/>
    <col min="15" max="257" width="9" style="303"/>
    <col min="258" max="258" width="36.75" style="303" customWidth="true"/>
    <col min="259" max="259" width="11.625" style="303" customWidth="true"/>
    <col min="260" max="260" width="8.125" style="303" customWidth="true"/>
    <col min="261" max="261" width="36.5" style="303" customWidth="true"/>
    <col min="262" max="262" width="10.75" style="303" customWidth="true"/>
    <col min="263" max="263" width="8.125" style="303" customWidth="true"/>
    <col min="264" max="264" width="9.125" style="303" customWidth="true"/>
    <col min="265" max="268" width="9" style="303" hidden="true" customWidth="true"/>
    <col min="269" max="513" width="9" style="303"/>
    <col min="514" max="514" width="36.75" style="303" customWidth="true"/>
    <col min="515" max="515" width="11.625" style="303" customWidth="true"/>
    <col min="516" max="516" width="8.125" style="303" customWidth="true"/>
    <col min="517" max="517" width="36.5" style="303" customWidth="true"/>
    <col min="518" max="518" width="10.75" style="303" customWidth="true"/>
    <col min="519" max="519" width="8.125" style="303" customWidth="true"/>
    <col min="520" max="520" width="9.125" style="303" customWidth="true"/>
    <col min="521" max="524" width="9" style="303" hidden="true" customWidth="true"/>
    <col min="525" max="769" width="9" style="303"/>
    <col min="770" max="770" width="36.75" style="303" customWidth="true"/>
    <col min="771" max="771" width="11.625" style="303" customWidth="true"/>
    <col min="772" max="772" width="8.125" style="303" customWidth="true"/>
    <col min="773" max="773" width="36.5" style="303" customWidth="true"/>
    <col min="774" max="774" width="10.75" style="303" customWidth="true"/>
    <col min="775" max="775" width="8.125" style="303" customWidth="true"/>
    <col min="776" max="776" width="9.125" style="303" customWidth="true"/>
    <col min="777" max="780" width="9" style="303" hidden="true" customWidth="true"/>
    <col min="781" max="1025" width="9" style="303"/>
    <col min="1026" max="1026" width="36.75" style="303" customWidth="true"/>
    <col min="1027" max="1027" width="11.625" style="303" customWidth="true"/>
    <col min="1028" max="1028" width="8.125" style="303" customWidth="true"/>
    <col min="1029" max="1029" width="36.5" style="303" customWidth="true"/>
    <col min="1030" max="1030" width="10.75" style="303" customWidth="true"/>
    <col min="1031" max="1031" width="8.125" style="303" customWidth="true"/>
    <col min="1032" max="1032" width="9.125" style="303" customWidth="true"/>
    <col min="1033" max="1036" width="9" style="303" hidden="true" customWidth="true"/>
    <col min="1037" max="1281" width="9" style="303"/>
    <col min="1282" max="1282" width="36.75" style="303" customWidth="true"/>
    <col min="1283" max="1283" width="11.625" style="303" customWidth="true"/>
    <col min="1284" max="1284" width="8.125" style="303" customWidth="true"/>
    <col min="1285" max="1285" width="36.5" style="303" customWidth="true"/>
    <col min="1286" max="1286" width="10.75" style="303" customWidth="true"/>
    <col min="1287" max="1287" width="8.125" style="303" customWidth="true"/>
    <col min="1288" max="1288" width="9.125" style="303" customWidth="true"/>
    <col min="1289" max="1292" width="9" style="303" hidden="true" customWidth="true"/>
    <col min="1293" max="1537" width="9" style="303"/>
    <col min="1538" max="1538" width="36.75" style="303" customWidth="true"/>
    <col min="1539" max="1539" width="11.625" style="303" customWidth="true"/>
    <col min="1540" max="1540" width="8.125" style="303" customWidth="true"/>
    <col min="1541" max="1541" width="36.5" style="303" customWidth="true"/>
    <col min="1542" max="1542" width="10.75" style="303" customWidth="true"/>
    <col min="1543" max="1543" width="8.125" style="303" customWidth="true"/>
    <col min="1544" max="1544" width="9.125" style="303" customWidth="true"/>
    <col min="1545" max="1548" width="9" style="303" hidden="true" customWidth="true"/>
    <col min="1549" max="1793" width="9" style="303"/>
    <col min="1794" max="1794" width="36.75" style="303" customWidth="true"/>
    <col min="1795" max="1795" width="11.625" style="303" customWidth="true"/>
    <col min="1796" max="1796" width="8.125" style="303" customWidth="true"/>
    <col min="1797" max="1797" width="36.5" style="303" customWidth="true"/>
    <col min="1798" max="1798" width="10.75" style="303" customWidth="true"/>
    <col min="1799" max="1799" width="8.125" style="303" customWidth="true"/>
    <col min="1800" max="1800" width="9.125" style="303" customWidth="true"/>
    <col min="1801" max="1804" width="9" style="303" hidden="true" customWidth="true"/>
    <col min="1805" max="2049" width="9" style="303"/>
    <col min="2050" max="2050" width="36.75" style="303" customWidth="true"/>
    <col min="2051" max="2051" width="11.625" style="303" customWidth="true"/>
    <col min="2052" max="2052" width="8.125" style="303" customWidth="true"/>
    <col min="2053" max="2053" width="36.5" style="303" customWidth="true"/>
    <col min="2054" max="2054" width="10.75" style="303" customWidth="true"/>
    <col min="2055" max="2055" width="8.125" style="303" customWidth="true"/>
    <col min="2056" max="2056" width="9.125" style="303" customWidth="true"/>
    <col min="2057" max="2060" width="9" style="303" hidden="true" customWidth="true"/>
    <col min="2061" max="2305" width="9" style="303"/>
    <col min="2306" max="2306" width="36.75" style="303" customWidth="true"/>
    <col min="2307" max="2307" width="11.625" style="303" customWidth="true"/>
    <col min="2308" max="2308" width="8.125" style="303" customWidth="true"/>
    <col min="2309" max="2309" width="36.5" style="303" customWidth="true"/>
    <col min="2310" max="2310" width="10.75" style="303" customWidth="true"/>
    <col min="2311" max="2311" width="8.125" style="303" customWidth="true"/>
    <col min="2312" max="2312" width="9.125" style="303" customWidth="true"/>
    <col min="2313" max="2316" width="9" style="303" hidden="true" customWidth="true"/>
    <col min="2317" max="2561" width="9" style="303"/>
    <col min="2562" max="2562" width="36.75" style="303" customWidth="true"/>
    <col min="2563" max="2563" width="11.625" style="303" customWidth="true"/>
    <col min="2564" max="2564" width="8.125" style="303" customWidth="true"/>
    <col min="2565" max="2565" width="36.5" style="303" customWidth="true"/>
    <col min="2566" max="2566" width="10.75" style="303" customWidth="true"/>
    <col min="2567" max="2567" width="8.125" style="303" customWidth="true"/>
    <col min="2568" max="2568" width="9.125" style="303" customWidth="true"/>
    <col min="2569" max="2572" width="9" style="303" hidden="true" customWidth="true"/>
    <col min="2573" max="2817" width="9" style="303"/>
    <col min="2818" max="2818" width="36.75" style="303" customWidth="true"/>
    <col min="2819" max="2819" width="11.625" style="303" customWidth="true"/>
    <col min="2820" max="2820" width="8.125" style="303" customWidth="true"/>
    <col min="2821" max="2821" width="36.5" style="303" customWidth="true"/>
    <col min="2822" max="2822" width="10.75" style="303" customWidth="true"/>
    <col min="2823" max="2823" width="8.125" style="303" customWidth="true"/>
    <col min="2824" max="2824" width="9.125" style="303" customWidth="true"/>
    <col min="2825" max="2828" width="9" style="303" hidden="true" customWidth="true"/>
    <col min="2829" max="3073" width="9" style="303"/>
    <col min="3074" max="3074" width="36.75" style="303" customWidth="true"/>
    <col min="3075" max="3075" width="11.625" style="303" customWidth="true"/>
    <col min="3076" max="3076" width="8.125" style="303" customWidth="true"/>
    <col min="3077" max="3077" width="36.5" style="303" customWidth="true"/>
    <col min="3078" max="3078" width="10.75" style="303" customWidth="true"/>
    <col min="3079" max="3079" width="8.125" style="303" customWidth="true"/>
    <col min="3080" max="3080" width="9.125" style="303" customWidth="true"/>
    <col min="3081" max="3084" width="9" style="303" hidden="true" customWidth="true"/>
    <col min="3085" max="3329" width="9" style="303"/>
    <col min="3330" max="3330" width="36.75" style="303" customWidth="true"/>
    <col min="3331" max="3331" width="11.625" style="303" customWidth="true"/>
    <col min="3332" max="3332" width="8.125" style="303" customWidth="true"/>
    <col min="3333" max="3333" width="36.5" style="303" customWidth="true"/>
    <col min="3334" max="3334" width="10.75" style="303" customWidth="true"/>
    <col min="3335" max="3335" width="8.125" style="303" customWidth="true"/>
    <col min="3336" max="3336" width="9.125" style="303" customWidth="true"/>
    <col min="3337" max="3340" width="9" style="303" hidden="true" customWidth="true"/>
    <col min="3341" max="3585" width="9" style="303"/>
    <col min="3586" max="3586" width="36.75" style="303" customWidth="true"/>
    <col min="3587" max="3587" width="11.625" style="303" customWidth="true"/>
    <col min="3588" max="3588" width="8.125" style="303" customWidth="true"/>
    <col min="3589" max="3589" width="36.5" style="303" customWidth="true"/>
    <col min="3590" max="3590" width="10.75" style="303" customWidth="true"/>
    <col min="3591" max="3591" width="8.125" style="303" customWidth="true"/>
    <col min="3592" max="3592" width="9.125" style="303" customWidth="true"/>
    <col min="3593" max="3596" width="9" style="303" hidden="true" customWidth="true"/>
    <col min="3597" max="3841" width="9" style="303"/>
    <col min="3842" max="3842" width="36.75" style="303" customWidth="true"/>
    <col min="3843" max="3843" width="11.625" style="303" customWidth="true"/>
    <col min="3844" max="3844" width="8.125" style="303" customWidth="true"/>
    <col min="3845" max="3845" width="36.5" style="303" customWidth="true"/>
    <col min="3846" max="3846" width="10.75" style="303" customWidth="true"/>
    <col min="3847" max="3847" width="8.125" style="303" customWidth="true"/>
    <col min="3848" max="3848" width="9.125" style="303" customWidth="true"/>
    <col min="3849" max="3852" width="9" style="303" hidden="true" customWidth="true"/>
    <col min="3853" max="4097" width="9" style="303"/>
    <col min="4098" max="4098" width="36.75" style="303" customWidth="true"/>
    <col min="4099" max="4099" width="11.625" style="303" customWidth="true"/>
    <col min="4100" max="4100" width="8.125" style="303" customWidth="true"/>
    <col min="4101" max="4101" width="36.5" style="303" customWidth="true"/>
    <col min="4102" max="4102" width="10.75" style="303" customWidth="true"/>
    <col min="4103" max="4103" width="8.125" style="303" customWidth="true"/>
    <col min="4104" max="4104" width="9.125" style="303" customWidth="true"/>
    <col min="4105" max="4108" width="9" style="303" hidden="true" customWidth="true"/>
    <col min="4109" max="4353" width="9" style="303"/>
    <col min="4354" max="4354" width="36.75" style="303" customWidth="true"/>
    <col min="4355" max="4355" width="11.625" style="303" customWidth="true"/>
    <col min="4356" max="4356" width="8.125" style="303" customWidth="true"/>
    <col min="4357" max="4357" width="36.5" style="303" customWidth="true"/>
    <col min="4358" max="4358" width="10.75" style="303" customWidth="true"/>
    <col min="4359" max="4359" width="8.125" style="303" customWidth="true"/>
    <col min="4360" max="4360" width="9.125" style="303" customWidth="true"/>
    <col min="4361" max="4364" width="9" style="303" hidden="true" customWidth="true"/>
    <col min="4365" max="4609" width="9" style="303"/>
    <col min="4610" max="4610" width="36.75" style="303" customWidth="true"/>
    <col min="4611" max="4611" width="11.625" style="303" customWidth="true"/>
    <col min="4612" max="4612" width="8.125" style="303" customWidth="true"/>
    <col min="4613" max="4613" width="36.5" style="303" customWidth="true"/>
    <col min="4614" max="4614" width="10.75" style="303" customWidth="true"/>
    <col min="4615" max="4615" width="8.125" style="303" customWidth="true"/>
    <col min="4616" max="4616" width="9.125" style="303" customWidth="true"/>
    <col min="4617" max="4620" width="9" style="303" hidden="true" customWidth="true"/>
    <col min="4621" max="4865" width="9" style="303"/>
    <col min="4866" max="4866" width="36.75" style="303" customWidth="true"/>
    <col min="4867" max="4867" width="11.625" style="303" customWidth="true"/>
    <col min="4868" max="4868" width="8.125" style="303" customWidth="true"/>
    <col min="4869" max="4869" width="36.5" style="303" customWidth="true"/>
    <col min="4870" max="4870" width="10.75" style="303" customWidth="true"/>
    <col min="4871" max="4871" width="8.125" style="303" customWidth="true"/>
    <col min="4872" max="4872" width="9.125" style="303" customWidth="true"/>
    <col min="4873" max="4876" width="9" style="303" hidden="true" customWidth="true"/>
    <col min="4877" max="5121" width="9" style="303"/>
    <col min="5122" max="5122" width="36.75" style="303" customWidth="true"/>
    <col min="5123" max="5123" width="11.625" style="303" customWidth="true"/>
    <col min="5124" max="5124" width="8.125" style="303" customWidth="true"/>
    <col min="5125" max="5125" width="36.5" style="303" customWidth="true"/>
    <col min="5126" max="5126" width="10.75" style="303" customWidth="true"/>
    <col min="5127" max="5127" width="8.125" style="303" customWidth="true"/>
    <col min="5128" max="5128" width="9.125" style="303" customWidth="true"/>
    <col min="5129" max="5132" width="9" style="303" hidden="true" customWidth="true"/>
    <col min="5133" max="5377" width="9" style="303"/>
    <col min="5378" max="5378" width="36.75" style="303" customWidth="true"/>
    <col min="5379" max="5379" width="11.625" style="303" customWidth="true"/>
    <col min="5380" max="5380" width="8.125" style="303" customWidth="true"/>
    <col min="5381" max="5381" width="36.5" style="303" customWidth="true"/>
    <col min="5382" max="5382" width="10.75" style="303" customWidth="true"/>
    <col min="5383" max="5383" width="8.125" style="303" customWidth="true"/>
    <col min="5384" max="5384" width="9.125" style="303" customWidth="true"/>
    <col min="5385" max="5388" width="9" style="303" hidden="true" customWidth="true"/>
    <col min="5389" max="5633" width="9" style="303"/>
    <col min="5634" max="5634" width="36.75" style="303" customWidth="true"/>
    <col min="5635" max="5635" width="11.625" style="303" customWidth="true"/>
    <col min="5636" max="5636" width="8.125" style="303" customWidth="true"/>
    <col min="5637" max="5637" width="36.5" style="303" customWidth="true"/>
    <col min="5638" max="5638" width="10.75" style="303" customWidth="true"/>
    <col min="5639" max="5639" width="8.125" style="303" customWidth="true"/>
    <col min="5640" max="5640" width="9.125" style="303" customWidth="true"/>
    <col min="5641" max="5644" width="9" style="303" hidden="true" customWidth="true"/>
    <col min="5645" max="5889" width="9" style="303"/>
    <col min="5890" max="5890" width="36.75" style="303" customWidth="true"/>
    <col min="5891" max="5891" width="11.625" style="303" customWidth="true"/>
    <col min="5892" max="5892" width="8.125" style="303" customWidth="true"/>
    <col min="5893" max="5893" width="36.5" style="303" customWidth="true"/>
    <col min="5894" max="5894" width="10.75" style="303" customWidth="true"/>
    <col min="5895" max="5895" width="8.125" style="303" customWidth="true"/>
    <col min="5896" max="5896" width="9.125" style="303" customWidth="true"/>
    <col min="5897" max="5900" width="9" style="303" hidden="true" customWidth="true"/>
    <col min="5901" max="6145" width="9" style="303"/>
    <col min="6146" max="6146" width="36.75" style="303" customWidth="true"/>
    <col min="6147" max="6147" width="11.625" style="303" customWidth="true"/>
    <col min="6148" max="6148" width="8.125" style="303" customWidth="true"/>
    <col min="6149" max="6149" width="36.5" style="303" customWidth="true"/>
    <col min="6150" max="6150" width="10.75" style="303" customWidth="true"/>
    <col min="6151" max="6151" width="8.125" style="303" customWidth="true"/>
    <col min="6152" max="6152" width="9.125" style="303" customWidth="true"/>
    <col min="6153" max="6156" width="9" style="303" hidden="true" customWidth="true"/>
    <col min="6157" max="6401" width="9" style="303"/>
    <col min="6402" max="6402" width="36.75" style="303" customWidth="true"/>
    <col min="6403" max="6403" width="11.625" style="303" customWidth="true"/>
    <col min="6404" max="6404" width="8.125" style="303" customWidth="true"/>
    <col min="6405" max="6405" width="36.5" style="303" customWidth="true"/>
    <col min="6406" max="6406" width="10.75" style="303" customWidth="true"/>
    <col min="6407" max="6407" width="8.125" style="303" customWidth="true"/>
    <col min="6408" max="6408" width="9.125" style="303" customWidth="true"/>
    <col min="6409" max="6412" width="9" style="303" hidden="true" customWidth="true"/>
    <col min="6413" max="6657" width="9" style="303"/>
    <col min="6658" max="6658" width="36.75" style="303" customWidth="true"/>
    <col min="6659" max="6659" width="11.625" style="303" customWidth="true"/>
    <col min="6660" max="6660" width="8.125" style="303" customWidth="true"/>
    <col min="6661" max="6661" width="36.5" style="303" customWidth="true"/>
    <col min="6662" max="6662" width="10.75" style="303" customWidth="true"/>
    <col min="6663" max="6663" width="8.125" style="303" customWidth="true"/>
    <col min="6664" max="6664" width="9.125" style="303" customWidth="true"/>
    <col min="6665" max="6668" width="9" style="303" hidden="true" customWidth="true"/>
    <col min="6669" max="6913" width="9" style="303"/>
    <col min="6914" max="6914" width="36.75" style="303" customWidth="true"/>
    <col min="6915" max="6915" width="11.625" style="303" customWidth="true"/>
    <col min="6916" max="6916" width="8.125" style="303" customWidth="true"/>
    <col min="6917" max="6917" width="36.5" style="303" customWidth="true"/>
    <col min="6918" max="6918" width="10.75" style="303" customWidth="true"/>
    <col min="6919" max="6919" width="8.125" style="303" customWidth="true"/>
    <col min="6920" max="6920" width="9.125" style="303" customWidth="true"/>
    <col min="6921" max="6924" width="9" style="303" hidden="true" customWidth="true"/>
    <col min="6925" max="7169" width="9" style="303"/>
    <col min="7170" max="7170" width="36.75" style="303" customWidth="true"/>
    <col min="7171" max="7171" width="11.625" style="303" customWidth="true"/>
    <col min="7172" max="7172" width="8.125" style="303" customWidth="true"/>
    <col min="7173" max="7173" width="36.5" style="303" customWidth="true"/>
    <col min="7174" max="7174" width="10.75" style="303" customWidth="true"/>
    <col min="7175" max="7175" width="8.125" style="303" customWidth="true"/>
    <col min="7176" max="7176" width="9.125" style="303" customWidth="true"/>
    <col min="7177" max="7180" width="9" style="303" hidden="true" customWidth="true"/>
    <col min="7181" max="7425" width="9" style="303"/>
    <col min="7426" max="7426" width="36.75" style="303" customWidth="true"/>
    <col min="7427" max="7427" width="11.625" style="303" customWidth="true"/>
    <col min="7428" max="7428" width="8.125" style="303" customWidth="true"/>
    <col min="7429" max="7429" width="36.5" style="303" customWidth="true"/>
    <col min="7430" max="7430" width="10.75" style="303" customWidth="true"/>
    <col min="7431" max="7431" width="8.125" style="303" customWidth="true"/>
    <col min="7432" max="7432" width="9.125" style="303" customWidth="true"/>
    <col min="7433" max="7436" width="9" style="303" hidden="true" customWidth="true"/>
    <col min="7437" max="7681" width="9" style="303"/>
    <col min="7682" max="7682" width="36.75" style="303" customWidth="true"/>
    <col min="7683" max="7683" width="11.625" style="303" customWidth="true"/>
    <col min="7684" max="7684" width="8.125" style="303" customWidth="true"/>
    <col min="7685" max="7685" width="36.5" style="303" customWidth="true"/>
    <col min="7686" max="7686" width="10.75" style="303" customWidth="true"/>
    <col min="7687" max="7687" width="8.125" style="303" customWidth="true"/>
    <col min="7688" max="7688" width="9.125" style="303" customWidth="true"/>
    <col min="7689" max="7692" width="9" style="303" hidden="true" customWidth="true"/>
    <col min="7693" max="7937" width="9" style="303"/>
    <col min="7938" max="7938" width="36.75" style="303" customWidth="true"/>
    <col min="7939" max="7939" width="11.625" style="303" customWidth="true"/>
    <col min="7940" max="7940" width="8.125" style="303" customWidth="true"/>
    <col min="7941" max="7941" width="36.5" style="303" customWidth="true"/>
    <col min="7942" max="7942" width="10.75" style="303" customWidth="true"/>
    <col min="7943" max="7943" width="8.125" style="303" customWidth="true"/>
    <col min="7944" max="7944" width="9.125" style="303" customWidth="true"/>
    <col min="7945" max="7948" width="9" style="303" hidden="true" customWidth="true"/>
    <col min="7949" max="8193" width="9" style="303"/>
    <col min="8194" max="8194" width="36.75" style="303" customWidth="true"/>
    <col min="8195" max="8195" width="11.625" style="303" customWidth="true"/>
    <col min="8196" max="8196" width="8.125" style="303" customWidth="true"/>
    <col min="8197" max="8197" width="36.5" style="303" customWidth="true"/>
    <col min="8198" max="8198" width="10.75" style="303" customWidth="true"/>
    <col min="8199" max="8199" width="8.125" style="303" customWidth="true"/>
    <col min="8200" max="8200" width="9.125" style="303" customWidth="true"/>
    <col min="8201" max="8204" width="9" style="303" hidden="true" customWidth="true"/>
    <col min="8205" max="8449" width="9" style="303"/>
    <col min="8450" max="8450" width="36.75" style="303" customWidth="true"/>
    <col min="8451" max="8451" width="11.625" style="303" customWidth="true"/>
    <col min="8452" max="8452" width="8.125" style="303" customWidth="true"/>
    <col min="8453" max="8453" width="36.5" style="303" customWidth="true"/>
    <col min="8454" max="8454" width="10.75" style="303" customWidth="true"/>
    <col min="8455" max="8455" width="8.125" style="303" customWidth="true"/>
    <col min="8456" max="8456" width="9.125" style="303" customWidth="true"/>
    <col min="8457" max="8460" width="9" style="303" hidden="true" customWidth="true"/>
    <col min="8461" max="8705" width="9" style="303"/>
    <col min="8706" max="8706" width="36.75" style="303" customWidth="true"/>
    <col min="8707" max="8707" width="11.625" style="303" customWidth="true"/>
    <col min="8708" max="8708" width="8.125" style="303" customWidth="true"/>
    <col min="8709" max="8709" width="36.5" style="303" customWidth="true"/>
    <col min="8710" max="8710" width="10.75" style="303" customWidth="true"/>
    <col min="8711" max="8711" width="8.125" style="303" customWidth="true"/>
    <col min="8712" max="8712" width="9.125" style="303" customWidth="true"/>
    <col min="8713" max="8716" width="9" style="303" hidden="true" customWidth="true"/>
    <col min="8717" max="8961" width="9" style="303"/>
    <col min="8962" max="8962" width="36.75" style="303" customWidth="true"/>
    <col min="8963" max="8963" width="11.625" style="303" customWidth="true"/>
    <col min="8964" max="8964" width="8.125" style="303" customWidth="true"/>
    <col min="8965" max="8965" width="36.5" style="303" customWidth="true"/>
    <col min="8966" max="8966" width="10.75" style="303" customWidth="true"/>
    <col min="8967" max="8967" width="8.125" style="303" customWidth="true"/>
    <col min="8968" max="8968" width="9.125" style="303" customWidth="true"/>
    <col min="8969" max="8972" width="9" style="303" hidden="true" customWidth="true"/>
    <col min="8973" max="9217" width="9" style="303"/>
    <col min="9218" max="9218" width="36.75" style="303" customWidth="true"/>
    <col min="9219" max="9219" width="11.625" style="303" customWidth="true"/>
    <col min="9220" max="9220" width="8.125" style="303" customWidth="true"/>
    <col min="9221" max="9221" width="36.5" style="303" customWidth="true"/>
    <col min="9222" max="9222" width="10.75" style="303" customWidth="true"/>
    <col min="9223" max="9223" width="8.125" style="303" customWidth="true"/>
    <col min="9224" max="9224" width="9.125" style="303" customWidth="true"/>
    <col min="9225" max="9228" width="9" style="303" hidden="true" customWidth="true"/>
    <col min="9229" max="9473" width="9" style="303"/>
    <col min="9474" max="9474" width="36.75" style="303" customWidth="true"/>
    <col min="9475" max="9475" width="11.625" style="303" customWidth="true"/>
    <col min="9476" max="9476" width="8.125" style="303" customWidth="true"/>
    <col min="9477" max="9477" width="36.5" style="303" customWidth="true"/>
    <col min="9478" max="9478" width="10.75" style="303" customWidth="true"/>
    <col min="9479" max="9479" width="8.125" style="303" customWidth="true"/>
    <col min="9480" max="9480" width="9.125" style="303" customWidth="true"/>
    <col min="9481" max="9484" width="9" style="303" hidden="true" customWidth="true"/>
    <col min="9485" max="9729" width="9" style="303"/>
    <col min="9730" max="9730" width="36.75" style="303" customWidth="true"/>
    <col min="9731" max="9731" width="11.625" style="303" customWidth="true"/>
    <col min="9732" max="9732" width="8.125" style="303" customWidth="true"/>
    <col min="9733" max="9733" width="36.5" style="303" customWidth="true"/>
    <col min="9734" max="9734" width="10.75" style="303" customWidth="true"/>
    <col min="9735" max="9735" width="8.125" style="303" customWidth="true"/>
    <col min="9736" max="9736" width="9.125" style="303" customWidth="true"/>
    <col min="9737" max="9740" width="9" style="303" hidden="true" customWidth="true"/>
    <col min="9741" max="9985" width="9" style="303"/>
    <col min="9986" max="9986" width="36.75" style="303" customWidth="true"/>
    <col min="9987" max="9987" width="11.625" style="303" customWidth="true"/>
    <col min="9988" max="9988" width="8.125" style="303" customWidth="true"/>
    <col min="9989" max="9989" width="36.5" style="303" customWidth="true"/>
    <col min="9990" max="9990" width="10.75" style="303" customWidth="true"/>
    <col min="9991" max="9991" width="8.125" style="303" customWidth="true"/>
    <col min="9992" max="9992" width="9.125" style="303" customWidth="true"/>
    <col min="9993" max="9996" width="9" style="303" hidden="true" customWidth="true"/>
    <col min="9997" max="10241" width="9" style="303"/>
    <col min="10242" max="10242" width="36.75" style="303" customWidth="true"/>
    <col min="10243" max="10243" width="11.625" style="303" customWidth="true"/>
    <col min="10244" max="10244" width="8.125" style="303" customWidth="true"/>
    <col min="10245" max="10245" width="36.5" style="303" customWidth="true"/>
    <col min="10246" max="10246" width="10.75" style="303" customWidth="true"/>
    <col min="10247" max="10247" width="8.125" style="303" customWidth="true"/>
    <col min="10248" max="10248" width="9.125" style="303" customWidth="true"/>
    <col min="10249" max="10252" width="9" style="303" hidden="true" customWidth="true"/>
    <col min="10253" max="10497" width="9" style="303"/>
    <col min="10498" max="10498" width="36.75" style="303" customWidth="true"/>
    <col min="10499" max="10499" width="11.625" style="303" customWidth="true"/>
    <col min="10500" max="10500" width="8.125" style="303" customWidth="true"/>
    <col min="10501" max="10501" width="36.5" style="303" customWidth="true"/>
    <col min="10502" max="10502" width="10.75" style="303" customWidth="true"/>
    <col min="10503" max="10503" width="8.125" style="303" customWidth="true"/>
    <col min="10504" max="10504" width="9.125" style="303" customWidth="true"/>
    <col min="10505" max="10508" width="9" style="303" hidden="true" customWidth="true"/>
    <col min="10509" max="10753" width="9" style="303"/>
    <col min="10754" max="10754" width="36.75" style="303" customWidth="true"/>
    <col min="10755" max="10755" width="11.625" style="303" customWidth="true"/>
    <col min="10756" max="10756" width="8.125" style="303" customWidth="true"/>
    <col min="10757" max="10757" width="36.5" style="303" customWidth="true"/>
    <col min="10758" max="10758" width="10.75" style="303" customWidth="true"/>
    <col min="10759" max="10759" width="8.125" style="303" customWidth="true"/>
    <col min="10760" max="10760" width="9.125" style="303" customWidth="true"/>
    <col min="10761" max="10764" width="9" style="303" hidden="true" customWidth="true"/>
    <col min="10765" max="11009" width="9" style="303"/>
    <col min="11010" max="11010" width="36.75" style="303" customWidth="true"/>
    <col min="11011" max="11011" width="11.625" style="303" customWidth="true"/>
    <col min="11012" max="11012" width="8.125" style="303" customWidth="true"/>
    <col min="11013" max="11013" width="36.5" style="303" customWidth="true"/>
    <col min="11014" max="11014" width="10.75" style="303" customWidth="true"/>
    <col min="11015" max="11015" width="8.125" style="303" customWidth="true"/>
    <col min="11016" max="11016" width="9.125" style="303" customWidth="true"/>
    <col min="11017" max="11020" width="9" style="303" hidden="true" customWidth="true"/>
    <col min="11021" max="11265" width="9" style="303"/>
    <col min="11266" max="11266" width="36.75" style="303" customWidth="true"/>
    <col min="11267" max="11267" width="11.625" style="303" customWidth="true"/>
    <col min="11268" max="11268" width="8.125" style="303" customWidth="true"/>
    <col min="11269" max="11269" width="36.5" style="303" customWidth="true"/>
    <col min="11270" max="11270" width="10.75" style="303" customWidth="true"/>
    <col min="11271" max="11271" width="8.125" style="303" customWidth="true"/>
    <col min="11272" max="11272" width="9.125" style="303" customWidth="true"/>
    <col min="11273" max="11276" width="9" style="303" hidden="true" customWidth="true"/>
    <col min="11277" max="11521" width="9" style="303"/>
    <col min="11522" max="11522" width="36.75" style="303" customWidth="true"/>
    <col min="11523" max="11523" width="11.625" style="303" customWidth="true"/>
    <col min="11524" max="11524" width="8.125" style="303" customWidth="true"/>
    <col min="11525" max="11525" width="36.5" style="303" customWidth="true"/>
    <col min="11526" max="11526" width="10.75" style="303" customWidth="true"/>
    <col min="11527" max="11527" width="8.125" style="303" customWidth="true"/>
    <col min="11528" max="11528" width="9.125" style="303" customWidth="true"/>
    <col min="11529" max="11532" width="9" style="303" hidden="true" customWidth="true"/>
    <col min="11533" max="11777" width="9" style="303"/>
    <col min="11778" max="11778" width="36.75" style="303" customWidth="true"/>
    <col min="11779" max="11779" width="11.625" style="303" customWidth="true"/>
    <col min="11780" max="11780" width="8.125" style="303" customWidth="true"/>
    <col min="11781" max="11781" width="36.5" style="303" customWidth="true"/>
    <col min="11782" max="11782" width="10.75" style="303" customWidth="true"/>
    <col min="11783" max="11783" width="8.125" style="303" customWidth="true"/>
    <col min="11784" max="11784" width="9.125" style="303" customWidth="true"/>
    <col min="11785" max="11788" width="9" style="303" hidden="true" customWidth="true"/>
    <col min="11789" max="12033" width="9" style="303"/>
    <col min="12034" max="12034" width="36.75" style="303" customWidth="true"/>
    <col min="12035" max="12035" width="11.625" style="303" customWidth="true"/>
    <col min="12036" max="12036" width="8.125" style="303" customWidth="true"/>
    <col min="12037" max="12037" width="36.5" style="303" customWidth="true"/>
    <col min="12038" max="12038" width="10.75" style="303" customWidth="true"/>
    <col min="12039" max="12039" width="8.125" style="303" customWidth="true"/>
    <col min="12040" max="12040" width="9.125" style="303" customWidth="true"/>
    <col min="12041" max="12044" width="9" style="303" hidden="true" customWidth="true"/>
    <col min="12045" max="12289" width="9" style="303"/>
    <col min="12290" max="12290" width="36.75" style="303" customWidth="true"/>
    <col min="12291" max="12291" width="11.625" style="303" customWidth="true"/>
    <col min="12292" max="12292" width="8.125" style="303" customWidth="true"/>
    <col min="12293" max="12293" width="36.5" style="303" customWidth="true"/>
    <col min="12294" max="12294" width="10.75" style="303" customWidth="true"/>
    <col min="12295" max="12295" width="8.125" style="303" customWidth="true"/>
    <col min="12296" max="12296" width="9.125" style="303" customWidth="true"/>
    <col min="12297" max="12300" width="9" style="303" hidden="true" customWidth="true"/>
    <col min="12301" max="12545" width="9" style="303"/>
    <col min="12546" max="12546" width="36.75" style="303" customWidth="true"/>
    <col min="12547" max="12547" width="11.625" style="303" customWidth="true"/>
    <col min="12548" max="12548" width="8.125" style="303" customWidth="true"/>
    <col min="12549" max="12549" width="36.5" style="303" customWidth="true"/>
    <col min="12550" max="12550" width="10.75" style="303" customWidth="true"/>
    <col min="12551" max="12551" width="8.125" style="303" customWidth="true"/>
    <col min="12552" max="12552" width="9.125" style="303" customWidth="true"/>
    <col min="12553" max="12556" width="9" style="303" hidden="true" customWidth="true"/>
    <col min="12557" max="12801" width="9" style="303"/>
    <col min="12802" max="12802" width="36.75" style="303" customWidth="true"/>
    <col min="12803" max="12803" width="11.625" style="303" customWidth="true"/>
    <col min="12804" max="12804" width="8.125" style="303" customWidth="true"/>
    <col min="12805" max="12805" width="36.5" style="303" customWidth="true"/>
    <col min="12806" max="12806" width="10.75" style="303" customWidth="true"/>
    <col min="12807" max="12807" width="8.125" style="303" customWidth="true"/>
    <col min="12808" max="12808" width="9.125" style="303" customWidth="true"/>
    <col min="12809" max="12812" width="9" style="303" hidden="true" customWidth="true"/>
    <col min="12813" max="13057" width="9" style="303"/>
    <col min="13058" max="13058" width="36.75" style="303" customWidth="true"/>
    <col min="13059" max="13059" width="11.625" style="303" customWidth="true"/>
    <col min="13060" max="13060" width="8.125" style="303" customWidth="true"/>
    <col min="13061" max="13061" width="36.5" style="303" customWidth="true"/>
    <col min="13062" max="13062" width="10.75" style="303" customWidth="true"/>
    <col min="13063" max="13063" width="8.125" style="303" customWidth="true"/>
    <col min="13064" max="13064" width="9.125" style="303" customWidth="true"/>
    <col min="13065" max="13068" width="9" style="303" hidden="true" customWidth="true"/>
    <col min="13069" max="13313" width="9" style="303"/>
    <col min="13314" max="13314" width="36.75" style="303" customWidth="true"/>
    <col min="13315" max="13315" width="11.625" style="303" customWidth="true"/>
    <col min="13316" max="13316" width="8.125" style="303" customWidth="true"/>
    <col min="13317" max="13317" width="36.5" style="303" customWidth="true"/>
    <col min="13318" max="13318" width="10.75" style="303" customWidth="true"/>
    <col min="13319" max="13319" width="8.125" style="303" customWidth="true"/>
    <col min="13320" max="13320" width="9.125" style="303" customWidth="true"/>
    <col min="13321" max="13324" width="9" style="303" hidden="true" customWidth="true"/>
    <col min="13325" max="13569" width="9" style="303"/>
    <col min="13570" max="13570" width="36.75" style="303" customWidth="true"/>
    <col min="13571" max="13571" width="11.625" style="303" customWidth="true"/>
    <col min="13572" max="13572" width="8.125" style="303" customWidth="true"/>
    <col min="13573" max="13573" width="36.5" style="303" customWidth="true"/>
    <col min="13574" max="13574" width="10.75" style="303" customWidth="true"/>
    <col min="13575" max="13575" width="8.125" style="303" customWidth="true"/>
    <col min="13576" max="13576" width="9.125" style="303" customWidth="true"/>
    <col min="13577" max="13580" width="9" style="303" hidden="true" customWidth="true"/>
    <col min="13581" max="13825" width="9" style="303"/>
    <col min="13826" max="13826" width="36.75" style="303" customWidth="true"/>
    <col min="13827" max="13827" width="11.625" style="303" customWidth="true"/>
    <col min="13828" max="13828" width="8.125" style="303" customWidth="true"/>
    <col min="13829" max="13829" width="36.5" style="303" customWidth="true"/>
    <col min="13830" max="13830" width="10.75" style="303" customWidth="true"/>
    <col min="13831" max="13831" width="8.125" style="303" customWidth="true"/>
    <col min="13832" max="13832" width="9.125" style="303" customWidth="true"/>
    <col min="13833" max="13836" width="9" style="303" hidden="true" customWidth="true"/>
    <col min="13837" max="14081" width="9" style="303"/>
    <col min="14082" max="14082" width="36.75" style="303" customWidth="true"/>
    <col min="14083" max="14083" width="11.625" style="303" customWidth="true"/>
    <col min="14084" max="14084" width="8.125" style="303" customWidth="true"/>
    <col min="14085" max="14085" width="36.5" style="303" customWidth="true"/>
    <col min="14086" max="14086" width="10.75" style="303" customWidth="true"/>
    <col min="14087" max="14087" width="8.125" style="303" customWidth="true"/>
    <col min="14088" max="14088" width="9.125" style="303" customWidth="true"/>
    <col min="14089" max="14092" width="9" style="303" hidden="true" customWidth="true"/>
    <col min="14093" max="14337" width="9" style="303"/>
    <col min="14338" max="14338" width="36.75" style="303" customWidth="true"/>
    <col min="14339" max="14339" width="11.625" style="303" customWidth="true"/>
    <col min="14340" max="14340" width="8.125" style="303" customWidth="true"/>
    <col min="14341" max="14341" width="36.5" style="303" customWidth="true"/>
    <col min="14342" max="14342" width="10.75" style="303" customWidth="true"/>
    <col min="14343" max="14343" width="8.125" style="303" customWidth="true"/>
    <col min="14344" max="14344" width="9.125" style="303" customWidth="true"/>
    <col min="14345" max="14348" width="9" style="303" hidden="true" customWidth="true"/>
    <col min="14349" max="14593" width="9" style="303"/>
    <col min="14594" max="14594" width="36.75" style="303" customWidth="true"/>
    <col min="14595" max="14595" width="11.625" style="303" customWidth="true"/>
    <col min="14596" max="14596" width="8.125" style="303" customWidth="true"/>
    <col min="14597" max="14597" width="36.5" style="303" customWidth="true"/>
    <col min="14598" max="14598" width="10.75" style="303" customWidth="true"/>
    <col min="14599" max="14599" width="8.125" style="303" customWidth="true"/>
    <col min="14600" max="14600" width="9.125" style="303" customWidth="true"/>
    <col min="14601" max="14604" width="9" style="303" hidden="true" customWidth="true"/>
    <col min="14605" max="14849" width="9" style="303"/>
    <col min="14850" max="14850" width="36.75" style="303" customWidth="true"/>
    <col min="14851" max="14851" width="11.625" style="303" customWidth="true"/>
    <col min="14852" max="14852" width="8.125" style="303" customWidth="true"/>
    <col min="14853" max="14853" width="36.5" style="303" customWidth="true"/>
    <col min="14854" max="14854" width="10.75" style="303" customWidth="true"/>
    <col min="14855" max="14855" width="8.125" style="303" customWidth="true"/>
    <col min="14856" max="14856" width="9.125" style="303" customWidth="true"/>
    <col min="14857" max="14860" width="9" style="303" hidden="true" customWidth="true"/>
    <col min="14861" max="15105" width="9" style="303"/>
    <col min="15106" max="15106" width="36.75" style="303" customWidth="true"/>
    <col min="15107" max="15107" width="11.625" style="303" customWidth="true"/>
    <col min="15108" max="15108" width="8.125" style="303" customWidth="true"/>
    <col min="15109" max="15109" width="36.5" style="303" customWidth="true"/>
    <col min="15110" max="15110" width="10.75" style="303" customWidth="true"/>
    <col min="15111" max="15111" width="8.125" style="303" customWidth="true"/>
    <col min="15112" max="15112" width="9.125" style="303" customWidth="true"/>
    <col min="15113" max="15116" width="9" style="303" hidden="true" customWidth="true"/>
    <col min="15117" max="15361" width="9" style="303"/>
    <col min="15362" max="15362" width="36.75" style="303" customWidth="true"/>
    <col min="15363" max="15363" width="11.625" style="303" customWidth="true"/>
    <col min="15364" max="15364" width="8.125" style="303" customWidth="true"/>
    <col min="15365" max="15365" width="36.5" style="303" customWidth="true"/>
    <col min="15366" max="15366" width="10.75" style="303" customWidth="true"/>
    <col min="15367" max="15367" width="8.125" style="303" customWidth="true"/>
    <col min="15368" max="15368" width="9.125" style="303" customWidth="true"/>
    <col min="15369" max="15372" width="9" style="303" hidden="true" customWidth="true"/>
    <col min="15373" max="15617" width="9" style="303"/>
    <col min="15618" max="15618" width="36.75" style="303" customWidth="true"/>
    <col min="15619" max="15619" width="11.625" style="303" customWidth="true"/>
    <col min="15620" max="15620" width="8.125" style="303" customWidth="true"/>
    <col min="15621" max="15621" width="36.5" style="303" customWidth="true"/>
    <col min="15622" max="15622" width="10.75" style="303" customWidth="true"/>
    <col min="15623" max="15623" width="8.125" style="303" customWidth="true"/>
    <col min="15624" max="15624" width="9.125" style="303" customWidth="true"/>
    <col min="15625" max="15628" width="9" style="303" hidden="true" customWidth="true"/>
    <col min="15629" max="15873" width="9" style="303"/>
    <col min="15874" max="15874" width="36.75" style="303" customWidth="true"/>
    <col min="15875" max="15875" width="11.625" style="303" customWidth="true"/>
    <col min="15876" max="15876" width="8.125" style="303" customWidth="true"/>
    <col min="15877" max="15877" width="36.5" style="303" customWidth="true"/>
    <col min="15878" max="15878" width="10.75" style="303" customWidth="true"/>
    <col min="15879" max="15879" width="8.125" style="303" customWidth="true"/>
    <col min="15880" max="15880" width="9.125" style="303" customWidth="true"/>
    <col min="15881" max="15884" width="9" style="303" hidden="true" customWidth="true"/>
    <col min="15885" max="16129" width="9" style="303"/>
    <col min="16130" max="16130" width="36.75" style="303" customWidth="true"/>
    <col min="16131" max="16131" width="11.625" style="303" customWidth="true"/>
    <col min="16132" max="16132" width="8.125" style="303" customWidth="true"/>
    <col min="16133" max="16133" width="36.5" style="303" customWidth="true"/>
    <col min="16134" max="16134" width="10.75" style="303" customWidth="true"/>
    <col min="16135" max="16135" width="8.125" style="303" customWidth="true"/>
    <col min="16136" max="16136" width="9.125" style="303" customWidth="true"/>
    <col min="16137" max="16140" width="9" style="303" hidden="true" customWidth="true"/>
    <col min="16141" max="16384" width="9" style="303"/>
  </cols>
  <sheetData>
    <row r="1" ht="18" spans="1:14">
      <c r="A1" s="61" t="s">
        <v>392</v>
      </c>
      <c r="B1" s="61"/>
      <c r="C1" s="61"/>
      <c r="D1" s="61"/>
      <c r="E1" s="61"/>
      <c r="F1" s="61"/>
      <c r="G1" s="61"/>
      <c r="H1" s="61"/>
      <c r="I1" s="61"/>
      <c r="J1" s="61"/>
      <c r="K1" s="61"/>
      <c r="L1" s="61"/>
      <c r="M1" s="61"/>
      <c r="N1" s="61"/>
    </row>
    <row r="2" ht="24.75" customHeight="true" spans="1:14">
      <c r="A2" s="91" t="s">
        <v>393</v>
      </c>
      <c r="B2" s="91"/>
      <c r="C2" s="91"/>
      <c r="D2" s="91"/>
      <c r="E2" s="91"/>
      <c r="F2" s="91"/>
      <c r="G2" s="91"/>
      <c r="H2" s="91"/>
      <c r="I2" s="91"/>
      <c r="J2" s="91"/>
      <c r="K2" s="91"/>
      <c r="L2" s="91"/>
      <c r="M2" s="91"/>
      <c r="N2" s="91"/>
    </row>
    <row r="3" ht="18.75" spans="1:14">
      <c r="A3" s="304"/>
      <c r="B3" s="305"/>
      <c r="C3" s="305"/>
      <c r="D3" s="305"/>
      <c r="E3" s="305"/>
      <c r="F3" s="305"/>
      <c r="G3" s="305"/>
      <c r="H3" s="320"/>
      <c r="J3" s="305"/>
      <c r="K3" s="305"/>
      <c r="L3" s="305"/>
      <c r="M3" s="305"/>
      <c r="N3" s="325" t="s">
        <v>2</v>
      </c>
    </row>
    <row r="4" ht="56.25" spans="1:14">
      <c r="A4" s="306" t="s">
        <v>3</v>
      </c>
      <c r="B4" s="307" t="s">
        <v>56</v>
      </c>
      <c r="C4" s="307" t="s">
        <v>57</v>
      </c>
      <c r="D4" s="307" t="s">
        <v>58</v>
      </c>
      <c r="E4" s="307" t="s">
        <v>4</v>
      </c>
      <c r="F4" s="307" t="s">
        <v>59</v>
      </c>
      <c r="G4" s="321" t="s">
        <v>60</v>
      </c>
      <c r="H4" s="306" t="s">
        <v>368</v>
      </c>
      <c r="I4" s="307" t="s">
        <v>56</v>
      </c>
      <c r="J4" s="307" t="s">
        <v>57</v>
      </c>
      <c r="K4" s="307" t="s">
        <v>58</v>
      </c>
      <c r="L4" s="307" t="s">
        <v>4</v>
      </c>
      <c r="M4" s="307" t="s">
        <v>59</v>
      </c>
      <c r="N4" s="321" t="s">
        <v>60</v>
      </c>
    </row>
    <row r="5" ht="37.5" customHeight="true" spans="1:14">
      <c r="A5" s="308" t="s">
        <v>62</v>
      </c>
      <c r="B5" s="309"/>
      <c r="C5" s="310"/>
      <c r="D5" s="310"/>
      <c r="E5" s="310"/>
      <c r="F5" s="310"/>
      <c r="G5" s="322"/>
      <c r="H5" s="308" t="s">
        <v>62</v>
      </c>
      <c r="I5" s="309"/>
      <c r="J5" s="310"/>
      <c r="K5" s="310"/>
      <c r="L5" s="310"/>
      <c r="M5" s="310"/>
      <c r="N5" s="322"/>
    </row>
    <row r="6" ht="30.75" customHeight="true" spans="1:14">
      <c r="A6" s="311" t="s">
        <v>394</v>
      </c>
      <c r="B6" s="309"/>
      <c r="C6" s="310"/>
      <c r="D6" s="310"/>
      <c r="E6" s="310"/>
      <c r="F6" s="310"/>
      <c r="G6" s="322"/>
      <c r="H6" s="311" t="s">
        <v>395</v>
      </c>
      <c r="I6" s="309"/>
      <c r="J6" s="310"/>
      <c r="K6" s="310"/>
      <c r="L6" s="310"/>
      <c r="M6" s="310"/>
      <c r="N6" s="322"/>
    </row>
    <row r="7" ht="36.75" customHeight="true" spans="1:14">
      <c r="A7" s="312" t="s">
        <v>396</v>
      </c>
      <c r="B7" s="103"/>
      <c r="C7" s="313"/>
      <c r="D7" s="313"/>
      <c r="E7" s="313"/>
      <c r="F7" s="313"/>
      <c r="G7" s="323"/>
      <c r="H7" s="312" t="s">
        <v>397</v>
      </c>
      <c r="I7" s="103">
        <f>SUM(I8:I10)</f>
        <v>0</v>
      </c>
      <c r="J7" s="313"/>
      <c r="K7" s="313"/>
      <c r="L7" s="313"/>
      <c r="M7" s="313"/>
      <c r="N7" s="323"/>
    </row>
    <row r="8" ht="36.75" customHeight="true" spans="1:14">
      <c r="A8" s="314" t="s">
        <v>398</v>
      </c>
      <c r="B8" s="103"/>
      <c r="C8" s="313"/>
      <c r="D8" s="313"/>
      <c r="E8" s="313"/>
      <c r="F8" s="313"/>
      <c r="G8" s="323"/>
      <c r="H8" s="314" t="s">
        <v>398</v>
      </c>
      <c r="I8" s="103"/>
      <c r="J8" s="313"/>
      <c r="K8" s="313"/>
      <c r="L8" s="313"/>
      <c r="M8" s="313"/>
      <c r="N8" s="323"/>
    </row>
    <row r="9" ht="36.75" customHeight="true" spans="1:14">
      <c r="A9" s="314" t="s">
        <v>399</v>
      </c>
      <c r="B9" s="103"/>
      <c r="C9" s="313"/>
      <c r="D9" s="313"/>
      <c r="E9" s="313"/>
      <c r="F9" s="313"/>
      <c r="G9" s="323"/>
      <c r="H9" s="314" t="s">
        <v>399</v>
      </c>
      <c r="I9" s="103"/>
      <c r="J9" s="313"/>
      <c r="K9" s="313"/>
      <c r="L9" s="313"/>
      <c r="M9" s="313"/>
      <c r="N9" s="323"/>
    </row>
    <row r="10" ht="36.75" customHeight="true" spans="1:14">
      <c r="A10" s="314" t="s">
        <v>400</v>
      </c>
      <c r="B10" s="103"/>
      <c r="C10" s="313"/>
      <c r="D10" s="313"/>
      <c r="E10" s="313"/>
      <c r="F10" s="313"/>
      <c r="G10" s="323"/>
      <c r="H10" s="314" t="s">
        <v>400</v>
      </c>
      <c r="I10" s="103"/>
      <c r="J10" s="313"/>
      <c r="K10" s="313"/>
      <c r="L10" s="313"/>
      <c r="M10" s="313"/>
      <c r="N10" s="323"/>
    </row>
    <row r="11" ht="36.75" customHeight="true" spans="1:14">
      <c r="A11" s="312" t="s">
        <v>401</v>
      </c>
      <c r="B11" s="103">
        <f>B12+B13</f>
        <v>0</v>
      </c>
      <c r="C11" s="313"/>
      <c r="D11" s="313"/>
      <c r="E11" s="313"/>
      <c r="F11" s="313"/>
      <c r="G11" s="323"/>
      <c r="H11" s="312" t="s">
        <v>402</v>
      </c>
      <c r="I11" s="103">
        <f>I12+I13</f>
        <v>0</v>
      </c>
      <c r="J11" s="313"/>
      <c r="K11" s="313"/>
      <c r="L11" s="313"/>
      <c r="M11" s="313"/>
      <c r="N11" s="323"/>
    </row>
    <row r="12" ht="36.75" customHeight="true" spans="1:14">
      <c r="A12" s="315" t="s">
        <v>403</v>
      </c>
      <c r="B12" s="103"/>
      <c r="C12" s="313"/>
      <c r="D12" s="313"/>
      <c r="E12" s="313"/>
      <c r="F12" s="313"/>
      <c r="G12" s="323"/>
      <c r="H12" s="314" t="s">
        <v>404</v>
      </c>
      <c r="I12" s="103"/>
      <c r="J12" s="313"/>
      <c r="K12" s="313"/>
      <c r="L12" s="313"/>
      <c r="M12" s="313"/>
      <c r="N12" s="323"/>
    </row>
    <row r="13" ht="36.75" customHeight="true" spans="1:14">
      <c r="A13" s="314" t="s">
        <v>405</v>
      </c>
      <c r="B13" s="103"/>
      <c r="C13" s="313"/>
      <c r="D13" s="313"/>
      <c r="E13" s="313"/>
      <c r="F13" s="313"/>
      <c r="G13" s="323"/>
      <c r="H13" s="314" t="s">
        <v>405</v>
      </c>
      <c r="I13" s="103"/>
      <c r="J13" s="313"/>
      <c r="K13" s="313"/>
      <c r="L13" s="313"/>
      <c r="M13" s="313"/>
      <c r="N13" s="323"/>
    </row>
    <row r="14" ht="36.75" customHeight="true" spans="1:14">
      <c r="A14" s="312" t="s">
        <v>406</v>
      </c>
      <c r="B14" s="103"/>
      <c r="C14" s="313"/>
      <c r="D14" s="313"/>
      <c r="E14" s="313"/>
      <c r="F14" s="313"/>
      <c r="G14" s="323"/>
      <c r="H14" s="312" t="s">
        <v>407</v>
      </c>
      <c r="I14" s="103"/>
      <c r="J14" s="313"/>
      <c r="K14" s="313"/>
      <c r="L14" s="313"/>
      <c r="M14" s="313"/>
      <c r="N14" s="323"/>
    </row>
    <row r="15" ht="36.75" customHeight="true" spans="1:14">
      <c r="A15" s="312" t="s">
        <v>408</v>
      </c>
      <c r="B15" s="103"/>
      <c r="C15" s="313"/>
      <c r="D15" s="313"/>
      <c r="E15" s="313"/>
      <c r="F15" s="313"/>
      <c r="G15" s="323"/>
      <c r="H15" s="312" t="s">
        <v>409</v>
      </c>
      <c r="I15" s="103"/>
      <c r="J15" s="313"/>
      <c r="K15" s="313"/>
      <c r="L15" s="313"/>
      <c r="M15" s="313"/>
      <c r="N15" s="323"/>
    </row>
    <row r="16" ht="36.75" customHeight="true" spans="1:14">
      <c r="A16" s="316"/>
      <c r="B16" s="317"/>
      <c r="C16" s="317"/>
      <c r="D16" s="317"/>
      <c r="E16" s="317"/>
      <c r="F16" s="317"/>
      <c r="G16" s="317"/>
      <c r="H16" s="324" t="s">
        <v>410</v>
      </c>
      <c r="I16" s="317"/>
      <c r="J16" s="317"/>
      <c r="K16" s="317"/>
      <c r="L16" s="317"/>
      <c r="M16" s="317"/>
      <c r="N16" s="317"/>
    </row>
    <row r="17" ht="38.25" customHeight="true" spans="1:13">
      <c r="A17" s="318"/>
      <c r="B17" s="318"/>
      <c r="C17" s="318"/>
      <c r="D17" s="318"/>
      <c r="E17" s="318"/>
      <c r="F17" s="318"/>
      <c r="G17" s="318"/>
      <c r="H17" s="318"/>
      <c r="I17" s="318"/>
      <c r="J17" s="318"/>
      <c r="K17" s="318"/>
      <c r="L17" s="318"/>
      <c r="M17" s="318"/>
    </row>
    <row r="18" ht="13.5" spans="1:13">
      <c r="A18" s="318" t="s">
        <v>411</v>
      </c>
      <c r="B18" s="318"/>
      <c r="C18" s="318"/>
      <c r="D18" s="318"/>
      <c r="E18" s="318"/>
      <c r="F18" s="318"/>
      <c r="G18" s="318"/>
      <c r="H18" s="318"/>
      <c r="I18" s="318"/>
      <c r="J18" s="318"/>
      <c r="K18" s="318"/>
      <c r="L18" s="318"/>
      <c r="M18" s="318"/>
    </row>
    <row r="19" spans="1:13">
      <c r="A19" s="303"/>
      <c r="B19" s="319"/>
      <c r="C19" s="319"/>
      <c r="D19" s="319"/>
      <c r="E19" s="319"/>
      <c r="F19" s="319"/>
      <c r="I19" s="319"/>
      <c r="J19" s="319"/>
      <c r="K19" s="319"/>
      <c r="L19" s="319"/>
      <c r="M19" s="319"/>
    </row>
    <row r="20" spans="1:1">
      <c r="A20" s="303"/>
    </row>
    <row r="21" spans="1:1">
      <c r="A21" s="303"/>
    </row>
    <row r="22" spans="1:1">
      <c r="A22" s="303"/>
    </row>
    <row r="23" spans="1:1">
      <c r="A23" s="303"/>
    </row>
    <row r="24" spans="1:1">
      <c r="A24" s="303"/>
    </row>
    <row r="25" spans="1:1">
      <c r="A25" s="303"/>
    </row>
    <row r="26" spans="1:1">
      <c r="A26" s="303"/>
    </row>
    <row r="27" spans="1:1">
      <c r="A27" s="303"/>
    </row>
    <row r="28" spans="1:1">
      <c r="A28" s="303"/>
    </row>
    <row r="29" spans="1:1">
      <c r="A29" s="303"/>
    </row>
    <row r="30" spans="1:1">
      <c r="A30" s="303"/>
    </row>
    <row r="31" spans="1:1">
      <c r="A31" s="303"/>
    </row>
    <row r="32" spans="1:1">
      <c r="A32" s="303"/>
    </row>
    <row r="33" spans="1:1">
      <c r="A33" s="303"/>
    </row>
    <row r="34" spans="1:1">
      <c r="A34" s="303"/>
    </row>
    <row r="35" spans="1:1">
      <c r="A35" s="303"/>
    </row>
    <row r="36" spans="1:1">
      <c r="A36" s="303"/>
    </row>
  </sheetData>
  <mergeCells count="5">
    <mergeCell ref="A1:N1"/>
    <mergeCell ref="A2:N2"/>
    <mergeCell ref="A3:B3"/>
    <mergeCell ref="A17:M17"/>
    <mergeCell ref="A18:M18"/>
  </mergeCells>
  <printOptions horizontalCentered="true"/>
  <pageMargins left="0.236220472440945" right="0.236220472440945" top="0.5" bottom="0.31496062992126" header="0.31496062992126" footer="0.31496062992126"/>
  <pageSetup paperSize="9" scale="71" orientation="landscape" blackAndWhite="true"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workbookViewId="0">
      <selection activeCell="A2" sqref="A2:D35"/>
    </sheetView>
  </sheetViews>
  <sheetFormatPr defaultColWidth="9" defaultRowHeight="13.5" outlineLevelCol="3"/>
  <cols>
    <col min="1" max="4" width="23.625" customWidth="true"/>
    <col min="5" max="5" width="28.875" customWidth="true"/>
  </cols>
  <sheetData>
    <row r="1" ht="72" customHeight="true" spans="1:4">
      <c r="A1" s="56" t="s">
        <v>412</v>
      </c>
      <c r="B1" s="56"/>
      <c r="C1" s="56"/>
      <c r="D1" s="56"/>
    </row>
    <row r="2" customHeight="true" spans="1:4">
      <c r="A2" s="57"/>
      <c r="B2" s="58"/>
      <c r="C2" s="58"/>
      <c r="D2" s="58"/>
    </row>
    <row r="3" customHeight="true" spans="1:4">
      <c r="A3" s="58"/>
      <c r="B3" s="58"/>
      <c r="C3" s="58"/>
      <c r="D3" s="58"/>
    </row>
    <row r="4" customHeight="true" spans="1:4">
      <c r="A4" s="58"/>
      <c r="B4" s="58"/>
      <c r="C4" s="58"/>
      <c r="D4" s="58"/>
    </row>
    <row r="5" customHeight="true" spans="1:4">
      <c r="A5" s="58"/>
      <c r="B5" s="58"/>
      <c r="C5" s="58"/>
      <c r="D5" s="58"/>
    </row>
    <row r="6" customHeight="true" spans="1:4">
      <c r="A6" s="58"/>
      <c r="B6" s="58"/>
      <c r="C6" s="58"/>
      <c r="D6" s="58"/>
    </row>
    <row r="7" customHeight="true" spans="1:4">
      <c r="A7" s="58"/>
      <c r="B7" s="58"/>
      <c r="C7" s="58"/>
      <c r="D7" s="58"/>
    </row>
    <row r="8" customHeight="true" spans="1:4">
      <c r="A8" s="58"/>
      <c r="B8" s="58"/>
      <c r="C8" s="58"/>
      <c r="D8" s="58"/>
    </row>
    <row r="9" customHeight="true" spans="1:4">
      <c r="A9" s="58"/>
      <c r="B9" s="58"/>
      <c r="C9" s="58"/>
      <c r="D9" s="58"/>
    </row>
    <row r="10" customHeight="true" spans="1:4">
      <c r="A10" s="58"/>
      <c r="B10" s="58"/>
      <c r="C10" s="58"/>
      <c r="D10" s="58"/>
    </row>
    <row r="11" customHeight="true" spans="1:4">
      <c r="A11" s="58"/>
      <c r="B11" s="58"/>
      <c r="C11" s="58"/>
      <c r="D11" s="58"/>
    </row>
    <row r="12" customHeight="true" spans="1:4">
      <c r="A12" s="58"/>
      <c r="B12" s="58"/>
      <c r="C12" s="58"/>
      <c r="D12" s="58"/>
    </row>
    <row r="13" customHeight="true" spans="1:4">
      <c r="A13" s="58"/>
      <c r="B13" s="58"/>
      <c r="C13" s="58"/>
      <c r="D13" s="58"/>
    </row>
    <row r="14" customHeight="true" spans="1:4">
      <c r="A14" s="58"/>
      <c r="B14" s="58"/>
      <c r="C14" s="58"/>
      <c r="D14" s="58"/>
    </row>
    <row r="15" customHeight="true" spans="1:4">
      <c r="A15" s="58"/>
      <c r="B15" s="58"/>
      <c r="C15" s="58"/>
      <c r="D15" s="58"/>
    </row>
    <row r="16" customHeight="true" spans="1:4">
      <c r="A16" s="58"/>
      <c r="B16" s="58"/>
      <c r="C16" s="58"/>
      <c r="D16" s="58"/>
    </row>
    <row r="17" customHeight="true" spans="1:4">
      <c r="A17" s="58"/>
      <c r="B17" s="58"/>
      <c r="C17" s="58"/>
      <c r="D17" s="58"/>
    </row>
    <row r="18" customHeight="true" spans="1:4">
      <c r="A18" s="58"/>
      <c r="B18" s="58"/>
      <c r="C18" s="58"/>
      <c r="D18" s="58"/>
    </row>
    <row r="19" customHeight="true" spans="1:4">
      <c r="A19" s="58"/>
      <c r="B19" s="58"/>
      <c r="C19" s="58"/>
      <c r="D19" s="58"/>
    </row>
    <row r="20" customHeight="true" spans="1:4">
      <c r="A20" s="58"/>
      <c r="B20" s="58"/>
      <c r="C20" s="58"/>
      <c r="D20" s="58"/>
    </row>
    <row r="21" customHeight="true" spans="1:4">
      <c r="A21" s="58"/>
      <c r="B21" s="58"/>
      <c r="C21" s="58"/>
      <c r="D21" s="58"/>
    </row>
    <row r="22" customHeight="true" spans="1:4">
      <c r="A22" s="58"/>
      <c r="B22" s="58"/>
      <c r="C22" s="58"/>
      <c r="D22" s="58"/>
    </row>
    <row r="23" customHeight="true" spans="1:4">
      <c r="A23" s="58"/>
      <c r="B23" s="58"/>
      <c r="C23" s="58"/>
      <c r="D23" s="58"/>
    </row>
    <row r="24" customHeight="true" spans="1:4">
      <c r="A24" s="58"/>
      <c r="B24" s="58"/>
      <c r="C24" s="58"/>
      <c r="D24" s="58"/>
    </row>
    <row r="25" customHeight="true" spans="1:4">
      <c r="A25" s="58"/>
      <c r="B25" s="58"/>
      <c r="C25" s="58"/>
      <c r="D25" s="58"/>
    </row>
    <row r="26" customHeight="true" spans="1:4">
      <c r="A26" s="58"/>
      <c r="B26" s="58"/>
      <c r="C26" s="58"/>
      <c r="D26" s="58"/>
    </row>
    <row r="27" customHeight="true" spans="1:4">
      <c r="A27" s="58"/>
      <c r="B27" s="58"/>
      <c r="C27" s="58"/>
      <c r="D27" s="58"/>
    </row>
    <row r="28" customHeight="true" spans="1:4">
      <c r="A28" s="58"/>
      <c r="B28" s="58"/>
      <c r="C28" s="58"/>
      <c r="D28" s="58"/>
    </row>
    <row r="29" customHeight="true" spans="1:4">
      <c r="A29" s="58"/>
      <c r="B29" s="58"/>
      <c r="C29" s="58"/>
      <c r="D29" s="58"/>
    </row>
    <row r="30" customHeight="true" spans="1:4">
      <c r="A30" s="58"/>
      <c r="B30" s="58"/>
      <c r="C30" s="58"/>
      <c r="D30" s="58"/>
    </row>
    <row r="31" customHeight="true" spans="1:4">
      <c r="A31" s="58"/>
      <c r="B31" s="58"/>
      <c r="C31" s="58"/>
      <c r="D31" s="58"/>
    </row>
    <row r="32" customHeight="true" spans="1:4">
      <c r="A32" s="58"/>
      <c r="B32" s="58"/>
      <c r="C32" s="58"/>
      <c r="D32" s="58"/>
    </row>
    <row r="33" customHeight="true" spans="1:4">
      <c r="A33" s="58"/>
      <c r="B33" s="58"/>
      <c r="C33" s="58"/>
      <c r="D33" s="58"/>
    </row>
    <row r="34" customHeight="true" spans="1:4">
      <c r="A34" s="58"/>
      <c r="B34" s="58"/>
      <c r="C34" s="58"/>
      <c r="D34" s="58"/>
    </row>
    <row r="35" customHeight="true" spans="1:4">
      <c r="A35" s="58"/>
      <c r="B35" s="58"/>
      <c r="C35" s="58"/>
      <c r="D35" s="58"/>
    </row>
    <row r="36" customHeight="true"/>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2"/>
  <sheetViews>
    <sheetView zoomScale="115" zoomScaleNormal="115" topLeftCell="A2" workbookViewId="0">
      <selection activeCell="I28" sqref="I28"/>
    </sheetView>
  </sheetViews>
  <sheetFormatPr defaultColWidth="9" defaultRowHeight="13.5"/>
  <cols>
    <col min="1" max="1" width="33.375" style="274" customWidth="true"/>
    <col min="2" max="2" width="12.5" style="275" customWidth="true"/>
    <col min="3" max="3" width="9.25" style="276" customWidth="true"/>
    <col min="4" max="4" width="31.5" style="274" customWidth="true"/>
    <col min="5" max="5" width="12" style="275" customWidth="true"/>
    <col min="6" max="6" width="9.5" style="276" customWidth="true"/>
    <col min="7" max="7" width="11.625" style="274" customWidth="true"/>
    <col min="8" max="16384" width="9" style="274"/>
  </cols>
  <sheetData>
    <row r="1" ht="18" customHeight="true" spans="1:6">
      <c r="A1" s="14" t="s">
        <v>413</v>
      </c>
      <c r="B1" s="157"/>
      <c r="C1" s="277"/>
      <c r="D1" s="14"/>
      <c r="E1" s="157"/>
      <c r="F1" s="277"/>
    </row>
    <row r="2" ht="24" spans="1:6">
      <c r="A2" s="128" t="s">
        <v>414</v>
      </c>
      <c r="B2" s="158"/>
      <c r="C2" s="278"/>
      <c r="D2" s="128"/>
      <c r="E2" s="158"/>
      <c r="F2" s="278"/>
    </row>
    <row r="3" ht="21.75" spans="1:6">
      <c r="A3" s="279"/>
      <c r="B3" s="280"/>
      <c r="C3" s="281"/>
      <c r="D3" s="279"/>
      <c r="E3" s="297" t="s">
        <v>2</v>
      </c>
      <c r="F3" s="298"/>
    </row>
    <row r="4" ht="18.75" spans="1:6">
      <c r="A4" s="282" t="s">
        <v>3</v>
      </c>
      <c r="B4" s="255" t="s">
        <v>56</v>
      </c>
      <c r="C4" s="283" t="s">
        <v>5</v>
      </c>
      <c r="D4" s="282" t="s">
        <v>61</v>
      </c>
      <c r="E4" s="255" t="s">
        <v>56</v>
      </c>
      <c r="F4" s="283" t="s">
        <v>5</v>
      </c>
    </row>
    <row r="5" ht="18.75" spans="1:7">
      <c r="A5" s="282" t="s">
        <v>62</v>
      </c>
      <c r="B5" s="205">
        <f>SUM(B6,B32)</f>
        <v>5636.36</v>
      </c>
      <c r="C5" s="283">
        <v>4.8</v>
      </c>
      <c r="D5" s="282" t="s">
        <v>62</v>
      </c>
      <c r="E5" s="205">
        <f>SUM(E6,E32)</f>
        <v>5636.36</v>
      </c>
      <c r="F5" s="283">
        <v>4.8</v>
      </c>
      <c r="G5" s="299"/>
    </row>
    <row r="6" ht="18.75" spans="1:7">
      <c r="A6" s="284" t="s">
        <v>63</v>
      </c>
      <c r="B6" s="205">
        <f>SUM(B7,B23)</f>
        <v>868</v>
      </c>
      <c r="C6" s="285">
        <v>-42.91</v>
      </c>
      <c r="D6" s="284" t="s">
        <v>64</v>
      </c>
      <c r="E6" s="205">
        <f>SUM(E7:E31)</f>
        <v>5568.36</v>
      </c>
      <c r="F6" s="285">
        <v>6.1</v>
      </c>
      <c r="G6" s="276"/>
    </row>
    <row r="7" spans="1:7">
      <c r="A7" s="173" t="s">
        <v>65</v>
      </c>
      <c r="B7" s="286">
        <f>SUM(B8:B20)</f>
        <v>793</v>
      </c>
      <c r="C7" s="287">
        <v>-45.14</v>
      </c>
      <c r="D7" s="173" t="s">
        <v>66</v>
      </c>
      <c r="E7" s="286">
        <v>1295.3</v>
      </c>
      <c r="F7" s="287">
        <v>0.7</v>
      </c>
      <c r="G7" s="300"/>
    </row>
    <row r="8" spans="1:7">
      <c r="A8" s="173" t="s">
        <v>67</v>
      </c>
      <c r="B8" s="286">
        <v>395.6</v>
      </c>
      <c r="C8" s="287">
        <v>-41.84</v>
      </c>
      <c r="D8" s="173" t="s">
        <v>68</v>
      </c>
      <c r="E8" s="286"/>
      <c r="F8" s="287"/>
      <c r="G8" s="276"/>
    </row>
    <row r="9" spans="1:7">
      <c r="A9" s="173" t="s">
        <v>70</v>
      </c>
      <c r="B9" s="286">
        <v>234.4</v>
      </c>
      <c r="C9" s="287">
        <v>-46.12</v>
      </c>
      <c r="D9" s="173" t="s">
        <v>71</v>
      </c>
      <c r="E9" s="286"/>
      <c r="F9" s="287"/>
      <c r="G9" s="276"/>
    </row>
    <row r="10" spans="1:7">
      <c r="A10" s="173" t="s">
        <v>72</v>
      </c>
      <c r="B10" s="286">
        <v>64.8</v>
      </c>
      <c r="C10" s="287">
        <v>-73.71</v>
      </c>
      <c r="D10" s="173" t="s">
        <v>73</v>
      </c>
      <c r="E10" s="286"/>
      <c r="F10" s="287"/>
      <c r="G10" s="276"/>
    </row>
    <row r="11" spans="1:7">
      <c r="A11" s="173" t="s">
        <v>74</v>
      </c>
      <c r="B11" s="286"/>
      <c r="C11" s="287">
        <v>-100</v>
      </c>
      <c r="D11" s="173" t="s">
        <v>75</v>
      </c>
      <c r="E11" s="286"/>
      <c r="F11" s="287"/>
      <c r="G11" s="276"/>
    </row>
    <row r="12" spans="1:7">
      <c r="A12" s="173" t="s">
        <v>76</v>
      </c>
      <c r="B12" s="286">
        <v>54.28</v>
      </c>
      <c r="C12" s="287">
        <v>30.7</v>
      </c>
      <c r="D12" s="173" t="s">
        <v>77</v>
      </c>
      <c r="E12" s="286"/>
      <c r="F12" s="287"/>
      <c r="G12" s="276"/>
    </row>
    <row r="13" spans="1:7">
      <c r="A13" s="173" t="s">
        <v>78</v>
      </c>
      <c r="B13" s="286">
        <v>4.35</v>
      </c>
      <c r="C13" s="287">
        <v>-41.53</v>
      </c>
      <c r="D13" s="173" t="s">
        <v>79</v>
      </c>
      <c r="E13" s="286">
        <v>233.39</v>
      </c>
      <c r="F13" s="287">
        <v>62.9</v>
      </c>
      <c r="G13" s="276"/>
    </row>
    <row r="14" spans="1:7">
      <c r="A14" s="173" t="s">
        <v>82</v>
      </c>
      <c r="B14" s="286">
        <v>8.06</v>
      </c>
      <c r="C14" s="288">
        <v>101.5</v>
      </c>
      <c r="D14" s="173" t="s">
        <v>81</v>
      </c>
      <c r="E14" s="286">
        <v>1390.98</v>
      </c>
      <c r="F14" s="287">
        <v>48.3</v>
      </c>
      <c r="G14" s="300"/>
    </row>
    <row r="15" spans="1:7">
      <c r="A15" s="173" t="s">
        <v>84</v>
      </c>
      <c r="B15" s="286">
        <v>7.85</v>
      </c>
      <c r="C15" s="288">
        <v>74.83</v>
      </c>
      <c r="D15" s="173" t="s">
        <v>83</v>
      </c>
      <c r="E15" s="286">
        <v>203.37</v>
      </c>
      <c r="F15" s="287">
        <v>-18.8</v>
      </c>
      <c r="G15" s="300"/>
    </row>
    <row r="16" spans="1:7">
      <c r="A16" s="173" t="s">
        <v>86</v>
      </c>
      <c r="B16" s="286">
        <v>10.32</v>
      </c>
      <c r="C16" s="288">
        <v>49.78</v>
      </c>
      <c r="D16" s="173" t="s">
        <v>85</v>
      </c>
      <c r="E16" s="286"/>
      <c r="F16" s="287"/>
      <c r="G16" s="300"/>
    </row>
    <row r="17" spans="1:7">
      <c r="A17" s="173" t="s">
        <v>88</v>
      </c>
      <c r="B17" s="286">
        <v>7.6</v>
      </c>
      <c r="C17" s="288">
        <v>5.7</v>
      </c>
      <c r="D17" s="173" t="s">
        <v>87</v>
      </c>
      <c r="E17" s="286">
        <v>241.68</v>
      </c>
      <c r="F17" s="287">
        <v>-15.1</v>
      </c>
      <c r="G17" s="300"/>
    </row>
    <row r="18" spans="1:7">
      <c r="A18" s="173" t="s">
        <v>90</v>
      </c>
      <c r="B18" s="286">
        <v>2.88</v>
      </c>
      <c r="C18" s="288">
        <v>-63.64</v>
      </c>
      <c r="D18" s="173" t="s">
        <v>89</v>
      </c>
      <c r="E18" s="286">
        <v>1800.35</v>
      </c>
      <c r="F18" s="287">
        <v>33.4</v>
      </c>
      <c r="G18" s="300"/>
    </row>
    <row r="19" spans="1:10">
      <c r="A19" s="173" t="s">
        <v>415</v>
      </c>
      <c r="B19" s="286">
        <v>2.86</v>
      </c>
      <c r="C19" s="288">
        <v>-19.44</v>
      </c>
      <c r="D19" s="173" t="s">
        <v>91</v>
      </c>
      <c r="E19" s="286">
        <v>44.78</v>
      </c>
      <c r="F19" s="287">
        <v>-88.4</v>
      </c>
      <c r="G19" s="300"/>
      <c r="J19" s="301" t="s">
        <v>19</v>
      </c>
    </row>
    <row r="20" spans="1:7">
      <c r="A20" s="173"/>
      <c r="B20" s="286"/>
      <c r="C20" s="288"/>
      <c r="D20" s="173" t="s">
        <v>93</v>
      </c>
      <c r="E20" s="286"/>
      <c r="F20" s="287"/>
      <c r="G20" s="276"/>
    </row>
    <row r="21" spans="1:7">
      <c r="A21" s="289"/>
      <c r="B21" s="290"/>
      <c r="C21" s="288"/>
      <c r="D21" s="173" t="s">
        <v>94</v>
      </c>
      <c r="E21" s="286"/>
      <c r="F21" s="287"/>
      <c r="G21" s="276"/>
    </row>
    <row r="22" spans="1:7">
      <c r="A22" s="289"/>
      <c r="B22" s="290"/>
      <c r="C22" s="288"/>
      <c r="D22" s="173" t="s">
        <v>95</v>
      </c>
      <c r="E22" s="286"/>
      <c r="F22" s="287"/>
      <c r="G22" s="276"/>
    </row>
    <row r="23" ht="15.75" spans="1:7">
      <c r="A23" s="173" t="s">
        <v>96</v>
      </c>
      <c r="B23" s="286">
        <f>SUM(B24:B31)</f>
        <v>75</v>
      </c>
      <c r="C23" s="287">
        <v>0</v>
      </c>
      <c r="D23" s="153" t="s">
        <v>97</v>
      </c>
      <c r="E23" s="286"/>
      <c r="F23" s="285"/>
      <c r="G23" s="276"/>
    </row>
    <row r="24" spans="1:7">
      <c r="A24" s="173" t="s">
        <v>98</v>
      </c>
      <c r="B24" s="286"/>
      <c r="C24" s="287"/>
      <c r="D24" s="173" t="s">
        <v>99</v>
      </c>
      <c r="E24" s="286"/>
      <c r="F24" s="287"/>
      <c r="G24" s="276"/>
    </row>
    <row r="25" spans="1:6">
      <c r="A25" s="173" t="s">
        <v>100</v>
      </c>
      <c r="B25" s="286">
        <v>35.2</v>
      </c>
      <c r="C25" s="287">
        <v>11.1</v>
      </c>
      <c r="D25" s="173" t="s">
        <v>101</v>
      </c>
      <c r="E25" s="286">
        <v>251.26</v>
      </c>
      <c r="F25" s="287">
        <v>-3.8</v>
      </c>
    </row>
    <row r="26" spans="1:6">
      <c r="A26" s="173" t="s">
        <v>102</v>
      </c>
      <c r="B26" s="286">
        <v>34.6</v>
      </c>
      <c r="C26" s="287">
        <v>44.5</v>
      </c>
      <c r="D26" s="173" t="s">
        <v>103</v>
      </c>
      <c r="E26" s="286"/>
      <c r="F26" s="287"/>
    </row>
    <row r="27" spans="1:6">
      <c r="A27" s="291" t="s">
        <v>416</v>
      </c>
      <c r="B27" s="286">
        <v>5.2</v>
      </c>
      <c r="C27" s="287">
        <v>-26.2</v>
      </c>
      <c r="D27" s="173" t="s">
        <v>105</v>
      </c>
      <c r="E27" s="286">
        <v>7.25</v>
      </c>
      <c r="F27" s="287">
        <v>-97.5</v>
      </c>
    </row>
    <row r="28" spans="1:6">
      <c r="A28" s="292" t="s">
        <v>417</v>
      </c>
      <c r="B28" s="286"/>
      <c r="C28" s="287"/>
      <c r="D28" s="173" t="s">
        <v>107</v>
      </c>
      <c r="E28" s="286">
        <v>50</v>
      </c>
      <c r="F28" s="287">
        <v>0</v>
      </c>
    </row>
    <row r="29" ht="15.75" spans="1:6">
      <c r="A29" s="173" t="s">
        <v>111</v>
      </c>
      <c r="B29" s="286"/>
      <c r="C29" s="285"/>
      <c r="D29" s="173" t="s">
        <v>110</v>
      </c>
      <c r="E29" s="286">
        <v>50</v>
      </c>
      <c r="F29" s="287">
        <v>100</v>
      </c>
    </row>
    <row r="30" ht="15.75" spans="1:6">
      <c r="A30" s="289"/>
      <c r="B30" s="290"/>
      <c r="C30" s="288"/>
      <c r="D30" s="173" t="s">
        <v>112</v>
      </c>
      <c r="E30" s="286"/>
      <c r="F30" s="285"/>
    </row>
    <row r="31" ht="15.75" spans="1:6">
      <c r="A31" s="289"/>
      <c r="B31" s="290"/>
      <c r="C31" s="288"/>
      <c r="D31" s="173" t="s">
        <v>113</v>
      </c>
      <c r="E31" s="286"/>
      <c r="F31" s="285"/>
    </row>
    <row r="32" ht="18.75" spans="1:7">
      <c r="A32" s="284" t="s">
        <v>114</v>
      </c>
      <c r="B32" s="205">
        <f>SUM(B33,B34,B35,B36,B37,B41)</f>
        <v>4768.36</v>
      </c>
      <c r="C32" s="285"/>
      <c r="D32" s="284" t="s">
        <v>116</v>
      </c>
      <c r="E32" s="205">
        <f>SUM(E33,E34,E35,E38,E41)</f>
        <v>68</v>
      </c>
      <c r="F32" s="285"/>
      <c r="G32" s="299"/>
    </row>
    <row r="33" ht="15.75" spans="1:6">
      <c r="A33" s="173" t="s">
        <v>117</v>
      </c>
      <c r="B33" s="293">
        <v>3836.51</v>
      </c>
      <c r="C33" s="285">
        <v>58.4</v>
      </c>
      <c r="D33" s="173" t="s">
        <v>118</v>
      </c>
      <c r="E33" s="286">
        <v>68</v>
      </c>
      <c r="F33" s="288">
        <v>0</v>
      </c>
    </row>
    <row r="34" spans="1:6">
      <c r="A34" s="173" t="s">
        <v>119</v>
      </c>
      <c r="B34" s="293"/>
      <c r="C34" s="294"/>
      <c r="D34" s="173" t="s">
        <v>418</v>
      </c>
      <c r="E34" s="286"/>
      <c r="F34" s="288"/>
    </row>
    <row r="35" spans="1:6">
      <c r="A35" s="173" t="s">
        <v>121</v>
      </c>
      <c r="B35" s="286"/>
      <c r="C35" s="294"/>
      <c r="D35" s="173" t="s">
        <v>122</v>
      </c>
      <c r="E35" s="286"/>
      <c r="F35" s="294"/>
    </row>
    <row r="36" spans="1:6">
      <c r="A36" s="173" t="s">
        <v>123</v>
      </c>
      <c r="B36" s="293"/>
      <c r="C36" s="294"/>
      <c r="D36" s="173" t="s">
        <v>419</v>
      </c>
      <c r="E36" s="286"/>
      <c r="F36" s="294"/>
    </row>
    <row r="37" spans="1:6">
      <c r="A37" s="173" t="s">
        <v>420</v>
      </c>
      <c r="B37" s="293"/>
      <c r="C37" s="294"/>
      <c r="D37" s="173" t="s">
        <v>421</v>
      </c>
      <c r="E37" s="286"/>
      <c r="F37" s="294"/>
    </row>
    <row r="38" spans="1:6">
      <c r="A38" s="173" t="s">
        <v>128</v>
      </c>
      <c r="B38" s="293"/>
      <c r="C38" s="294"/>
      <c r="D38" s="173" t="s">
        <v>422</v>
      </c>
      <c r="E38" s="293"/>
      <c r="F38" s="294"/>
    </row>
    <row r="39" spans="1:6">
      <c r="A39" s="173" t="s">
        <v>130</v>
      </c>
      <c r="B39" s="293"/>
      <c r="C39" s="288"/>
      <c r="D39" s="173" t="s">
        <v>134</v>
      </c>
      <c r="E39" s="286"/>
      <c r="F39" s="294"/>
    </row>
    <row r="40" spans="1:6">
      <c r="A40" s="173" t="s">
        <v>423</v>
      </c>
      <c r="B40" s="293"/>
      <c r="C40" s="288"/>
      <c r="D40" s="173" t="s">
        <v>136</v>
      </c>
      <c r="E40" s="286"/>
      <c r="F40" s="294"/>
    </row>
    <row r="41" spans="1:6">
      <c r="A41" s="173" t="s">
        <v>424</v>
      </c>
      <c r="B41" s="290">
        <v>931.85</v>
      </c>
      <c r="C41" s="276">
        <v>-32</v>
      </c>
      <c r="D41" s="173" t="s">
        <v>425</v>
      </c>
      <c r="E41" s="286"/>
      <c r="F41" s="294"/>
    </row>
    <row r="42" ht="53.25" customHeight="true" spans="1:6">
      <c r="A42" s="216" t="s">
        <v>426</v>
      </c>
      <c r="B42" s="295"/>
      <c r="C42" s="296"/>
      <c r="D42" s="216"/>
      <c r="E42" s="295"/>
      <c r="F42" s="296"/>
    </row>
  </sheetData>
  <mergeCells count="4">
    <mergeCell ref="A1:F1"/>
    <mergeCell ref="A2:F2"/>
    <mergeCell ref="E3:F3"/>
    <mergeCell ref="A42:F42"/>
  </mergeCells>
  <printOptions horizontalCentered="true"/>
  <pageMargins left="0.236220472440945" right="0.236220472440945" top="0.511811023622047" bottom="0" header="0.31496062992126" footer="0.31496062992126"/>
  <pageSetup paperSize="9" scale="82" orientation="landscape"/>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1" sqref="A1:D1"/>
    </sheetView>
  </sheetViews>
  <sheetFormatPr defaultColWidth="9" defaultRowHeight="13.5" outlineLevelCol="3"/>
  <cols>
    <col min="1" max="3" width="20.625" customWidth="true"/>
    <col min="4" max="4" width="24.875" customWidth="true"/>
    <col min="5" max="5" width="28.875" customWidth="true"/>
  </cols>
  <sheetData>
    <row r="1" ht="76.5" customHeight="true" spans="1:4">
      <c r="A1" s="56" t="s">
        <v>427</v>
      </c>
      <c r="B1" s="56"/>
      <c r="C1" s="56"/>
      <c r="D1" s="56"/>
    </row>
    <row r="2" ht="11.25" customHeight="true" spans="1:4">
      <c r="A2" s="272"/>
      <c r="B2" s="273"/>
      <c r="C2" s="273"/>
      <c r="D2" s="273"/>
    </row>
    <row r="3" ht="11.25" customHeight="true" spans="1:4">
      <c r="A3" s="273"/>
      <c r="B3" s="273"/>
      <c r="C3" s="273"/>
      <c r="D3" s="273"/>
    </row>
    <row r="4" ht="11.25" customHeight="true" spans="1:4">
      <c r="A4" s="273"/>
      <c r="B4" s="273"/>
      <c r="C4" s="273"/>
      <c r="D4" s="273"/>
    </row>
    <row r="5" ht="11.25" customHeight="true" spans="1:4">
      <c r="A5" s="273"/>
      <c r="B5" s="273"/>
      <c r="C5" s="273"/>
      <c r="D5" s="273"/>
    </row>
    <row r="6" ht="11.25" customHeight="true" spans="1:4">
      <c r="A6" s="273"/>
      <c r="B6" s="273"/>
      <c r="C6" s="273"/>
      <c r="D6" s="273"/>
    </row>
    <row r="7" ht="11.25" customHeight="true" spans="1:4">
      <c r="A7" s="273"/>
      <c r="B7" s="273"/>
      <c r="C7" s="273"/>
      <c r="D7" s="273"/>
    </row>
    <row r="8" ht="11.25" customHeight="true" spans="1:4">
      <c r="A8" s="273"/>
      <c r="B8" s="273"/>
      <c r="C8" s="273"/>
      <c r="D8" s="273"/>
    </row>
    <row r="9" ht="11.25" customHeight="true" spans="1:4">
      <c r="A9" s="273"/>
      <c r="B9" s="273"/>
      <c r="C9" s="273"/>
      <c r="D9" s="273"/>
    </row>
    <row r="10" ht="11.25" customHeight="true" spans="1:4">
      <c r="A10" s="273"/>
      <c r="B10" s="273"/>
      <c r="C10" s="273"/>
      <c r="D10" s="273"/>
    </row>
    <row r="11" ht="11.25" customHeight="true" spans="1:4">
      <c r="A11" s="273"/>
      <c r="B11" s="273"/>
      <c r="C11" s="273"/>
      <c r="D11" s="273"/>
    </row>
    <row r="12" ht="11.25" customHeight="true" spans="1:4">
      <c r="A12" s="273"/>
      <c r="B12" s="273"/>
      <c r="C12" s="273"/>
      <c r="D12" s="273"/>
    </row>
    <row r="13" ht="11.25" customHeight="true" spans="1:4">
      <c r="A13" s="273"/>
      <c r="B13" s="273"/>
      <c r="C13" s="273"/>
      <c r="D13" s="273"/>
    </row>
    <row r="14" ht="11.25" customHeight="true" spans="1:4">
      <c r="A14" s="273"/>
      <c r="B14" s="273"/>
      <c r="C14" s="273"/>
      <c r="D14" s="273"/>
    </row>
    <row r="15" ht="11.25" customHeight="true" spans="1:4">
      <c r="A15" s="273"/>
      <c r="B15" s="273"/>
      <c r="C15" s="273"/>
      <c r="D15" s="273"/>
    </row>
    <row r="16" ht="11.25" customHeight="true" spans="1:4">
      <c r="A16" s="273"/>
      <c r="B16" s="273"/>
      <c r="C16" s="273"/>
      <c r="D16" s="273"/>
    </row>
    <row r="17" ht="11.25" customHeight="true" spans="1:4">
      <c r="A17" s="273"/>
      <c r="B17" s="273"/>
      <c r="C17" s="273"/>
      <c r="D17" s="273"/>
    </row>
    <row r="18" ht="11.25" customHeight="true" spans="1:4">
      <c r="A18" s="273"/>
      <c r="B18" s="273"/>
      <c r="C18" s="273"/>
      <c r="D18" s="273"/>
    </row>
    <row r="19" ht="11.25" customHeight="true" spans="1:4">
      <c r="A19" s="273"/>
      <c r="B19" s="273"/>
      <c r="C19" s="273"/>
      <c r="D19" s="273"/>
    </row>
    <row r="20" ht="11.25" customHeight="true" spans="1:4">
      <c r="A20" s="273"/>
      <c r="B20" s="273"/>
      <c r="C20" s="273"/>
      <c r="D20" s="273"/>
    </row>
    <row r="21" ht="11.25" customHeight="true" spans="1:4">
      <c r="A21" s="273"/>
      <c r="B21" s="273"/>
      <c r="C21" s="273"/>
      <c r="D21" s="273"/>
    </row>
    <row r="22" ht="11.25" customHeight="true" spans="1:4">
      <c r="A22" s="273"/>
      <c r="B22" s="273"/>
      <c r="C22" s="273"/>
      <c r="D22" s="273"/>
    </row>
    <row r="23" ht="11.25" customHeight="true" spans="1:4">
      <c r="A23" s="273"/>
      <c r="B23" s="273"/>
      <c r="C23" s="273"/>
      <c r="D23" s="273"/>
    </row>
    <row r="24" customHeight="true" spans="1:4">
      <c r="A24" s="273"/>
      <c r="B24" s="273"/>
      <c r="C24" s="273"/>
      <c r="D24" s="273"/>
    </row>
    <row r="25" customHeight="true" spans="1:4">
      <c r="A25" s="273"/>
      <c r="B25" s="273"/>
      <c r="C25" s="273"/>
      <c r="D25" s="273"/>
    </row>
    <row r="26" customHeight="true" spans="1:4">
      <c r="A26" s="273"/>
      <c r="B26" s="273"/>
      <c r="C26" s="273"/>
      <c r="D26" s="273"/>
    </row>
    <row r="27" customHeight="true" spans="1:4">
      <c r="A27" s="273"/>
      <c r="B27" s="273"/>
      <c r="C27" s="273"/>
      <c r="D27" s="273"/>
    </row>
    <row r="28" customHeight="true" spans="1:4">
      <c r="A28" s="273"/>
      <c r="B28" s="273"/>
      <c r="C28" s="273"/>
      <c r="D28" s="273"/>
    </row>
    <row r="29" customHeight="true" spans="1:4">
      <c r="A29" s="273"/>
      <c r="B29" s="273"/>
      <c r="C29" s="273"/>
      <c r="D29" s="273"/>
    </row>
    <row r="30" customHeight="true" spans="1:4">
      <c r="A30" s="273"/>
      <c r="B30" s="273"/>
      <c r="C30" s="273"/>
      <c r="D30" s="273"/>
    </row>
    <row r="31" customHeight="true" spans="1:4">
      <c r="A31" s="273"/>
      <c r="B31" s="273"/>
      <c r="C31" s="273"/>
      <c r="D31" s="273"/>
    </row>
    <row r="32" customHeight="true" spans="1:4">
      <c r="A32" s="273"/>
      <c r="B32" s="273"/>
      <c r="C32" s="273"/>
      <c r="D32" s="273"/>
    </row>
    <row r="33" customHeight="true" spans="1:4">
      <c r="A33" s="273"/>
      <c r="B33" s="273"/>
      <c r="C33" s="273"/>
      <c r="D33" s="273"/>
    </row>
    <row r="34" customHeight="true" spans="1:4">
      <c r="A34" s="273"/>
      <c r="B34" s="273"/>
      <c r="C34" s="273"/>
      <c r="D34" s="273"/>
    </row>
    <row r="35" customHeight="true" spans="1:4">
      <c r="A35" s="273"/>
      <c r="B35" s="273"/>
      <c r="C35" s="273"/>
      <c r="D35" s="273"/>
    </row>
  </sheetData>
  <mergeCells count="2">
    <mergeCell ref="A1:D1"/>
    <mergeCell ref="A2:D35"/>
  </mergeCells>
  <printOptions horizontalCentered="true"/>
  <pageMargins left="0.708661417322835" right="0.708661417322835" top="1.37795275590551"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114"/>
  <sheetViews>
    <sheetView workbookViewId="0">
      <selection activeCell="B103" sqref="B103"/>
    </sheetView>
  </sheetViews>
  <sheetFormatPr defaultColWidth="21.5" defaultRowHeight="15.75" outlineLevelCol="2"/>
  <cols>
    <col min="1" max="1" width="55.25" style="249" customWidth="true"/>
    <col min="2" max="2" width="30.625" style="250" customWidth="true"/>
    <col min="3" max="16384" width="21.5" style="249"/>
  </cols>
  <sheetData>
    <row r="1" ht="18" spans="1:2">
      <c r="A1" s="14" t="s">
        <v>428</v>
      </c>
      <c r="B1" s="14"/>
    </row>
    <row r="2" s="248" customFormat="true" ht="24" spans="1:3">
      <c r="A2" s="128" t="s">
        <v>429</v>
      </c>
      <c r="B2" s="128"/>
      <c r="C2" s="251"/>
    </row>
    <row r="3" ht="27" customHeight="true" spans="1:3">
      <c r="A3" s="252" t="s">
        <v>2</v>
      </c>
      <c r="B3" s="252"/>
      <c r="C3" s="253"/>
    </row>
    <row r="4" ht="24" customHeight="true" spans="1:3">
      <c r="A4" s="254" t="s">
        <v>144</v>
      </c>
      <c r="B4" s="255" t="s">
        <v>430</v>
      </c>
      <c r="C4" s="256"/>
    </row>
    <row r="5" ht="25.5" customHeight="true" spans="1:3">
      <c r="A5" s="257" t="s">
        <v>64</v>
      </c>
      <c r="B5" s="258">
        <f>SUM(B6,B28,B31,B60,B70,B79,B98,B103,B108,B111,B112)</f>
        <v>5568.364</v>
      </c>
      <c r="C5" s="256"/>
    </row>
    <row r="6" ht="21" customHeight="true" spans="1:2">
      <c r="A6" s="259" t="s">
        <v>66</v>
      </c>
      <c r="B6" s="260">
        <f>SUM(B7,B9,B12,B15,B18,B20,B22,B24,B26)</f>
        <v>1295.304</v>
      </c>
    </row>
    <row r="7" ht="21" customHeight="true" spans="1:2">
      <c r="A7" s="259" t="s">
        <v>431</v>
      </c>
      <c r="B7" s="260">
        <v>71.92</v>
      </c>
    </row>
    <row r="8" ht="21" customHeight="true" spans="1:2">
      <c r="A8" s="259" t="s">
        <v>432</v>
      </c>
      <c r="B8" s="260">
        <v>71.92</v>
      </c>
    </row>
    <row r="9" ht="21" customHeight="true" spans="1:2">
      <c r="A9" s="261" t="s">
        <v>151</v>
      </c>
      <c r="B9" s="262">
        <f>SUM(B10:B11)</f>
        <v>1004.21</v>
      </c>
    </row>
    <row r="10" ht="21" customHeight="true" spans="1:2">
      <c r="A10" s="263" t="s">
        <v>147</v>
      </c>
      <c r="B10" s="264">
        <v>931.21</v>
      </c>
    </row>
    <row r="11" ht="21" customHeight="true" spans="1:2">
      <c r="A11" s="263" t="s">
        <v>152</v>
      </c>
      <c r="B11" s="264">
        <v>73</v>
      </c>
    </row>
    <row r="12" ht="21" customHeight="true" spans="1:2">
      <c r="A12" s="259" t="s">
        <v>433</v>
      </c>
      <c r="B12" s="264">
        <f>SUM(B13:B14)</f>
        <v>1.104</v>
      </c>
    </row>
    <row r="13" ht="21" customHeight="true" spans="1:2">
      <c r="A13" s="263" t="s">
        <v>434</v>
      </c>
      <c r="B13" s="264">
        <v>0.534</v>
      </c>
    </row>
    <row r="14" ht="21" customHeight="true" spans="1:2">
      <c r="A14" s="263" t="s">
        <v>435</v>
      </c>
      <c r="B14" s="264">
        <v>0.57</v>
      </c>
    </row>
    <row r="15" ht="21" customHeight="true" spans="1:2">
      <c r="A15" s="261" t="s">
        <v>154</v>
      </c>
      <c r="B15" s="262">
        <f>SUM(B16:B17)</f>
        <v>138.62</v>
      </c>
    </row>
    <row r="16" ht="21" customHeight="true" spans="1:2">
      <c r="A16" s="263" t="s">
        <v>147</v>
      </c>
      <c r="B16" s="264">
        <v>118.62</v>
      </c>
    </row>
    <row r="17" ht="21" customHeight="true" spans="1:2">
      <c r="A17" s="263" t="s">
        <v>152</v>
      </c>
      <c r="B17" s="264">
        <v>20</v>
      </c>
    </row>
    <row r="18" ht="21" customHeight="true" spans="1:2">
      <c r="A18" s="259" t="s">
        <v>436</v>
      </c>
      <c r="B18" s="264">
        <v>13.7</v>
      </c>
    </row>
    <row r="19" ht="21" customHeight="true" spans="1:2">
      <c r="A19" s="263" t="s">
        <v>152</v>
      </c>
      <c r="B19" s="264">
        <v>13.7</v>
      </c>
    </row>
    <row r="20" ht="21" customHeight="true" spans="1:2">
      <c r="A20" s="261" t="s">
        <v>156</v>
      </c>
      <c r="B20" s="262">
        <v>53.64</v>
      </c>
    </row>
    <row r="21" ht="21" customHeight="true" spans="1:2">
      <c r="A21" s="263" t="s">
        <v>157</v>
      </c>
      <c r="B21" s="264">
        <v>53.64</v>
      </c>
    </row>
    <row r="22" ht="21" customHeight="true" spans="1:2">
      <c r="A22" s="259" t="s">
        <v>437</v>
      </c>
      <c r="B22" s="264">
        <v>1.23</v>
      </c>
    </row>
    <row r="23" ht="21" customHeight="true" spans="1:2">
      <c r="A23" s="263" t="s">
        <v>160</v>
      </c>
      <c r="B23" s="264">
        <v>1.23</v>
      </c>
    </row>
    <row r="24" ht="21" customHeight="true" spans="1:2">
      <c r="A24" s="259" t="s">
        <v>438</v>
      </c>
      <c r="B24" s="264">
        <v>5.04</v>
      </c>
    </row>
    <row r="25" ht="21" customHeight="true" spans="1:2">
      <c r="A25" s="263" t="s">
        <v>162</v>
      </c>
      <c r="B25" s="264">
        <v>5.04</v>
      </c>
    </row>
    <row r="26" ht="21" customHeight="true" spans="1:2">
      <c r="A26" s="259" t="s">
        <v>439</v>
      </c>
      <c r="B26" s="264">
        <v>5.84</v>
      </c>
    </row>
    <row r="27" ht="21" customHeight="true" spans="1:2">
      <c r="A27" s="259" t="s">
        <v>440</v>
      </c>
      <c r="B27" s="264">
        <v>5.84</v>
      </c>
    </row>
    <row r="28" ht="21" customHeight="true" spans="1:2">
      <c r="A28" s="259" t="s">
        <v>441</v>
      </c>
      <c r="B28" s="262">
        <v>233.39</v>
      </c>
    </row>
    <row r="29" ht="21" customHeight="true" spans="1:2">
      <c r="A29" s="261" t="s">
        <v>167</v>
      </c>
      <c r="B29" s="262">
        <v>233.39</v>
      </c>
    </row>
    <row r="30" ht="21" customHeight="true" spans="1:2">
      <c r="A30" s="263" t="s">
        <v>169</v>
      </c>
      <c r="B30" s="264">
        <v>233.39</v>
      </c>
    </row>
    <row r="31" ht="21" customHeight="true" spans="1:2">
      <c r="A31" s="259" t="s">
        <v>442</v>
      </c>
      <c r="B31" s="262">
        <f>SUM(B32,B35,B37,B41,B46,B48,B50,B52,B54,B57)</f>
        <v>1390.98</v>
      </c>
    </row>
    <row r="32" ht="21" customHeight="true" spans="1:2">
      <c r="A32" s="261" t="s">
        <v>171</v>
      </c>
      <c r="B32" s="264">
        <f>SUM(B33:B34)</f>
        <v>145.98</v>
      </c>
    </row>
    <row r="33" ht="21" customHeight="true" spans="1:2">
      <c r="A33" s="263" t="s">
        <v>172</v>
      </c>
      <c r="B33" s="264">
        <v>139.54</v>
      </c>
    </row>
    <row r="34" ht="21" customHeight="true" spans="1:2">
      <c r="A34" s="263" t="s">
        <v>443</v>
      </c>
      <c r="B34" s="264">
        <v>6.44</v>
      </c>
    </row>
    <row r="35" ht="21" customHeight="true" spans="1:2">
      <c r="A35" s="261" t="s">
        <v>173</v>
      </c>
      <c r="B35" s="264">
        <v>37.46</v>
      </c>
    </row>
    <row r="36" ht="21" customHeight="true" spans="1:2">
      <c r="A36" s="263" t="s">
        <v>444</v>
      </c>
      <c r="B36" s="264">
        <v>37.46</v>
      </c>
    </row>
    <row r="37" ht="21" customHeight="true" spans="1:2">
      <c r="A37" s="261" t="s">
        <v>445</v>
      </c>
      <c r="B37" s="262">
        <f>SUM(B38:B40)</f>
        <v>442.22</v>
      </c>
    </row>
    <row r="38" ht="21" customHeight="true" spans="1:2">
      <c r="A38" s="263" t="s">
        <v>176</v>
      </c>
      <c r="B38" s="264">
        <v>160.04</v>
      </c>
    </row>
    <row r="39" ht="21" customHeight="true" spans="1:2">
      <c r="A39" s="263" t="s">
        <v>177</v>
      </c>
      <c r="B39" s="264">
        <v>80.02</v>
      </c>
    </row>
    <row r="40" ht="21" customHeight="true" spans="1:2">
      <c r="A40" s="263" t="s">
        <v>178</v>
      </c>
      <c r="B40" s="262">
        <v>202.16</v>
      </c>
    </row>
    <row r="41" ht="21" customHeight="true" spans="1:2">
      <c r="A41" s="265" t="s">
        <v>179</v>
      </c>
      <c r="B41" s="262">
        <f>SUM(B42:B45)</f>
        <v>625.68</v>
      </c>
    </row>
    <row r="42" ht="21" customHeight="true" spans="1:2">
      <c r="A42" s="266" t="s">
        <v>180</v>
      </c>
      <c r="B42" s="262">
        <v>34.05</v>
      </c>
    </row>
    <row r="43" ht="21" customHeight="true" spans="1:2">
      <c r="A43" s="266" t="s">
        <v>181</v>
      </c>
      <c r="B43" s="262">
        <v>30</v>
      </c>
    </row>
    <row r="44" ht="21" customHeight="true" spans="1:2">
      <c r="A44" s="266" t="s">
        <v>182</v>
      </c>
      <c r="B44" s="262">
        <v>497.73</v>
      </c>
    </row>
    <row r="45" ht="21" customHeight="true" spans="1:2">
      <c r="A45" s="266" t="s">
        <v>185</v>
      </c>
      <c r="B45" s="262">
        <v>63.9</v>
      </c>
    </row>
    <row r="46" ht="21" customHeight="true" spans="1:2">
      <c r="A46" s="259" t="s">
        <v>446</v>
      </c>
      <c r="B46" s="262">
        <v>1.04</v>
      </c>
    </row>
    <row r="47" ht="21" customHeight="true" spans="1:2">
      <c r="A47" s="263" t="s">
        <v>187</v>
      </c>
      <c r="B47" s="262">
        <v>1.04</v>
      </c>
    </row>
    <row r="48" ht="21" customHeight="true" spans="1:2">
      <c r="A48" s="259" t="s">
        <v>447</v>
      </c>
      <c r="B48" s="262">
        <v>3.01</v>
      </c>
    </row>
    <row r="49" ht="21" customHeight="true" spans="1:2">
      <c r="A49" s="263" t="s">
        <v>190</v>
      </c>
      <c r="B49" s="262">
        <v>3.01</v>
      </c>
    </row>
    <row r="50" ht="21" customHeight="true" spans="1:2">
      <c r="A50" s="259" t="s">
        <v>448</v>
      </c>
      <c r="B50" s="262">
        <v>19.11</v>
      </c>
    </row>
    <row r="51" ht="21" customHeight="true" spans="1:2">
      <c r="A51" s="263" t="s">
        <v>192</v>
      </c>
      <c r="B51" s="262">
        <v>19.11</v>
      </c>
    </row>
    <row r="52" ht="21" customHeight="true" spans="1:2">
      <c r="A52" s="259" t="s">
        <v>449</v>
      </c>
      <c r="B52" s="262">
        <v>11.42</v>
      </c>
    </row>
    <row r="53" ht="21" customHeight="true" spans="1:2">
      <c r="A53" s="263" t="s">
        <v>195</v>
      </c>
      <c r="B53" s="262">
        <v>11.42</v>
      </c>
    </row>
    <row r="54" ht="21" customHeight="true" spans="1:2">
      <c r="A54" s="259" t="s">
        <v>450</v>
      </c>
      <c r="B54" s="262">
        <f>SUM(B55:B56)</f>
        <v>24.95</v>
      </c>
    </row>
    <row r="55" ht="21" customHeight="true" spans="1:2">
      <c r="A55" s="263" t="s">
        <v>197</v>
      </c>
      <c r="B55" s="262">
        <v>11</v>
      </c>
    </row>
    <row r="56" ht="21" customHeight="true" spans="1:2">
      <c r="A56" s="263" t="s">
        <v>198</v>
      </c>
      <c r="B56" s="262">
        <v>13.95</v>
      </c>
    </row>
    <row r="57" ht="21" customHeight="true" spans="1:2">
      <c r="A57" s="261" t="s">
        <v>199</v>
      </c>
      <c r="B57" s="262">
        <f>SUM(B58:B59)</f>
        <v>80.11</v>
      </c>
    </row>
    <row r="58" ht="21" customHeight="true" spans="1:2">
      <c r="A58" s="263" t="s">
        <v>200</v>
      </c>
      <c r="B58" s="267">
        <v>70.67</v>
      </c>
    </row>
    <row r="59" ht="21" customHeight="true" spans="1:2">
      <c r="A59" s="263" t="s">
        <v>201</v>
      </c>
      <c r="B59" s="267">
        <v>9.44</v>
      </c>
    </row>
    <row r="60" ht="21" customHeight="true" spans="1:2">
      <c r="A60" s="259" t="s">
        <v>451</v>
      </c>
      <c r="B60" s="262">
        <f>SUM(B61,B63,B68)</f>
        <v>203.37</v>
      </c>
    </row>
    <row r="61" ht="21" customHeight="true" spans="1:2">
      <c r="A61" s="259" t="s">
        <v>452</v>
      </c>
      <c r="B61" s="267">
        <v>7.55</v>
      </c>
    </row>
    <row r="62" ht="21" customHeight="true" spans="1:2">
      <c r="A62" s="259" t="s">
        <v>453</v>
      </c>
      <c r="B62" s="267">
        <v>7.55</v>
      </c>
    </row>
    <row r="63" ht="21" customHeight="true" spans="1:2">
      <c r="A63" s="261" t="s">
        <v>207</v>
      </c>
      <c r="B63" s="262">
        <f>SUM(B64:B67)</f>
        <v>146.78</v>
      </c>
    </row>
    <row r="64" ht="21" customHeight="true" spans="1:2">
      <c r="A64" s="263" t="s">
        <v>208</v>
      </c>
      <c r="B64" s="267">
        <v>31.39</v>
      </c>
    </row>
    <row r="65" ht="21" customHeight="true" spans="1:2">
      <c r="A65" s="263" t="s">
        <v>209</v>
      </c>
      <c r="B65" s="267">
        <v>43.68</v>
      </c>
    </row>
    <row r="66" ht="21" customHeight="true" spans="1:2">
      <c r="A66" s="263" t="s">
        <v>210</v>
      </c>
      <c r="B66" s="267">
        <v>48.7</v>
      </c>
    </row>
    <row r="67" ht="21" customHeight="true" spans="1:2">
      <c r="A67" s="263" t="s">
        <v>211</v>
      </c>
      <c r="B67" s="267">
        <v>23.01</v>
      </c>
    </row>
    <row r="68" ht="21" customHeight="true" spans="1:2">
      <c r="A68" s="268" t="s">
        <v>454</v>
      </c>
      <c r="B68" s="268">
        <v>49.04</v>
      </c>
    </row>
    <row r="69" ht="21" customHeight="true" spans="1:2">
      <c r="A69" s="268" t="s">
        <v>455</v>
      </c>
      <c r="B69" s="268">
        <v>49.04</v>
      </c>
    </row>
    <row r="70" ht="21" customHeight="true" spans="1:2">
      <c r="A70" s="259" t="s">
        <v>456</v>
      </c>
      <c r="B70" s="262">
        <f>SUM(B71,B73,B75,B77)</f>
        <v>241.68</v>
      </c>
    </row>
    <row r="71" ht="21" customHeight="true" spans="1:2">
      <c r="A71" s="261" t="s">
        <v>219</v>
      </c>
      <c r="B71" s="262">
        <v>86.05</v>
      </c>
    </row>
    <row r="72" ht="21" customHeight="true" spans="1:2">
      <c r="A72" s="263" t="s">
        <v>220</v>
      </c>
      <c r="B72" s="267">
        <v>86.05</v>
      </c>
    </row>
    <row r="73" ht="21" customHeight="true" spans="1:2">
      <c r="A73" s="261" t="s">
        <v>221</v>
      </c>
      <c r="B73" s="267">
        <v>52.95</v>
      </c>
    </row>
    <row r="74" ht="21" customHeight="true" spans="1:2">
      <c r="A74" s="263" t="s">
        <v>221</v>
      </c>
      <c r="B74" s="267">
        <v>52.95</v>
      </c>
    </row>
    <row r="75" ht="21" customHeight="true" spans="1:2">
      <c r="A75" s="261" t="s">
        <v>224</v>
      </c>
      <c r="B75" s="267">
        <v>97</v>
      </c>
    </row>
    <row r="76" ht="21" customHeight="true" spans="1:2">
      <c r="A76" s="263" t="s">
        <v>224</v>
      </c>
      <c r="B76" s="267">
        <v>97</v>
      </c>
    </row>
    <row r="77" ht="21" customHeight="true" spans="1:2">
      <c r="A77" s="259" t="s">
        <v>457</v>
      </c>
      <c r="B77" s="267">
        <v>5.68</v>
      </c>
    </row>
    <row r="78" ht="21" customHeight="true" spans="1:2">
      <c r="A78" s="263" t="s">
        <v>458</v>
      </c>
      <c r="B78" s="267">
        <v>5.68</v>
      </c>
    </row>
    <row r="79" ht="21" customHeight="true" spans="1:2">
      <c r="A79" s="259" t="s">
        <v>459</v>
      </c>
      <c r="B79" s="262">
        <f>SUM(B80,B84,B86,B91,B93,B96)</f>
        <v>1800.35</v>
      </c>
    </row>
    <row r="80" ht="21" customHeight="true" spans="1:2">
      <c r="A80" s="261" t="s">
        <v>460</v>
      </c>
      <c r="B80" s="262">
        <f>SUM(B81:B83)</f>
        <v>766.74</v>
      </c>
    </row>
    <row r="81" ht="21" customHeight="true" spans="1:2">
      <c r="A81" s="263" t="s">
        <v>200</v>
      </c>
      <c r="B81" s="267">
        <v>657.93</v>
      </c>
    </row>
    <row r="82" ht="21" customHeight="true" spans="1:2">
      <c r="A82" s="263" t="s">
        <v>227</v>
      </c>
      <c r="B82" s="267">
        <v>0.7</v>
      </c>
    </row>
    <row r="83" ht="21" customHeight="true" spans="1:2">
      <c r="A83" s="263" t="s">
        <v>461</v>
      </c>
      <c r="B83" s="267">
        <v>108.11</v>
      </c>
    </row>
    <row r="84" ht="21" customHeight="true" spans="1:2">
      <c r="A84" s="259" t="s">
        <v>462</v>
      </c>
      <c r="B84" s="267">
        <v>1</v>
      </c>
    </row>
    <row r="85" ht="21" customHeight="true" spans="1:2">
      <c r="A85" s="263" t="s">
        <v>463</v>
      </c>
      <c r="B85" s="267">
        <v>1</v>
      </c>
    </row>
    <row r="86" ht="21" customHeight="true" spans="1:2">
      <c r="A86" s="259" t="s">
        <v>464</v>
      </c>
      <c r="B86" s="267">
        <f>SUM(B87:B90)</f>
        <v>78.85</v>
      </c>
    </row>
    <row r="87" ht="21" customHeight="true" spans="1:2">
      <c r="A87" s="266" t="s">
        <v>465</v>
      </c>
      <c r="B87" s="267">
        <v>18.14</v>
      </c>
    </row>
    <row r="88" ht="21" customHeight="true" spans="1:2">
      <c r="A88" s="266" t="s">
        <v>229</v>
      </c>
      <c r="B88" s="267">
        <v>30.3</v>
      </c>
    </row>
    <row r="89" ht="21" customHeight="true" spans="1:2">
      <c r="A89" s="266" t="s">
        <v>466</v>
      </c>
      <c r="B89" s="267">
        <v>10.65</v>
      </c>
    </row>
    <row r="90" ht="21" customHeight="true" spans="1:2">
      <c r="A90" s="266" t="s">
        <v>467</v>
      </c>
      <c r="B90" s="267">
        <v>19.76</v>
      </c>
    </row>
    <row r="91" ht="21" customHeight="true" spans="1:2">
      <c r="A91" s="265" t="s">
        <v>230</v>
      </c>
      <c r="B91" s="267">
        <v>57.05</v>
      </c>
    </row>
    <row r="92" ht="21" customHeight="true" spans="1:2">
      <c r="A92" s="266" t="s">
        <v>231</v>
      </c>
      <c r="B92" s="267">
        <v>57.05</v>
      </c>
    </row>
    <row r="93" ht="21" customHeight="true" spans="1:2">
      <c r="A93" s="261" t="s">
        <v>232</v>
      </c>
      <c r="B93" s="262">
        <f>SUM(B94:B95)</f>
        <v>894.95</v>
      </c>
    </row>
    <row r="94" ht="21" customHeight="true" spans="1:2">
      <c r="A94" s="265" t="s">
        <v>468</v>
      </c>
      <c r="B94" s="262">
        <v>242.41</v>
      </c>
    </row>
    <row r="95" ht="21" customHeight="true" spans="1:2">
      <c r="A95" s="263" t="s">
        <v>234</v>
      </c>
      <c r="B95" s="267">
        <v>652.54</v>
      </c>
    </row>
    <row r="96" ht="21" customHeight="true" spans="1:2">
      <c r="A96" s="265" t="s">
        <v>469</v>
      </c>
      <c r="B96" s="267">
        <v>1.76</v>
      </c>
    </row>
    <row r="97" ht="21" customHeight="true" spans="1:2">
      <c r="A97" s="266" t="s">
        <v>470</v>
      </c>
      <c r="B97" s="267">
        <v>1.76</v>
      </c>
    </row>
    <row r="98" ht="21" customHeight="true" spans="1:2">
      <c r="A98" s="269" t="s">
        <v>471</v>
      </c>
      <c r="B98" s="267">
        <v>44.78</v>
      </c>
    </row>
    <row r="99" ht="21" customHeight="true" spans="1:2">
      <c r="A99" s="265" t="s">
        <v>237</v>
      </c>
      <c r="B99" s="267">
        <f>SUM(B100:B102)</f>
        <v>44.78</v>
      </c>
    </row>
    <row r="100" ht="21" customHeight="true" spans="1:2">
      <c r="A100" s="266" t="s">
        <v>239</v>
      </c>
      <c r="B100" s="267">
        <v>37.28</v>
      </c>
    </row>
    <row r="101" ht="21" customHeight="true" spans="1:2">
      <c r="A101" s="266" t="s">
        <v>240</v>
      </c>
      <c r="B101" s="267">
        <v>6.44</v>
      </c>
    </row>
    <row r="102" ht="21" customHeight="true" spans="1:2">
      <c r="A102" s="266" t="s">
        <v>241</v>
      </c>
      <c r="B102" s="267">
        <v>1.06</v>
      </c>
    </row>
    <row r="103" ht="21" customHeight="true" spans="1:2">
      <c r="A103" s="259" t="s">
        <v>244</v>
      </c>
      <c r="B103" s="267">
        <f>SUM(B104,B106)</f>
        <v>251.26</v>
      </c>
    </row>
    <row r="104" ht="21" customHeight="true" spans="1:2">
      <c r="A104" s="265" t="s">
        <v>245</v>
      </c>
      <c r="B104" s="267">
        <v>55.33</v>
      </c>
    </row>
    <row r="105" ht="21" customHeight="true" spans="1:2">
      <c r="A105" s="266" t="s">
        <v>246</v>
      </c>
      <c r="B105" s="267">
        <v>55.33</v>
      </c>
    </row>
    <row r="106" ht="21" customHeight="true" spans="1:2">
      <c r="A106" s="261" t="s">
        <v>248</v>
      </c>
      <c r="B106" s="267">
        <v>195.93</v>
      </c>
    </row>
    <row r="107" ht="21" customHeight="true" spans="1:2">
      <c r="A107" s="263" t="s">
        <v>249</v>
      </c>
      <c r="B107" s="267">
        <v>195.93</v>
      </c>
    </row>
    <row r="108" ht="21" customHeight="true" spans="1:2">
      <c r="A108" s="269" t="s">
        <v>250</v>
      </c>
      <c r="B108" s="267">
        <v>7.25</v>
      </c>
    </row>
    <row r="109" ht="21" customHeight="true" spans="1:2">
      <c r="A109" s="265" t="s">
        <v>252</v>
      </c>
      <c r="B109" s="267">
        <v>7.25</v>
      </c>
    </row>
    <row r="110" ht="21" customHeight="true" spans="1:2">
      <c r="A110" s="266" t="s">
        <v>253</v>
      </c>
      <c r="B110" s="267">
        <v>7.25</v>
      </c>
    </row>
    <row r="111" ht="21" customHeight="true" spans="1:2">
      <c r="A111" s="259" t="s">
        <v>472</v>
      </c>
      <c r="B111" s="262">
        <v>50</v>
      </c>
    </row>
    <row r="112" ht="21" customHeight="true" spans="1:2">
      <c r="A112" s="270" t="s">
        <v>473</v>
      </c>
      <c r="B112" s="262">
        <v>50</v>
      </c>
    </row>
    <row r="113" ht="21" customHeight="true" spans="1:2">
      <c r="A113" s="270" t="s">
        <v>474</v>
      </c>
      <c r="B113" s="262">
        <v>50</v>
      </c>
    </row>
    <row r="114" ht="25.5" customHeight="true" spans="1:2">
      <c r="A114" s="271" t="s">
        <v>475</v>
      </c>
      <c r="B114" s="271"/>
    </row>
  </sheetData>
  <mergeCells count="4">
    <mergeCell ref="A1:B1"/>
    <mergeCell ref="A2:B2"/>
    <mergeCell ref="A3:B3"/>
    <mergeCell ref="A114:B114"/>
  </mergeCells>
  <printOptions horizontalCentered="true"/>
  <pageMargins left="0.236220472440945" right="0.236220472440945" top="0.511811023622047" bottom="0.590551181102362" header="0.78740157480315" footer="0.236220472440945"/>
  <pageSetup paperSize="9" orientation="portrait" blackAndWhite="true"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R35"/>
  <sheetViews>
    <sheetView showZeros="0" workbookViewId="0">
      <selection activeCell="F6" sqref="F6"/>
    </sheetView>
  </sheetViews>
  <sheetFormatPr defaultColWidth="9" defaultRowHeight="20.45" customHeight="true"/>
  <cols>
    <col min="1" max="1" width="38.375" style="507" customWidth="true"/>
    <col min="2" max="2" width="26" style="507" hidden="true" customWidth="true"/>
    <col min="3" max="3" width="24.125" style="508" customWidth="true"/>
    <col min="4" max="4" width="24.125" style="509" customWidth="true"/>
    <col min="5" max="5" width="9" style="504"/>
    <col min="6" max="6" width="28.125" style="507" customWidth="true"/>
    <col min="7" max="7" width="13.75" style="507" customWidth="true"/>
    <col min="8" max="8" width="10.875" style="507" customWidth="true"/>
    <col min="9" max="9" width="15.625" style="507" customWidth="true"/>
    <col min="10" max="16384" width="9" style="507"/>
  </cols>
  <sheetData>
    <row r="1" s="221" customFormat="true" ht="27.75" customHeight="true" spans="1:18">
      <c r="A1" s="510" t="s">
        <v>26</v>
      </c>
      <c r="B1" s="510"/>
      <c r="C1" s="511"/>
      <c r="D1" s="512"/>
      <c r="E1" s="457"/>
      <c r="F1" s="457"/>
      <c r="G1" s="457"/>
      <c r="H1" s="457"/>
      <c r="I1" s="457"/>
      <c r="J1" s="457"/>
      <c r="K1" s="457"/>
      <c r="L1" s="457"/>
      <c r="M1" s="457"/>
      <c r="N1" s="457"/>
      <c r="O1" s="457"/>
      <c r="P1" s="457"/>
      <c r="Q1" s="457"/>
      <c r="R1" s="457"/>
    </row>
    <row r="2" s="504" customFormat="true" ht="24.75" spans="1:4">
      <c r="A2" s="562" t="s">
        <v>27</v>
      </c>
      <c r="B2" s="513"/>
      <c r="C2" s="514"/>
      <c r="D2" s="515"/>
    </row>
    <row r="3" s="504" customFormat="true" customHeight="true" spans="1:4">
      <c r="A3" s="507"/>
      <c r="B3" s="507"/>
      <c r="C3" s="516"/>
      <c r="D3" s="517" t="s">
        <v>2</v>
      </c>
    </row>
    <row r="4" s="504" customFormat="true" ht="23.25" customHeight="true" spans="1:4">
      <c r="A4" s="518" t="s">
        <v>28</v>
      </c>
      <c r="B4" s="518" t="s">
        <v>29</v>
      </c>
      <c r="C4" s="519" t="s">
        <v>4</v>
      </c>
      <c r="D4" s="520" t="s">
        <v>5</v>
      </c>
    </row>
    <row r="5" s="504" customFormat="true" ht="23.25" customHeight="true" spans="1:8">
      <c r="A5" s="521" t="s">
        <v>30</v>
      </c>
      <c r="B5" s="522"/>
      <c r="C5" s="523">
        <f>SUM(C6:C25)</f>
        <v>6836</v>
      </c>
      <c r="D5" s="492">
        <v>-10.05</v>
      </c>
      <c r="F5" s="530"/>
      <c r="G5" s="531"/>
      <c r="H5" s="532"/>
    </row>
    <row r="6" s="504" customFormat="true" ht="23.25" customHeight="true" spans="1:8">
      <c r="A6" s="524" t="s">
        <v>31</v>
      </c>
      <c r="B6" s="525"/>
      <c r="C6" s="526">
        <v>1174.44</v>
      </c>
      <c r="D6" s="492">
        <v>8.14</v>
      </c>
      <c r="F6" s="533"/>
      <c r="G6" s="534"/>
      <c r="H6" s="535"/>
    </row>
    <row r="7" s="504" customFormat="true" ht="23.25" hidden="true" customHeight="true" spans="1:8">
      <c r="A7" s="524" t="s">
        <v>32</v>
      </c>
      <c r="B7" s="525"/>
      <c r="C7" s="527"/>
      <c r="D7" s="492"/>
      <c r="F7" s="533"/>
      <c r="G7" s="534"/>
      <c r="H7" s="536"/>
    </row>
    <row r="8" s="504" customFormat="true" ht="23.25" customHeight="true" spans="1:8">
      <c r="A8" s="524" t="s">
        <v>33</v>
      </c>
      <c r="B8" s="525"/>
      <c r="C8" s="526">
        <v>10</v>
      </c>
      <c r="D8" s="492">
        <v>26.74</v>
      </c>
      <c r="F8" s="533"/>
      <c r="G8" s="534"/>
      <c r="H8" s="535"/>
    </row>
    <row r="9" s="504" customFormat="true" ht="23.25" hidden="true" customHeight="true" spans="1:8">
      <c r="A9" s="524" t="s">
        <v>34</v>
      </c>
      <c r="B9" s="525"/>
      <c r="C9" s="526"/>
      <c r="D9" s="492"/>
      <c r="F9" s="533"/>
      <c r="G9" s="534"/>
      <c r="H9" s="535"/>
    </row>
    <row r="10" s="504" customFormat="true" ht="23.25" hidden="true" customHeight="true" spans="1:8">
      <c r="A10" s="524" t="s">
        <v>35</v>
      </c>
      <c r="B10" s="525"/>
      <c r="C10" s="526"/>
      <c r="D10" s="492"/>
      <c r="F10" s="533"/>
      <c r="G10" s="534"/>
      <c r="H10" s="535"/>
    </row>
    <row r="11" s="504" customFormat="true" ht="23.25" hidden="true" customHeight="true" spans="1:8">
      <c r="A11" s="524" t="s">
        <v>36</v>
      </c>
      <c r="B11" s="525"/>
      <c r="C11" s="526"/>
      <c r="D11" s="492"/>
      <c r="F11" s="533"/>
      <c r="G11" s="534"/>
      <c r="H11" s="535"/>
    </row>
    <row r="12" s="504" customFormat="true" ht="23.25" customHeight="true" spans="1:8">
      <c r="A12" s="524" t="s">
        <v>37</v>
      </c>
      <c r="B12" s="525"/>
      <c r="C12" s="526">
        <v>159.43</v>
      </c>
      <c r="D12" s="492">
        <v>-21.28</v>
      </c>
      <c r="F12" s="533"/>
      <c r="G12" s="534"/>
      <c r="H12" s="535"/>
    </row>
    <row r="13" s="504" customFormat="true" ht="23.25" customHeight="true" spans="1:8">
      <c r="A13" s="524" t="s">
        <v>38</v>
      </c>
      <c r="B13" s="525"/>
      <c r="C13" s="526">
        <v>1999.44</v>
      </c>
      <c r="D13" s="492">
        <v>15.15</v>
      </c>
      <c r="F13" s="533"/>
      <c r="G13" s="534"/>
      <c r="H13" s="535"/>
    </row>
    <row r="14" s="504" customFormat="true" ht="23.25" customHeight="true" spans="1:8">
      <c r="A14" s="524" t="s">
        <v>39</v>
      </c>
      <c r="B14" s="525"/>
      <c r="C14" s="526">
        <v>270.71</v>
      </c>
      <c r="D14" s="492">
        <v>-8.96</v>
      </c>
      <c r="F14" s="533"/>
      <c r="G14" s="534"/>
      <c r="H14" s="535"/>
    </row>
    <row r="15" s="504" customFormat="true" ht="23.25" customHeight="true" spans="1:8">
      <c r="A15" s="524" t="s">
        <v>40</v>
      </c>
      <c r="B15" s="525"/>
      <c r="C15" s="526">
        <v>2.36</v>
      </c>
      <c r="D15" s="492">
        <v>-88.86</v>
      </c>
      <c r="F15" s="533"/>
      <c r="G15" s="534"/>
      <c r="H15" s="535"/>
    </row>
    <row r="16" s="504" customFormat="true" ht="23.25" customHeight="true" spans="1:8">
      <c r="A16" s="524" t="s">
        <v>41</v>
      </c>
      <c r="B16" s="525"/>
      <c r="C16" s="526">
        <v>308.1</v>
      </c>
      <c r="D16" s="492">
        <v>-26.32</v>
      </c>
      <c r="F16" s="533"/>
      <c r="G16" s="534"/>
      <c r="H16" s="535"/>
    </row>
    <row r="17" s="504" customFormat="true" ht="23.25" customHeight="true" spans="1:8">
      <c r="A17" s="524" t="s">
        <v>42</v>
      </c>
      <c r="B17" s="525"/>
      <c r="C17" s="526">
        <v>1462.95</v>
      </c>
      <c r="D17" s="492">
        <v>7.94</v>
      </c>
      <c r="F17" s="533"/>
      <c r="G17" s="534"/>
      <c r="H17" s="535"/>
    </row>
    <row r="18" s="504" customFormat="true" ht="23.25" customHeight="true" spans="1:8">
      <c r="A18" s="524" t="s">
        <v>43</v>
      </c>
      <c r="B18" s="525"/>
      <c r="C18" s="526">
        <v>765.06</v>
      </c>
      <c r="D18" s="492">
        <v>-55.22</v>
      </c>
      <c r="F18" s="533"/>
      <c r="G18" s="534"/>
      <c r="H18" s="535"/>
    </row>
    <row r="19" s="504" customFormat="true" ht="23.25" hidden="true" customHeight="true" spans="1:8">
      <c r="A19" s="524" t="s">
        <v>44</v>
      </c>
      <c r="B19" s="525"/>
      <c r="C19" s="526"/>
      <c r="D19" s="492"/>
      <c r="F19" s="533"/>
      <c r="G19" s="534"/>
      <c r="H19" s="535"/>
    </row>
    <row r="20" s="504" customFormat="true" ht="23.25" hidden="true" customHeight="true" spans="1:8">
      <c r="A20" s="524" t="s">
        <v>45</v>
      </c>
      <c r="B20" s="525"/>
      <c r="C20" s="526"/>
      <c r="D20" s="492"/>
      <c r="F20" s="533"/>
      <c r="G20" s="534"/>
      <c r="H20" s="535"/>
    </row>
    <row r="21" s="504" customFormat="true" ht="23.25" hidden="true" customHeight="true" spans="1:8">
      <c r="A21" s="524" t="s">
        <v>46</v>
      </c>
      <c r="B21" s="525"/>
      <c r="C21" s="526"/>
      <c r="D21" s="492"/>
      <c r="F21" s="533"/>
      <c r="G21" s="534"/>
      <c r="H21" s="535"/>
    </row>
    <row r="22" s="504" customFormat="true" ht="23.25" hidden="true" customHeight="true" spans="1:8">
      <c r="A22" s="524" t="s">
        <v>47</v>
      </c>
      <c r="B22" s="525"/>
      <c r="C22" s="526"/>
      <c r="D22" s="492"/>
      <c r="F22" s="533"/>
      <c r="G22" s="534"/>
      <c r="H22" s="535"/>
    </row>
    <row r="23" s="505" customFormat="true" ht="23.25" hidden="true" customHeight="true" spans="1:8">
      <c r="A23" s="524" t="s">
        <v>48</v>
      </c>
      <c r="B23" s="525"/>
      <c r="C23" s="526"/>
      <c r="D23" s="492"/>
      <c r="F23" s="533"/>
      <c r="G23" s="534"/>
      <c r="H23" s="535"/>
    </row>
    <row r="24" s="505" customFormat="true" ht="23.25" customHeight="true" spans="1:8">
      <c r="A24" s="524" t="s">
        <v>49</v>
      </c>
      <c r="B24" s="525"/>
      <c r="C24" s="526">
        <v>283.06</v>
      </c>
      <c r="D24" s="492">
        <v>-56.97</v>
      </c>
      <c r="F24" s="533"/>
      <c r="G24" s="534"/>
      <c r="H24" s="535"/>
    </row>
    <row r="25" s="505" customFormat="true" ht="23.25" customHeight="true" spans="1:8">
      <c r="A25" s="524" t="s">
        <v>50</v>
      </c>
      <c r="B25" s="525"/>
      <c r="C25" s="526">
        <v>400.45</v>
      </c>
      <c r="D25" s="492">
        <v>269.86</v>
      </c>
      <c r="F25" s="533"/>
      <c r="G25" s="534"/>
      <c r="H25" s="535"/>
    </row>
    <row r="26" s="506" customFormat="true" ht="23.25" customHeight="true" spans="1:9">
      <c r="A26" s="528" t="s">
        <v>51</v>
      </c>
      <c r="B26" s="522"/>
      <c r="C26" s="523">
        <v>1701.43</v>
      </c>
      <c r="D26" s="492">
        <v>764.37</v>
      </c>
      <c r="F26" s="537"/>
      <c r="G26" s="531"/>
      <c r="H26" s="532"/>
      <c r="I26" s="538"/>
    </row>
    <row r="27" s="505" customFormat="true" ht="23.25" customHeight="true" spans="1:9">
      <c r="A27" s="528" t="s">
        <v>52</v>
      </c>
      <c r="B27" s="522"/>
      <c r="C27" s="523"/>
      <c r="D27" s="492"/>
      <c r="F27" s="506"/>
      <c r="G27" s="506"/>
      <c r="H27" s="506"/>
      <c r="I27" s="506"/>
    </row>
    <row r="28" s="505" customFormat="true" ht="23.25" customHeight="true" spans="1:4">
      <c r="A28" s="528" t="s">
        <v>53</v>
      </c>
      <c r="B28" s="522"/>
      <c r="C28" s="523"/>
      <c r="D28" s="492"/>
    </row>
    <row r="29" s="505" customFormat="true" ht="24.6" customHeight="true" spans="1:4">
      <c r="A29" s="507"/>
      <c r="B29" s="507"/>
      <c r="C29" s="508"/>
      <c r="D29" s="509"/>
    </row>
    <row r="30" s="505" customFormat="true" ht="24.6" customHeight="true" spans="1:4">
      <c r="A30" s="507"/>
      <c r="B30" s="507"/>
      <c r="C30" s="508"/>
      <c r="D30" s="529"/>
    </row>
    <row r="31" s="504" customFormat="true" ht="24.6" customHeight="true" spans="1:9">
      <c r="A31" s="507"/>
      <c r="B31" s="507"/>
      <c r="C31" s="508"/>
      <c r="D31" s="509"/>
      <c r="F31" s="505"/>
      <c r="G31" s="505"/>
      <c r="H31" s="505"/>
      <c r="I31" s="505"/>
    </row>
    <row r="32" s="505" customFormat="true" customHeight="true" spans="1:9">
      <c r="A32" s="507"/>
      <c r="B32" s="507"/>
      <c r="C32" s="508"/>
      <c r="D32" s="509"/>
      <c r="F32" s="504"/>
      <c r="G32" s="504"/>
      <c r="H32" s="504"/>
      <c r="I32" s="504"/>
    </row>
    <row r="33" s="505" customFormat="true" customHeight="true" spans="1:4">
      <c r="A33" s="507"/>
      <c r="B33" s="507"/>
      <c r="C33" s="508"/>
      <c r="D33" s="509"/>
    </row>
    <row r="34" s="505" customFormat="true" customHeight="true" spans="1:4">
      <c r="A34" s="507"/>
      <c r="B34" s="507"/>
      <c r="C34" s="508"/>
      <c r="D34" s="509"/>
    </row>
    <row r="35" customHeight="true" spans="6:9">
      <c r="F35" s="505"/>
      <c r="G35" s="505"/>
      <c r="H35" s="505"/>
      <c r="I35" s="505"/>
    </row>
  </sheetData>
  <mergeCells count="1">
    <mergeCell ref="A2:D2"/>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19"/>
  <sheetViews>
    <sheetView showZeros="0" zoomScale="115" zoomScaleNormal="115" topLeftCell="A3" workbookViewId="0">
      <selection activeCell="B7" sqref="B7"/>
    </sheetView>
  </sheetViews>
  <sheetFormatPr defaultColWidth="9" defaultRowHeight="13.5" outlineLevelCol="3"/>
  <cols>
    <col min="1" max="1" width="37" style="233" customWidth="true"/>
    <col min="2" max="4" width="18.125" style="234" customWidth="true"/>
    <col min="5" max="5" width="16.5" style="233" customWidth="true"/>
    <col min="6" max="16384" width="9" style="233"/>
  </cols>
  <sheetData>
    <row r="1" ht="20.25" customHeight="true" spans="1:4">
      <c r="A1" s="14" t="s">
        <v>476</v>
      </c>
      <c r="B1" s="14"/>
      <c r="C1" s="14"/>
      <c r="D1" s="14"/>
    </row>
    <row r="2" ht="29.25" customHeight="true" spans="1:4">
      <c r="A2" s="128" t="s">
        <v>429</v>
      </c>
      <c r="B2" s="128"/>
      <c r="C2" s="128"/>
      <c r="D2" s="128"/>
    </row>
    <row r="3" ht="18" customHeight="true" spans="1:4">
      <c r="A3" s="235" t="s">
        <v>477</v>
      </c>
      <c r="B3" s="235"/>
      <c r="C3" s="235"/>
      <c r="D3" s="235"/>
    </row>
    <row r="4" ht="21" customHeight="true" spans="1:4">
      <c r="A4" s="236"/>
      <c r="B4" s="236"/>
      <c r="C4" s="236"/>
      <c r="D4" s="237" t="s">
        <v>2</v>
      </c>
    </row>
    <row r="5" s="232" customFormat="true" ht="24" customHeight="true" spans="1:4">
      <c r="A5" s="238" t="s">
        <v>478</v>
      </c>
      <c r="B5" s="239" t="s">
        <v>479</v>
      </c>
      <c r="C5" s="239"/>
      <c r="D5" s="239"/>
    </row>
    <row r="6" s="232" customFormat="true" ht="24" customHeight="true" spans="1:4">
      <c r="A6" s="238"/>
      <c r="B6" s="239" t="s">
        <v>480</v>
      </c>
      <c r="C6" s="239" t="s">
        <v>481</v>
      </c>
      <c r="D6" s="239" t="s">
        <v>482</v>
      </c>
    </row>
    <row r="7" ht="24" customHeight="true" spans="1:4">
      <c r="A7" s="238" t="s">
        <v>64</v>
      </c>
      <c r="B7" s="240">
        <f>SUM(C7:D7)</f>
        <v>5568.36</v>
      </c>
      <c r="C7" s="240">
        <f>SUM(C8:C18)</f>
        <v>3123.51</v>
      </c>
      <c r="D7" s="240">
        <f>SUM(D8:D18)</f>
        <v>2444.85</v>
      </c>
    </row>
    <row r="8" ht="20.1" customHeight="true" spans="1:4">
      <c r="A8" s="241" t="s">
        <v>31</v>
      </c>
      <c r="B8" s="240">
        <f t="shared" ref="B8:B18" si="0">SUM(C8:D8)</f>
        <v>1295.3</v>
      </c>
      <c r="C8" s="242">
        <v>1103.47</v>
      </c>
      <c r="D8" s="243">
        <v>191.83</v>
      </c>
    </row>
    <row r="9" ht="20.1" customHeight="true" spans="1:4">
      <c r="A9" s="153" t="s">
        <v>37</v>
      </c>
      <c r="B9" s="240">
        <f t="shared" si="0"/>
        <v>233.39</v>
      </c>
      <c r="C9" s="242">
        <v>233.39</v>
      </c>
      <c r="D9" s="244">
        <v>0</v>
      </c>
    </row>
    <row r="10" ht="20.1" customHeight="true" spans="1:4">
      <c r="A10" s="153" t="s">
        <v>38</v>
      </c>
      <c r="B10" s="240">
        <f t="shared" si="0"/>
        <v>1390.98</v>
      </c>
      <c r="C10" s="242">
        <v>647.01</v>
      </c>
      <c r="D10" s="242">
        <v>743.97</v>
      </c>
    </row>
    <row r="11" ht="20.1" customHeight="true" spans="1:4">
      <c r="A11" s="153" t="s">
        <v>483</v>
      </c>
      <c r="B11" s="240">
        <f t="shared" si="0"/>
        <v>203.37</v>
      </c>
      <c r="C11" s="242">
        <v>146.78</v>
      </c>
      <c r="D11" s="244">
        <v>56.59</v>
      </c>
    </row>
    <row r="12" ht="20.1" customHeight="true" spans="1:4">
      <c r="A12" s="153" t="s">
        <v>41</v>
      </c>
      <c r="B12" s="240">
        <f t="shared" si="0"/>
        <v>241.68</v>
      </c>
      <c r="C12" s="242">
        <v>139</v>
      </c>
      <c r="D12" s="242">
        <v>102.68</v>
      </c>
    </row>
    <row r="13" ht="20.1" customHeight="true" spans="1:4">
      <c r="A13" s="153" t="s">
        <v>42</v>
      </c>
      <c r="B13" s="240">
        <f t="shared" si="0"/>
        <v>1800.35</v>
      </c>
      <c r="C13" s="242">
        <v>657.93</v>
      </c>
      <c r="D13" s="242">
        <v>1142.42</v>
      </c>
    </row>
    <row r="14" ht="20.1" customHeight="true" spans="1:4">
      <c r="A14" s="153" t="s">
        <v>43</v>
      </c>
      <c r="B14" s="240">
        <f t="shared" si="0"/>
        <v>44.78</v>
      </c>
      <c r="C14" s="242">
        <v>0</v>
      </c>
      <c r="D14" s="242">
        <v>44.78</v>
      </c>
    </row>
    <row r="15" ht="20.1" customHeight="true" spans="1:4">
      <c r="A15" s="153" t="s">
        <v>49</v>
      </c>
      <c r="B15" s="240">
        <f t="shared" si="0"/>
        <v>251.26</v>
      </c>
      <c r="C15" s="244">
        <v>195.93</v>
      </c>
      <c r="D15" s="244">
        <v>55.33</v>
      </c>
    </row>
    <row r="16" ht="20.1" customHeight="true" spans="1:4">
      <c r="A16" s="153" t="s">
        <v>484</v>
      </c>
      <c r="B16" s="240">
        <f t="shared" si="0"/>
        <v>7.25</v>
      </c>
      <c r="C16" s="244"/>
      <c r="D16" s="244">
        <v>7.25</v>
      </c>
    </row>
    <row r="17" ht="20.1" customHeight="true" spans="1:4">
      <c r="A17" s="153" t="s">
        <v>485</v>
      </c>
      <c r="B17" s="240">
        <f t="shared" si="0"/>
        <v>50</v>
      </c>
      <c r="C17" s="245"/>
      <c r="D17" s="244">
        <v>50</v>
      </c>
    </row>
    <row r="18" ht="20.1" customHeight="true" spans="1:4">
      <c r="A18" s="153" t="s">
        <v>486</v>
      </c>
      <c r="B18" s="240">
        <f t="shared" si="0"/>
        <v>50</v>
      </c>
      <c r="C18" s="245"/>
      <c r="D18" s="244">
        <v>50</v>
      </c>
    </row>
    <row r="19" ht="52.5" customHeight="true" spans="1:4">
      <c r="A19" s="246" t="s">
        <v>487</v>
      </c>
      <c r="B19" s="247"/>
      <c r="C19" s="247"/>
      <c r="D19" s="247"/>
    </row>
  </sheetData>
  <mergeCells count="7">
    <mergeCell ref="A1:D1"/>
    <mergeCell ref="A2:D2"/>
    <mergeCell ref="A3:D3"/>
    <mergeCell ref="A4:C4"/>
    <mergeCell ref="B5:D5"/>
    <mergeCell ref="A19:D19"/>
    <mergeCell ref="A5:A6"/>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30"/>
  <sheetViews>
    <sheetView zoomScale="115" zoomScaleNormal="115" workbookViewId="0">
      <selection activeCell="D9" sqref="D9"/>
    </sheetView>
  </sheetViews>
  <sheetFormatPr defaultColWidth="21.5" defaultRowHeight="21.95" customHeight="true" outlineLevelCol="1"/>
  <cols>
    <col min="1" max="1" width="52.25" style="221" customWidth="true"/>
    <col min="2" max="2" width="32.5" style="222" customWidth="true"/>
    <col min="3" max="256" width="21.5" style="221"/>
    <col min="257" max="257" width="52.25" style="221" customWidth="true"/>
    <col min="258" max="258" width="32.5" style="221" customWidth="true"/>
    <col min="259" max="512" width="21.5" style="221"/>
    <col min="513" max="513" width="52.25" style="221" customWidth="true"/>
    <col min="514" max="514" width="32.5" style="221" customWidth="true"/>
    <col min="515" max="768" width="21.5" style="221"/>
    <col min="769" max="769" width="52.25" style="221" customWidth="true"/>
    <col min="770" max="770" width="32.5" style="221" customWidth="true"/>
    <col min="771" max="1024" width="21.5" style="221"/>
    <col min="1025" max="1025" width="52.25" style="221" customWidth="true"/>
    <col min="1026" max="1026" width="32.5" style="221" customWidth="true"/>
    <col min="1027" max="1280" width="21.5" style="221"/>
    <col min="1281" max="1281" width="52.25" style="221" customWidth="true"/>
    <col min="1282" max="1282" width="32.5" style="221" customWidth="true"/>
    <col min="1283" max="1536" width="21.5" style="221"/>
    <col min="1537" max="1537" width="52.25" style="221" customWidth="true"/>
    <col min="1538" max="1538" width="32.5" style="221" customWidth="true"/>
    <col min="1539" max="1792" width="21.5" style="221"/>
    <col min="1793" max="1793" width="52.25" style="221" customWidth="true"/>
    <col min="1794" max="1794" width="32.5" style="221" customWidth="true"/>
    <col min="1795" max="2048" width="21.5" style="221"/>
    <col min="2049" max="2049" width="52.25" style="221" customWidth="true"/>
    <col min="2050" max="2050" width="32.5" style="221" customWidth="true"/>
    <col min="2051" max="2304" width="21.5" style="221"/>
    <col min="2305" max="2305" width="52.25" style="221" customWidth="true"/>
    <col min="2306" max="2306" width="32.5" style="221" customWidth="true"/>
    <col min="2307" max="2560" width="21.5" style="221"/>
    <col min="2561" max="2561" width="52.25" style="221" customWidth="true"/>
    <col min="2562" max="2562" width="32.5" style="221" customWidth="true"/>
    <col min="2563" max="2816" width="21.5" style="221"/>
    <col min="2817" max="2817" width="52.25" style="221" customWidth="true"/>
    <col min="2818" max="2818" width="32.5" style="221" customWidth="true"/>
    <col min="2819" max="3072" width="21.5" style="221"/>
    <col min="3073" max="3073" width="52.25" style="221" customWidth="true"/>
    <col min="3074" max="3074" width="32.5" style="221" customWidth="true"/>
    <col min="3075" max="3328" width="21.5" style="221"/>
    <col min="3329" max="3329" width="52.25" style="221" customWidth="true"/>
    <col min="3330" max="3330" width="32.5" style="221" customWidth="true"/>
    <col min="3331" max="3584" width="21.5" style="221"/>
    <col min="3585" max="3585" width="52.25" style="221" customWidth="true"/>
    <col min="3586" max="3586" width="32.5" style="221" customWidth="true"/>
    <col min="3587" max="3840" width="21.5" style="221"/>
    <col min="3841" max="3841" width="52.25" style="221" customWidth="true"/>
    <col min="3842" max="3842" width="32.5" style="221" customWidth="true"/>
    <col min="3843" max="4096" width="21.5" style="221"/>
    <col min="4097" max="4097" width="52.25" style="221" customWidth="true"/>
    <col min="4098" max="4098" width="32.5" style="221" customWidth="true"/>
    <col min="4099" max="4352" width="21.5" style="221"/>
    <col min="4353" max="4353" width="52.25" style="221" customWidth="true"/>
    <col min="4354" max="4354" width="32.5" style="221" customWidth="true"/>
    <col min="4355" max="4608" width="21.5" style="221"/>
    <col min="4609" max="4609" width="52.25" style="221" customWidth="true"/>
    <col min="4610" max="4610" width="32.5" style="221" customWidth="true"/>
    <col min="4611" max="4864" width="21.5" style="221"/>
    <col min="4865" max="4865" width="52.25" style="221" customWidth="true"/>
    <col min="4866" max="4866" width="32.5" style="221" customWidth="true"/>
    <col min="4867" max="5120" width="21.5" style="221"/>
    <col min="5121" max="5121" width="52.25" style="221" customWidth="true"/>
    <col min="5122" max="5122" width="32.5" style="221" customWidth="true"/>
    <col min="5123" max="5376" width="21.5" style="221"/>
    <col min="5377" max="5377" width="52.25" style="221" customWidth="true"/>
    <col min="5378" max="5378" width="32.5" style="221" customWidth="true"/>
    <col min="5379" max="5632" width="21.5" style="221"/>
    <col min="5633" max="5633" width="52.25" style="221" customWidth="true"/>
    <col min="5634" max="5634" width="32.5" style="221" customWidth="true"/>
    <col min="5635" max="5888" width="21.5" style="221"/>
    <col min="5889" max="5889" width="52.25" style="221" customWidth="true"/>
    <col min="5890" max="5890" width="32.5" style="221" customWidth="true"/>
    <col min="5891" max="6144" width="21.5" style="221"/>
    <col min="6145" max="6145" width="52.25" style="221" customWidth="true"/>
    <col min="6146" max="6146" width="32.5" style="221" customWidth="true"/>
    <col min="6147" max="6400" width="21.5" style="221"/>
    <col min="6401" max="6401" width="52.25" style="221" customWidth="true"/>
    <col min="6402" max="6402" width="32.5" style="221" customWidth="true"/>
    <col min="6403" max="6656" width="21.5" style="221"/>
    <col min="6657" max="6657" width="52.25" style="221" customWidth="true"/>
    <col min="6658" max="6658" width="32.5" style="221" customWidth="true"/>
    <col min="6659" max="6912" width="21.5" style="221"/>
    <col min="6913" max="6913" width="52.25" style="221" customWidth="true"/>
    <col min="6914" max="6914" width="32.5" style="221" customWidth="true"/>
    <col min="6915" max="7168" width="21.5" style="221"/>
    <col min="7169" max="7169" width="52.25" style="221" customWidth="true"/>
    <col min="7170" max="7170" width="32.5" style="221" customWidth="true"/>
    <col min="7171" max="7424" width="21.5" style="221"/>
    <col min="7425" max="7425" width="52.25" style="221" customWidth="true"/>
    <col min="7426" max="7426" width="32.5" style="221" customWidth="true"/>
    <col min="7427" max="7680" width="21.5" style="221"/>
    <col min="7681" max="7681" width="52.25" style="221" customWidth="true"/>
    <col min="7682" max="7682" width="32.5" style="221" customWidth="true"/>
    <col min="7683" max="7936" width="21.5" style="221"/>
    <col min="7937" max="7937" width="52.25" style="221" customWidth="true"/>
    <col min="7938" max="7938" width="32.5" style="221" customWidth="true"/>
    <col min="7939" max="8192" width="21.5" style="221"/>
    <col min="8193" max="8193" width="52.25" style="221" customWidth="true"/>
    <col min="8194" max="8194" width="32.5" style="221" customWidth="true"/>
    <col min="8195" max="8448" width="21.5" style="221"/>
    <col min="8449" max="8449" width="52.25" style="221" customWidth="true"/>
    <col min="8450" max="8450" width="32.5" style="221" customWidth="true"/>
    <col min="8451" max="8704" width="21.5" style="221"/>
    <col min="8705" max="8705" width="52.25" style="221" customWidth="true"/>
    <col min="8706" max="8706" width="32.5" style="221" customWidth="true"/>
    <col min="8707" max="8960" width="21.5" style="221"/>
    <col min="8961" max="8961" width="52.25" style="221" customWidth="true"/>
    <col min="8962" max="8962" width="32.5" style="221" customWidth="true"/>
    <col min="8963" max="9216" width="21.5" style="221"/>
    <col min="9217" max="9217" width="52.25" style="221" customWidth="true"/>
    <col min="9218" max="9218" width="32.5" style="221" customWidth="true"/>
    <col min="9219" max="9472" width="21.5" style="221"/>
    <col min="9473" max="9473" width="52.25" style="221" customWidth="true"/>
    <col min="9474" max="9474" width="32.5" style="221" customWidth="true"/>
    <col min="9475" max="9728" width="21.5" style="221"/>
    <col min="9729" max="9729" width="52.25" style="221" customWidth="true"/>
    <col min="9730" max="9730" width="32.5" style="221" customWidth="true"/>
    <col min="9731" max="9984" width="21.5" style="221"/>
    <col min="9985" max="9985" width="52.25" style="221" customWidth="true"/>
    <col min="9986" max="9986" width="32.5" style="221" customWidth="true"/>
    <col min="9987" max="10240" width="21.5" style="221"/>
    <col min="10241" max="10241" width="52.25" style="221" customWidth="true"/>
    <col min="10242" max="10242" width="32.5" style="221" customWidth="true"/>
    <col min="10243" max="10496" width="21.5" style="221"/>
    <col min="10497" max="10497" width="52.25" style="221" customWidth="true"/>
    <col min="10498" max="10498" width="32.5" style="221" customWidth="true"/>
    <col min="10499" max="10752" width="21.5" style="221"/>
    <col min="10753" max="10753" width="52.25" style="221" customWidth="true"/>
    <col min="10754" max="10754" width="32.5" style="221" customWidth="true"/>
    <col min="10755" max="11008" width="21.5" style="221"/>
    <col min="11009" max="11009" width="52.25" style="221" customWidth="true"/>
    <col min="11010" max="11010" width="32.5" style="221" customWidth="true"/>
    <col min="11011" max="11264" width="21.5" style="221"/>
    <col min="11265" max="11265" width="52.25" style="221" customWidth="true"/>
    <col min="11266" max="11266" width="32.5" style="221" customWidth="true"/>
    <col min="11267" max="11520" width="21.5" style="221"/>
    <col min="11521" max="11521" width="52.25" style="221" customWidth="true"/>
    <col min="11522" max="11522" width="32.5" style="221" customWidth="true"/>
    <col min="11523" max="11776" width="21.5" style="221"/>
    <col min="11777" max="11777" width="52.25" style="221" customWidth="true"/>
    <col min="11778" max="11778" width="32.5" style="221" customWidth="true"/>
    <col min="11779" max="12032" width="21.5" style="221"/>
    <col min="12033" max="12033" width="52.25" style="221" customWidth="true"/>
    <col min="12034" max="12034" width="32.5" style="221" customWidth="true"/>
    <col min="12035" max="12288" width="21.5" style="221"/>
    <col min="12289" max="12289" width="52.25" style="221" customWidth="true"/>
    <col min="12290" max="12290" width="32.5" style="221" customWidth="true"/>
    <col min="12291" max="12544" width="21.5" style="221"/>
    <col min="12545" max="12545" width="52.25" style="221" customWidth="true"/>
    <col min="12546" max="12546" width="32.5" style="221" customWidth="true"/>
    <col min="12547" max="12800" width="21.5" style="221"/>
    <col min="12801" max="12801" width="52.25" style="221" customWidth="true"/>
    <col min="12802" max="12802" width="32.5" style="221" customWidth="true"/>
    <col min="12803" max="13056" width="21.5" style="221"/>
    <col min="13057" max="13057" width="52.25" style="221" customWidth="true"/>
    <col min="13058" max="13058" width="32.5" style="221" customWidth="true"/>
    <col min="13059" max="13312" width="21.5" style="221"/>
    <col min="13313" max="13313" width="52.25" style="221" customWidth="true"/>
    <col min="13314" max="13314" width="32.5" style="221" customWidth="true"/>
    <col min="13315" max="13568" width="21.5" style="221"/>
    <col min="13569" max="13569" width="52.25" style="221" customWidth="true"/>
    <col min="13570" max="13570" width="32.5" style="221" customWidth="true"/>
    <col min="13571" max="13824" width="21.5" style="221"/>
    <col min="13825" max="13825" width="52.25" style="221" customWidth="true"/>
    <col min="13826" max="13826" width="32.5" style="221" customWidth="true"/>
    <col min="13827" max="14080" width="21.5" style="221"/>
    <col min="14081" max="14081" width="52.25" style="221" customWidth="true"/>
    <col min="14082" max="14082" width="32.5" style="221" customWidth="true"/>
    <col min="14083" max="14336" width="21.5" style="221"/>
    <col min="14337" max="14337" width="52.25" style="221" customWidth="true"/>
    <col min="14338" max="14338" width="32.5" style="221" customWidth="true"/>
    <col min="14339" max="14592" width="21.5" style="221"/>
    <col min="14593" max="14593" width="52.25" style="221" customWidth="true"/>
    <col min="14594" max="14594" width="32.5" style="221" customWidth="true"/>
    <col min="14595" max="14848" width="21.5" style="221"/>
    <col min="14849" max="14849" width="52.25" style="221" customWidth="true"/>
    <col min="14850" max="14850" width="32.5" style="221" customWidth="true"/>
    <col min="14851" max="15104" width="21.5" style="221"/>
    <col min="15105" max="15105" width="52.25" style="221" customWidth="true"/>
    <col min="15106" max="15106" width="32.5" style="221" customWidth="true"/>
    <col min="15107" max="15360" width="21.5" style="221"/>
    <col min="15361" max="15361" width="52.25" style="221" customWidth="true"/>
    <col min="15362" max="15362" width="32.5" style="221" customWidth="true"/>
    <col min="15363" max="15616" width="21.5" style="221"/>
    <col min="15617" max="15617" width="52.25" style="221" customWidth="true"/>
    <col min="15618" max="15618" width="32.5" style="221" customWidth="true"/>
    <col min="15619" max="15872" width="21.5" style="221"/>
    <col min="15873" max="15873" width="52.25" style="221" customWidth="true"/>
    <col min="15874" max="15874" width="32.5" style="221" customWidth="true"/>
    <col min="15875" max="16128" width="21.5" style="221"/>
    <col min="16129" max="16129" width="52.25" style="221" customWidth="true"/>
    <col min="16130" max="16130" width="32.5" style="221" customWidth="true"/>
    <col min="16131" max="16384" width="21.5" style="221"/>
  </cols>
  <sheetData>
    <row r="1" ht="23.25" customHeight="true" spans="1:2">
      <c r="A1" s="14" t="s">
        <v>488</v>
      </c>
      <c r="B1" s="14"/>
    </row>
    <row r="2" s="220" customFormat="true" ht="30.75" customHeight="true" spans="1:2">
      <c r="A2" s="128" t="s">
        <v>489</v>
      </c>
      <c r="B2" s="128"/>
    </row>
    <row r="3" s="220" customFormat="true" ht="21" customHeight="true" spans="1:2">
      <c r="A3" s="223" t="s">
        <v>490</v>
      </c>
      <c r="B3" s="223"/>
    </row>
    <row r="4" customHeight="true" spans="1:2">
      <c r="A4" s="224"/>
      <c r="B4" s="225" t="s">
        <v>2</v>
      </c>
    </row>
    <row r="5" ht="24" customHeight="true" spans="1:2">
      <c r="A5" s="226" t="s">
        <v>491</v>
      </c>
      <c r="B5" s="203" t="s">
        <v>492</v>
      </c>
    </row>
    <row r="6" ht="24" customHeight="true" spans="1:2">
      <c r="A6" s="227" t="s">
        <v>493</v>
      </c>
      <c r="B6" s="228">
        <f>SUM(B7,B12,B23)</f>
        <v>3123.51</v>
      </c>
    </row>
    <row r="7" ht="20.1" customHeight="true" spans="1:2">
      <c r="A7" s="229" t="s">
        <v>494</v>
      </c>
      <c r="B7" s="230">
        <f>SUM(B8:B11)</f>
        <v>2356.5</v>
      </c>
    </row>
    <row r="8" ht="20.1" customHeight="true" spans="1:2">
      <c r="A8" s="229" t="s">
        <v>495</v>
      </c>
      <c r="B8" s="230">
        <v>1371.46</v>
      </c>
    </row>
    <row r="9" ht="20.1" customHeight="true" spans="1:2">
      <c r="A9" s="229" t="s">
        <v>496</v>
      </c>
      <c r="B9" s="230">
        <v>405.91</v>
      </c>
    </row>
    <row r="10" ht="20.1" customHeight="true" spans="1:2">
      <c r="A10" s="229" t="s">
        <v>497</v>
      </c>
      <c r="B10" s="230">
        <v>195.93</v>
      </c>
    </row>
    <row r="11" ht="20.1" customHeight="true" spans="1:2">
      <c r="A11" s="229" t="s">
        <v>498</v>
      </c>
      <c r="B11" s="230">
        <v>383.2</v>
      </c>
    </row>
    <row r="12" ht="20.1" customHeight="true" spans="1:2">
      <c r="A12" s="229" t="s">
        <v>499</v>
      </c>
      <c r="B12" s="230">
        <f>SUM(B13:B22)</f>
        <v>564.85</v>
      </c>
    </row>
    <row r="13" ht="20.1" customHeight="true" spans="1:2">
      <c r="A13" s="229" t="s">
        <v>500</v>
      </c>
      <c r="B13" s="230">
        <v>531.53</v>
      </c>
    </row>
    <row r="14" ht="20.1" customHeight="true" spans="1:2">
      <c r="A14" s="229" t="s">
        <v>501</v>
      </c>
      <c r="B14" s="230">
        <v>5</v>
      </c>
    </row>
    <row r="15" ht="20.1" customHeight="true" spans="1:2">
      <c r="A15" s="229" t="s">
        <v>502</v>
      </c>
      <c r="B15" s="230">
        <v>7.32</v>
      </c>
    </row>
    <row r="16" ht="20.1" hidden="true" customHeight="true" spans="1:2">
      <c r="A16" s="229" t="s">
        <v>503</v>
      </c>
      <c r="B16" s="230"/>
    </row>
    <row r="17" ht="20.1" hidden="true" customHeight="true" spans="1:2">
      <c r="A17" s="229" t="s">
        <v>504</v>
      </c>
      <c r="B17" s="230"/>
    </row>
    <row r="18" ht="20.1" customHeight="true" spans="1:2">
      <c r="A18" s="229" t="s">
        <v>505</v>
      </c>
      <c r="B18" s="230">
        <v>10</v>
      </c>
    </row>
    <row r="19" ht="20.1" hidden="true" customHeight="true" spans="1:2">
      <c r="A19" s="229" t="s">
        <v>506</v>
      </c>
      <c r="B19" s="230"/>
    </row>
    <row r="20" ht="20.1" customHeight="true" spans="1:2">
      <c r="A20" s="229" t="s">
        <v>507</v>
      </c>
      <c r="B20" s="230">
        <v>11</v>
      </c>
    </row>
    <row r="21" ht="20.1" hidden="true" customHeight="true" spans="1:2">
      <c r="A21" s="229" t="s">
        <v>508</v>
      </c>
      <c r="B21" s="230"/>
    </row>
    <row r="22" ht="20.1" hidden="true" customHeight="true" spans="1:2">
      <c r="A22" s="229" t="s">
        <v>509</v>
      </c>
      <c r="B22" s="230"/>
    </row>
    <row r="23" ht="20.1" customHeight="true" spans="1:2">
      <c r="A23" s="229" t="s">
        <v>510</v>
      </c>
      <c r="B23" s="230">
        <v>202.16</v>
      </c>
    </row>
    <row r="24" ht="20.1" customHeight="true" spans="1:2">
      <c r="A24" s="229" t="s">
        <v>511</v>
      </c>
      <c r="B24" s="230">
        <v>202.16</v>
      </c>
    </row>
    <row r="25" ht="67.5" customHeight="true" spans="1:2">
      <c r="A25" s="231" t="s">
        <v>512</v>
      </c>
      <c r="B25" s="231"/>
    </row>
    <row r="26" ht="13.5"/>
    <row r="27" ht="13.5"/>
    <row r="28" ht="13.5"/>
    <row r="29" ht="13.5"/>
    <row r="30" ht="13.5"/>
  </sheetData>
  <mergeCells count="4">
    <mergeCell ref="A1:B1"/>
    <mergeCell ref="A2:B2"/>
    <mergeCell ref="A3:B3"/>
    <mergeCell ref="A25:B25"/>
  </mergeCells>
  <printOptions horizontalCentered="true"/>
  <pageMargins left="0" right="0" top="0.511811023622047" bottom="0.31496062992126" header="0.31496062992126" footer="0.31496062992126"/>
  <pageSetup paperSize="9" orientation="portrait" blackAndWhite="true"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85"/>
  <sheetViews>
    <sheetView showZeros="0" zoomScale="115" zoomScaleNormal="115" workbookViewId="0">
      <selection activeCell="C12" sqref="C12"/>
    </sheetView>
  </sheetViews>
  <sheetFormatPr defaultColWidth="9" defaultRowHeight="14.25" outlineLevelCol="4"/>
  <cols>
    <col min="1" max="1" width="39.75" style="199" customWidth="true"/>
    <col min="2" max="2" width="14.875" style="200" customWidth="true"/>
    <col min="3" max="3" width="37.375" style="201" customWidth="true"/>
    <col min="4" max="4" width="15.625" style="201" customWidth="true"/>
    <col min="5" max="16384" width="9" style="201"/>
  </cols>
  <sheetData>
    <row r="1" ht="20.25" customHeight="true" spans="1:4">
      <c r="A1" s="14" t="s">
        <v>513</v>
      </c>
      <c r="B1" s="14"/>
      <c r="C1" s="14"/>
      <c r="D1" s="14"/>
    </row>
    <row r="2" ht="24" spans="1:4">
      <c r="A2" s="128" t="s">
        <v>514</v>
      </c>
      <c r="B2" s="128"/>
      <c r="C2" s="128"/>
      <c r="D2" s="128"/>
    </row>
    <row r="3" ht="20.25" customHeight="true" spans="1:4">
      <c r="A3" s="129"/>
      <c r="B3" s="129"/>
      <c r="D3" s="202" t="s">
        <v>2</v>
      </c>
    </row>
    <row r="4" ht="24" customHeight="true" spans="1:4">
      <c r="A4" s="193" t="s">
        <v>261</v>
      </c>
      <c r="B4" s="203" t="s">
        <v>56</v>
      </c>
      <c r="C4" s="193" t="s">
        <v>144</v>
      </c>
      <c r="D4" s="193" t="s">
        <v>56</v>
      </c>
    </row>
    <row r="5" ht="20.1" customHeight="true" spans="1:4">
      <c r="A5" s="204" t="s">
        <v>515</v>
      </c>
      <c r="B5" s="205">
        <f>SUM(B6,B10)</f>
        <v>3836.51</v>
      </c>
      <c r="C5" s="204" t="s">
        <v>516</v>
      </c>
      <c r="D5" s="206"/>
    </row>
    <row r="6" ht="20.1" customHeight="true" spans="1:4">
      <c r="A6" s="207" t="s">
        <v>264</v>
      </c>
      <c r="B6" s="205">
        <f>SUM(B7:B9)</f>
        <v>3283.51</v>
      </c>
      <c r="C6" s="207" t="s">
        <v>265</v>
      </c>
      <c r="D6" s="206"/>
    </row>
    <row r="7" ht="20.1" customHeight="true" spans="1:4">
      <c r="A7" s="207" t="s">
        <v>517</v>
      </c>
      <c r="B7" s="208">
        <v>1435</v>
      </c>
      <c r="C7" s="209"/>
      <c r="D7" s="210"/>
    </row>
    <row r="8" ht="20.1" customHeight="true" spans="1:4">
      <c r="A8" s="207" t="s">
        <v>518</v>
      </c>
      <c r="B8" s="208">
        <v>987.08</v>
      </c>
      <c r="C8" s="211"/>
      <c r="D8" s="210"/>
    </row>
    <row r="9" ht="20.1" customHeight="true" spans="1:4">
      <c r="A9" s="207" t="s">
        <v>519</v>
      </c>
      <c r="B9" s="208">
        <v>861.43</v>
      </c>
      <c r="C9" s="211"/>
      <c r="D9" s="210"/>
    </row>
    <row r="10" ht="20.1" customHeight="true" spans="1:4">
      <c r="A10" s="212" t="s">
        <v>270</v>
      </c>
      <c r="B10" s="213">
        <f>SUM(B11:B24)</f>
        <v>553</v>
      </c>
      <c r="C10" s="212" t="s">
        <v>271</v>
      </c>
      <c r="D10" s="214"/>
    </row>
    <row r="11" ht="20.1" customHeight="true" spans="1:4">
      <c r="A11" s="207" t="s">
        <v>520</v>
      </c>
      <c r="B11" s="208"/>
      <c r="C11" s="215" t="s">
        <v>521</v>
      </c>
      <c r="D11" s="214"/>
    </row>
    <row r="12" ht="20.1" customHeight="true" spans="1:4">
      <c r="A12" s="207" t="s">
        <v>522</v>
      </c>
      <c r="B12" s="208"/>
      <c r="C12" s="215" t="s">
        <v>523</v>
      </c>
      <c r="D12" s="210"/>
    </row>
    <row r="13" ht="20.1" customHeight="true" spans="1:4">
      <c r="A13" s="207" t="s">
        <v>524</v>
      </c>
      <c r="B13" s="208"/>
      <c r="C13" s="215" t="s">
        <v>525</v>
      </c>
      <c r="D13" s="210"/>
    </row>
    <row r="14" ht="20.1" customHeight="true" spans="1:4">
      <c r="A14" s="207" t="s">
        <v>526</v>
      </c>
      <c r="B14" s="208"/>
      <c r="C14" s="215" t="s">
        <v>527</v>
      </c>
      <c r="D14" s="210"/>
    </row>
    <row r="15" ht="20.1" customHeight="true" spans="1:4">
      <c r="A15" s="207" t="s">
        <v>528</v>
      </c>
      <c r="B15" s="208"/>
      <c r="C15" s="215" t="s">
        <v>529</v>
      </c>
      <c r="D15" s="210"/>
    </row>
    <row r="16" ht="20.1" customHeight="true" spans="1:4">
      <c r="A16" s="207" t="s">
        <v>530</v>
      </c>
      <c r="B16" s="208"/>
      <c r="C16" s="215" t="s">
        <v>531</v>
      </c>
      <c r="D16" s="210"/>
    </row>
    <row r="17" ht="20.1" customHeight="true" spans="1:4">
      <c r="A17" s="207" t="s">
        <v>532</v>
      </c>
      <c r="B17" s="208">
        <v>487</v>
      </c>
      <c r="C17" s="215" t="s">
        <v>533</v>
      </c>
      <c r="D17" s="210"/>
    </row>
    <row r="18" ht="20.1" customHeight="true" spans="1:4">
      <c r="A18" s="212" t="s">
        <v>534</v>
      </c>
      <c r="B18" s="208">
        <v>41</v>
      </c>
      <c r="C18" s="215" t="s">
        <v>535</v>
      </c>
      <c r="D18" s="210"/>
    </row>
    <row r="19" ht="20.1" customHeight="true" spans="1:4">
      <c r="A19" s="207" t="s">
        <v>536</v>
      </c>
      <c r="B19" s="208"/>
      <c r="C19" s="215" t="s">
        <v>537</v>
      </c>
      <c r="D19" s="210"/>
    </row>
    <row r="20" ht="20.1" customHeight="true" spans="1:4">
      <c r="A20" s="207" t="s">
        <v>538</v>
      </c>
      <c r="B20" s="208">
        <v>25</v>
      </c>
      <c r="C20" s="215" t="s">
        <v>539</v>
      </c>
      <c r="D20" s="210"/>
    </row>
    <row r="21" ht="20.1" customHeight="true" spans="1:4">
      <c r="A21" s="207" t="s">
        <v>540</v>
      </c>
      <c r="B21" s="208"/>
      <c r="C21" s="215" t="s">
        <v>541</v>
      </c>
      <c r="D21" s="210"/>
    </row>
    <row r="22" ht="20.1" customHeight="true" spans="1:4">
      <c r="A22" s="207" t="s">
        <v>542</v>
      </c>
      <c r="B22" s="208"/>
      <c r="C22" s="215" t="s">
        <v>543</v>
      </c>
      <c r="D22" s="210"/>
    </row>
    <row r="23" ht="20.1" customHeight="true" spans="1:4">
      <c r="A23" s="207" t="s">
        <v>544</v>
      </c>
      <c r="B23" s="208"/>
      <c r="C23" s="215" t="s">
        <v>545</v>
      </c>
      <c r="D23" s="210"/>
    </row>
    <row r="24" ht="20.1" customHeight="true" spans="1:4">
      <c r="A24" s="207" t="s">
        <v>546</v>
      </c>
      <c r="B24" s="208"/>
      <c r="C24" s="215" t="s">
        <v>49</v>
      </c>
      <c r="D24" s="210"/>
    </row>
    <row r="25" ht="45.75" customHeight="true" spans="1:5">
      <c r="A25" s="216" t="s">
        <v>547</v>
      </c>
      <c r="B25" s="216"/>
      <c r="C25" s="216"/>
      <c r="D25" s="216"/>
      <c r="E25" s="219"/>
    </row>
    <row r="26" ht="19.5" customHeight="true" spans="3:4">
      <c r="C26" s="217"/>
      <c r="D26" s="217"/>
    </row>
    <row r="27" ht="20.1" customHeight="true"/>
    <row r="28" ht="20.1" customHeight="true"/>
    <row r="29" ht="20.1" customHeight="true" spans="1:2">
      <c r="A29" s="201"/>
      <c r="B29" s="218"/>
    </row>
    <row r="30" ht="20.1" customHeight="true" spans="1:2">
      <c r="A30" s="201"/>
      <c r="B30" s="218"/>
    </row>
    <row r="31" ht="20.1" customHeight="true" spans="1:2">
      <c r="A31" s="201"/>
      <c r="B31" s="218"/>
    </row>
    <row r="32" ht="20.1" customHeight="true" spans="1:2">
      <c r="A32" s="201"/>
      <c r="B32" s="218"/>
    </row>
    <row r="33" ht="20.1" customHeight="true" spans="1:2">
      <c r="A33" s="201"/>
      <c r="B33" s="218"/>
    </row>
    <row r="34" ht="20.1" customHeight="true" spans="1:2">
      <c r="A34" s="201"/>
      <c r="B34" s="218"/>
    </row>
    <row r="35" ht="20.1" customHeight="true" spans="1:2">
      <c r="A35" s="201"/>
      <c r="B35" s="218"/>
    </row>
    <row r="36" ht="20.1" customHeight="true" spans="1:2">
      <c r="A36" s="201"/>
      <c r="B36" s="218"/>
    </row>
    <row r="37" ht="20.1" customHeight="true" spans="1:2">
      <c r="A37" s="201"/>
      <c r="B37" s="218"/>
    </row>
    <row r="38" ht="20.1" customHeight="true" spans="1:2">
      <c r="A38" s="201"/>
      <c r="B38" s="218"/>
    </row>
    <row r="39" ht="20.1" customHeight="true" spans="1:2">
      <c r="A39" s="201"/>
      <c r="B39" s="218"/>
    </row>
    <row r="40" ht="20.1" customHeight="true" spans="1:2">
      <c r="A40" s="201"/>
      <c r="B40" s="218"/>
    </row>
    <row r="41" ht="20.1" customHeight="true" spans="1:2">
      <c r="A41" s="201"/>
      <c r="B41" s="218"/>
    </row>
    <row r="42" ht="20.1" customHeight="true" spans="1:2">
      <c r="A42" s="201"/>
      <c r="B42" s="218"/>
    </row>
    <row r="43" ht="20.1" customHeight="true" spans="1:2">
      <c r="A43" s="201"/>
      <c r="B43" s="218"/>
    </row>
    <row r="44" ht="20.1" customHeight="true" spans="1:2">
      <c r="A44" s="201"/>
      <c r="B44" s="218"/>
    </row>
    <row r="45" ht="20.1" customHeight="true" spans="1:2">
      <c r="A45" s="201"/>
      <c r="B45" s="218"/>
    </row>
    <row r="46" ht="20.1" customHeight="true" spans="1:2">
      <c r="A46" s="201"/>
      <c r="B46" s="218"/>
    </row>
    <row r="47" ht="20.1" customHeight="true" spans="1:2">
      <c r="A47" s="201"/>
      <c r="B47" s="218"/>
    </row>
    <row r="48" ht="20.1" customHeight="true" spans="1:2">
      <c r="A48" s="201"/>
      <c r="B48" s="218"/>
    </row>
    <row r="49" ht="20.1" customHeight="true" spans="1:2">
      <c r="A49" s="201"/>
      <c r="B49" s="218"/>
    </row>
    <row r="50" ht="20.1" customHeight="true" spans="1:2">
      <c r="A50" s="201"/>
      <c r="B50" s="218"/>
    </row>
    <row r="51" ht="20.1" customHeight="true" spans="1:2">
      <c r="A51" s="201"/>
      <c r="B51" s="218"/>
    </row>
    <row r="52" ht="20.1" customHeight="true" spans="1:2">
      <c r="A52" s="201"/>
      <c r="B52" s="218"/>
    </row>
    <row r="53" ht="20.1" customHeight="true" spans="1:2">
      <c r="A53" s="201"/>
      <c r="B53" s="218"/>
    </row>
    <row r="54" ht="20.1" customHeight="true" spans="1:2">
      <c r="A54" s="201"/>
      <c r="B54" s="218"/>
    </row>
    <row r="55" ht="20.1" customHeight="true" spans="1:2">
      <c r="A55" s="201"/>
      <c r="B55" s="218"/>
    </row>
    <row r="56" ht="20.1" customHeight="true" spans="1:2">
      <c r="A56" s="201"/>
      <c r="B56" s="218"/>
    </row>
    <row r="57" ht="20.1" customHeight="true" spans="1:2">
      <c r="A57" s="201"/>
      <c r="B57" s="218"/>
    </row>
    <row r="58" ht="20.1" customHeight="true" spans="1:2">
      <c r="A58" s="201"/>
      <c r="B58" s="218"/>
    </row>
    <row r="59" ht="20.1" customHeight="true" spans="1:2">
      <c r="A59" s="201"/>
      <c r="B59" s="218"/>
    </row>
    <row r="60" ht="20.1" customHeight="true" spans="1:2">
      <c r="A60" s="201"/>
      <c r="B60" s="218"/>
    </row>
    <row r="61" ht="20.1" customHeight="true" spans="1:2">
      <c r="A61" s="201"/>
      <c r="B61" s="218"/>
    </row>
    <row r="62" ht="20.1" customHeight="true" spans="1:2">
      <c r="A62" s="201"/>
      <c r="B62" s="218"/>
    </row>
    <row r="63" ht="20.1" customHeight="true" spans="1:2">
      <c r="A63" s="201"/>
      <c r="B63" s="218"/>
    </row>
    <row r="64" ht="20.1" customHeight="true" spans="1:2">
      <c r="A64" s="201"/>
      <c r="B64" s="218"/>
    </row>
    <row r="65" ht="20.1" customHeight="true" spans="1:2">
      <c r="A65" s="201"/>
      <c r="B65" s="218"/>
    </row>
    <row r="66" ht="20.1" customHeight="true" spans="1:2">
      <c r="A66" s="201"/>
      <c r="B66" s="218"/>
    </row>
    <row r="67" ht="20.1" customHeight="true"/>
    <row r="68" ht="20.1" customHeight="true"/>
    <row r="69" ht="20.1" customHeight="true"/>
    <row r="70" ht="20.1" customHeight="true"/>
    <row r="71" ht="20.1" customHeight="true"/>
    <row r="72" ht="20.1" customHeight="true"/>
    <row r="73" ht="20.1" customHeight="true"/>
    <row r="74" ht="20.1" customHeight="true"/>
    <row r="75" ht="20.1" customHeight="true"/>
    <row r="76" ht="20.1" customHeight="true"/>
    <row r="77" ht="20.1" customHeight="true"/>
    <row r="78" ht="20.1" customHeight="true"/>
    <row r="79" ht="20.1" customHeight="true"/>
    <row r="80" ht="20.1" customHeight="true"/>
    <row r="81" ht="20.1" customHeight="true"/>
    <row r="82" ht="20.1" customHeight="true"/>
    <row r="83" ht="20.1" customHeight="true"/>
    <row r="84" ht="20.1" customHeight="true"/>
    <row r="85" ht="20.1" customHeight="true"/>
  </sheetData>
  <mergeCells count="4">
    <mergeCell ref="A1:D1"/>
    <mergeCell ref="A2:D2"/>
    <mergeCell ref="A3:B3"/>
    <mergeCell ref="A25:D25"/>
  </mergeCells>
  <printOptions horizontalCentered="true"/>
  <pageMargins left="0.236220472440945" right="0.236220472440945" top="0.31496062992126" bottom="0.275590551181102" header="0.31496062992126" footer="0.196850393700787"/>
  <pageSetup paperSize="9" scale="83" orientation="portrait" blackAndWhite="true"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4"/>
  <sheetViews>
    <sheetView zoomScale="130" zoomScaleNormal="130" workbookViewId="0">
      <selection activeCell="A2" sqref="A2:B2"/>
    </sheetView>
  </sheetViews>
  <sheetFormatPr defaultColWidth="9" defaultRowHeight="13.5" outlineLevelCol="1"/>
  <cols>
    <col min="1" max="1" width="50.625" style="192" customWidth="true"/>
    <col min="2" max="2" width="38.25" style="192" customWidth="true"/>
    <col min="3" max="16384" width="9" style="192"/>
  </cols>
  <sheetData>
    <row r="1" ht="18" spans="1:2">
      <c r="A1" s="14" t="s">
        <v>548</v>
      </c>
      <c r="B1" s="14"/>
    </row>
    <row r="2" ht="25.5" customHeight="true" spans="1:2">
      <c r="A2" s="128" t="s">
        <v>549</v>
      </c>
      <c r="B2" s="128"/>
    </row>
    <row r="3" ht="20.25" customHeight="true" spans="1:2">
      <c r="A3" s="179" t="s">
        <v>285</v>
      </c>
      <c r="B3" s="179"/>
    </row>
    <row r="4" ht="20.1" customHeight="true" spans="1:2">
      <c r="A4" s="180"/>
      <c r="B4" s="181" t="s">
        <v>2</v>
      </c>
    </row>
    <row r="5" ht="37.5" customHeight="true" spans="1:2">
      <c r="A5" s="182" t="s">
        <v>61</v>
      </c>
      <c r="B5" s="183" t="s">
        <v>56</v>
      </c>
    </row>
    <row r="6" ht="25.5" customHeight="true" spans="1:2">
      <c r="A6" s="182"/>
      <c r="B6" s="183"/>
    </row>
    <row r="7" s="191" customFormat="true" ht="20.1" customHeight="true" spans="1:2">
      <c r="A7" s="193" t="s">
        <v>291</v>
      </c>
      <c r="B7" s="193">
        <v>0</v>
      </c>
    </row>
    <row r="8" s="191" customFormat="true" ht="15.75" customHeight="true" spans="1:2">
      <c r="A8" s="194" t="s">
        <v>550</v>
      </c>
      <c r="B8" s="194"/>
    </row>
    <row r="9" s="191" customFormat="true" ht="15.75" customHeight="true" spans="1:2">
      <c r="A9" s="195" t="s">
        <v>551</v>
      </c>
      <c r="B9" s="195"/>
    </row>
    <row r="10" s="191" customFormat="true" ht="15.75" customHeight="true" spans="1:2">
      <c r="A10" s="195" t="s">
        <v>552</v>
      </c>
      <c r="B10" s="195"/>
    </row>
    <row r="11" ht="15.75" customHeight="true" spans="1:2">
      <c r="A11" s="195" t="s">
        <v>553</v>
      </c>
      <c r="B11" s="195"/>
    </row>
    <row r="12" ht="15.75" customHeight="true" spans="1:2">
      <c r="A12" s="195" t="s">
        <v>554</v>
      </c>
      <c r="B12" s="195"/>
    </row>
    <row r="13" ht="15.75" customHeight="true" spans="1:2">
      <c r="A13" s="195" t="s">
        <v>555</v>
      </c>
      <c r="B13" s="195"/>
    </row>
    <row r="14" ht="15.75" customHeight="true" spans="1:2">
      <c r="A14" s="195" t="s">
        <v>556</v>
      </c>
      <c r="B14" s="195"/>
    </row>
    <row r="15" ht="15.75" customHeight="true" spans="1:2">
      <c r="A15" s="195" t="s">
        <v>557</v>
      </c>
      <c r="B15" s="195"/>
    </row>
    <row r="16" ht="15.75" customHeight="true" spans="1:2">
      <c r="A16" s="195" t="s">
        <v>558</v>
      </c>
      <c r="B16" s="195"/>
    </row>
    <row r="17" ht="15.75" customHeight="true" spans="1:2">
      <c r="A17" s="195" t="s">
        <v>559</v>
      </c>
      <c r="B17" s="195"/>
    </row>
    <row r="18" ht="15.75" customHeight="true" spans="1:2">
      <c r="A18" s="195" t="s">
        <v>560</v>
      </c>
      <c r="B18" s="195"/>
    </row>
    <row r="19" ht="15.75" customHeight="true" spans="1:2">
      <c r="A19" s="195" t="s">
        <v>561</v>
      </c>
      <c r="B19" s="195"/>
    </row>
    <row r="20" ht="15.75" customHeight="true" spans="1:2">
      <c r="A20" s="195" t="s">
        <v>562</v>
      </c>
      <c r="B20" s="195"/>
    </row>
    <row r="21" ht="15.75" customHeight="true" spans="1:2">
      <c r="A21" s="195" t="s">
        <v>563</v>
      </c>
      <c r="B21" s="195"/>
    </row>
    <row r="22" ht="15.75" customHeight="true" spans="1:2">
      <c r="A22" s="195" t="s">
        <v>564</v>
      </c>
      <c r="B22" s="195"/>
    </row>
    <row r="23" ht="15.75" customHeight="true" spans="1:2">
      <c r="A23" s="195" t="s">
        <v>565</v>
      </c>
      <c r="B23" s="195"/>
    </row>
    <row r="24" ht="15.75" customHeight="true" spans="1:2">
      <c r="A24" s="195" t="s">
        <v>566</v>
      </c>
      <c r="B24" s="195"/>
    </row>
    <row r="25" ht="15.75" customHeight="true" spans="1:2">
      <c r="A25" s="195" t="s">
        <v>567</v>
      </c>
      <c r="B25" s="195"/>
    </row>
    <row r="26" ht="15.75" customHeight="true" spans="1:2">
      <c r="A26" s="195" t="s">
        <v>568</v>
      </c>
      <c r="B26" s="195"/>
    </row>
    <row r="27" ht="15.75" customHeight="true" spans="1:2">
      <c r="A27" s="196" t="s">
        <v>569</v>
      </c>
      <c r="B27" s="196"/>
    </row>
    <row r="28" ht="15.75" customHeight="true" spans="1:2">
      <c r="A28" s="195" t="s">
        <v>570</v>
      </c>
      <c r="B28" s="195"/>
    </row>
    <row r="29" ht="15.75" customHeight="true" spans="1:2">
      <c r="A29" s="195" t="s">
        <v>571</v>
      </c>
      <c r="B29" s="195"/>
    </row>
    <row r="30" ht="15.75" customHeight="true" spans="1:2">
      <c r="A30" s="195" t="s">
        <v>572</v>
      </c>
      <c r="B30" s="195"/>
    </row>
    <row r="31" ht="15.75" customHeight="true" spans="1:2">
      <c r="A31" s="195" t="s">
        <v>573</v>
      </c>
      <c r="B31" s="195"/>
    </row>
    <row r="32" ht="15.75" customHeight="true" spans="1:2">
      <c r="A32" s="195" t="s">
        <v>574</v>
      </c>
      <c r="B32" s="195"/>
    </row>
    <row r="33" ht="15.75" customHeight="true" spans="1:2">
      <c r="A33" s="195" t="s">
        <v>575</v>
      </c>
      <c r="B33" s="195"/>
    </row>
    <row r="34" ht="15.75" customHeight="true" spans="1:2">
      <c r="A34" s="194" t="s">
        <v>576</v>
      </c>
      <c r="B34" s="194"/>
    </row>
    <row r="35" ht="15.75" customHeight="true" spans="1:2">
      <c r="A35" s="195" t="s">
        <v>577</v>
      </c>
      <c r="B35" s="195"/>
    </row>
    <row r="36" ht="15.75" customHeight="true" spans="1:2">
      <c r="A36" s="195" t="s">
        <v>578</v>
      </c>
      <c r="B36" s="195"/>
    </row>
    <row r="37" ht="15.75" customHeight="true" spans="1:2">
      <c r="A37" s="195" t="s">
        <v>579</v>
      </c>
      <c r="B37" s="195"/>
    </row>
    <row r="38" ht="15.75" customHeight="true" spans="1:2">
      <c r="A38" s="195" t="s">
        <v>580</v>
      </c>
      <c r="B38" s="195"/>
    </row>
    <row r="39" ht="15.75" customHeight="true" spans="1:2">
      <c r="A39" s="195" t="s">
        <v>581</v>
      </c>
      <c r="B39" s="195"/>
    </row>
    <row r="40" ht="15.75" customHeight="true" spans="1:2">
      <c r="A40" s="195" t="s">
        <v>582</v>
      </c>
      <c r="B40" s="195"/>
    </row>
    <row r="41" ht="15.75" customHeight="true" spans="1:2">
      <c r="A41" s="195" t="s">
        <v>583</v>
      </c>
      <c r="B41" s="195"/>
    </row>
    <row r="42" ht="15.75" customHeight="true" spans="1:2">
      <c r="A42" s="195" t="s">
        <v>584</v>
      </c>
      <c r="B42" s="195"/>
    </row>
    <row r="43" ht="15.75" customHeight="true" spans="1:2">
      <c r="A43" s="195" t="s">
        <v>585</v>
      </c>
      <c r="B43" s="195"/>
    </row>
    <row r="44" ht="15.75" customHeight="true" spans="1:2">
      <c r="A44" s="195" t="s">
        <v>586</v>
      </c>
      <c r="B44" s="195"/>
    </row>
    <row r="45" ht="15.75" customHeight="true" spans="1:2">
      <c r="A45" s="195" t="s">
        <v>587</v>
      </c>
      <c r="B45" s="195"/>
    </row>
    <row r="46" s="191" customFormat="true" ht="15.75" customHeight="true" spans="1:2">
      <c r="A46" s="197" t="s">
        <v>588</v>
      </c>
      <c r="B46" s="197"/>
    </row>
    <row r="47" ht="15.75" customHeight="true" spans="1:2">
      <c r="A47" s="195" t="s">
        <v>589</v>
      </c>
      <c r="B47" s="195"/>
    </row>
    <row r="48" ht="15.75" customHeight="true" spans="1:2">
      <c r="A48" s="195" t="s">
        <v>590</v>
      </c>
      <c r="B48" s="195"/>
    </row>
    <row r="49" ht="15.75" customHeight="true" spans="1:2">
      <c r="A49" s="195" t="s">
        <v>591</v>
      </c>
      <c r="B49" s="195"/>
    </row>
    <row r="50" ht="15.75" customHeight="true" spans="1:2">
      <c r="A50" s="195" t="s">
        <v>592</v>
      </c>
      <c r="B50" s="195"/>
    </row>
    <row r="51" s="191" customFormat="true" ht="15.75" customHeight="true" spans="1:2">
      <c r="A51" s="195" t="s">
        <v>593</v>
      </c>
      <c r="B51" s="195"/>
    </row>
    <row r="52" s="191" customFormat="true" ht="15.75" customHeight="true" spans="1:2">
      <c r="A52" s="195" t="s">
        <v>594</v>
      </c>
      <c r="B52" s="195"/>
    </row>
    <row r="53" ht="15.75" customHeight="true" spans="1:2">
      <c r="A53" s="197" t="s">
        <v>595</v>
      </c>
      <c r="B53" s="197"/>
    </row>
    <row r="54" ht="36.75" customHeight="true" spans="1:2">
      <c r="A54" s="198" t="s">
        <v>596</v>
      </c>
      <c r="B54" s="198"/>
    </row>
  </sheetData>
  <mergeCells count="5">
    <mergeCell ref="A2:B2"/>
    <mergeCell ref="A3:B3"/>
    <mergeCell ref="A54:B54"/>
    <mergeCell ref="A5:A6"/>
    <mergeCell ref="B5:B6"/>
  </mergeCells>
  <printOptions horizontalCentered="true"/>
  <pageMargins left="0.236220472440945" right="0.236220472440945" top="0.47" bottom="0" header="0.118110236220472" footer="0.0393700787401575"/>
  <pageSetup paperSize="9" scale="85" fitToWidth="0" fitToHeight="0" orientation="portrait" blackAndWhite="true"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true"/>
  </sheetPr>
  <dimension ref="A1:B100"/>
  <sheetViews>
    <sheetView showZeros="0" zoomScale="115" zoomScaleNormal="115" workbookViewId="0">
      <selection activeCell="B14" sqref="B14"/>
    </sheetView>
  </sheetViews>
  <sheetFormatPr defaultColWidth="10" defaultRowHeight="13.5" outlineLevelCol="1"/>
  <cols>
    <col min="1" max="1" width="58.375" style="178" customWidth="true"/>
    <col min="2" max="2" width="27.875" style="178" customWidth="true"/>
    <col min="3" max="3" width="15.25" style="178" customWidth="true"/>
    <col min="4" max="16384" width="10" style="178"/>
  </cols>
  <sheetData>
    <row r="1" ht="18" spans="1:2">
      <c r="A1" s="14" t="s">
        <v>597</v>
      </c>
      <c r="B1" s="14"/>
    </row>
    <row r="2" ht="24" spans="1:2">
      <c r="A2" s="128" t="s">
        <v>549</v>
      </c>
      <c r="B2" s="128"/>
    </row>
    <row r="3" spans="1:2">
      <c r="A3" s="179" t="s">
        <v>290</v>
      </c>
      <c r="B3" s="179"/>
    </row>
    <row r="4" ht="20.25" customHeight="true" spans="1:2">
      <c r="A4" s="180"/>
      <c r="B4" s="181" t="s">
        <v>2</v>
      </c>
    </row>
    <row r="5" ht="24" customHeight="true" spans="1:2">
      <c r="A5" s="182" t="s">
        <v>61</v>
      </c>
      <c r="B5" s="183" t="s">
        <v>492</v>
      </c>
    </row>
    <row r="6" ht="24" customHeight="true" spans="1:2">
      <c r="A6" s="184" t="s">
        <v>291</v>
      </c>
      <c r="B6" s="185">
        <v>0</v>
      </c>
    </row>
    <row r="7" s="177" customFormat="true" ht="20.1" customHeight="true" spans="1:2">
      <c r="A7" s="186" t="s">
        <v>598</v>
      </c>
      <c r="B7" s="187"/>
    </row>
    <row r="8" s="177" customFormat="true" ht="20.1" customHeight="true" spans="1:2">
      <c r="A8" s="186" t="s">
        <v>599</v>
      </c>
      <c r="B8" s="187"/>
    </row>
    <row r="9" s="177" customFormat="true" ht="20.1" customHeight="true" spans="1:2">
      <c r="A9" s="186" t="s">
        <v>600</v>
      </c>
      <c r="B9" s="187"/>
    </row>
    <row r="10" s="177" customFormat="true" ht="20.1" customHeight="true" spans="1:2">
      <c r="A10" s="186" t="s">
        <v>601</v>
      </c>
      <c r="B10" s="187"/>
    </row>
    <row r="11" s="177" customFormat="true" ht="20.1" customHeight="true" spans="1:2">
      <c r="A11" s="186" t="s">
        <v>602</v>
      </c>
      <c r="B11" s="187"/>
    </row>
    <row r="12" s="177" customFormat="true" ht="20.1" customHeight="true" spans="1:2">
      <c r="A12" s="186" t="s">
        <v>603</v>
      </c>
      <c r="B12" s="187"/>
    </row>
    <row r="13" s="177" customFormat="true" ht="20.1" customHeight="true" spans="1:2">
      <c r="A13" s="186" t="s">
        <v>604</v>
      </c>
      <c r="B13" s="187"/>
    </row>
    <row r="14" s="177" customFormat="true" ht="20.1" customHeight="true" spans="1:2">
      <c r="A14" s="186" t="s">
        <v>605</v>
      </c>
      <c r="B14" s="187"/>
    </row>
    <row r="15" s="177" customFormat="true" ht="20.1" customHeight="true" spans="1:2">
      <c r="A15" s="186" t="s">
        <v>606</v>
      </c>
      <c r="B15" s="187"/>
    </row>
    <row r="16" s="177" customFormat="true" ht="20.1" customHeight="true" spans="1:2">
      <c r="A16" s="186" t="s">
        <v>607</v>
      </c>
      <c r="B16" s="187"/>
    </row>
    <row r="17" s="177" customFormat="true" ht="20.1" customHeight="true" spans="1:2">
      <c r="A17" s="186"/>
      <c r="B17" s="187"/>
    </row>
    <row r="18" s="177" customFormat="true" ht="20.1" customHeight="true" spans="1:2">
      <c r="A18" s="186"/>
      <c r="B18" s="187"/>
    </row>
    <row r="19" s="177" customFormat="true" ht="20.1" customHeight="true" spans="1:2">
      <c r="A19" s="186"/>
      <c r="B19" s="187"/>
    </row>
    <row r="20" s="177" customFormat="true" ht="20.1" customHeight="true" spans="1:2">
      <c r="A20" s="186"/>
      <c r="B20" s="187"/>
    </row>
    <row r="21" s="177" customFormat="true" ht="20.1" customHeight="true" spans="1:2">
      <c r="A21" s="186"/>
      <c r="B21" s="187"/>
    </row>
    <row r="22" s="177" customFormat="true" ht="20.1" customHeight="true" spans="1:2">
      <c r="A22" s="186"/>
      <c r="B22" s="187"/>
    </row>
    <row r="23" s="177" customFormat="true" ht="20.1" customHeight="true" spans="1:2">
      <c r="A23" s="186"/>
      <c r="B23" s="187"/>
    </row>
    <row r="24" ht="20.1" customHeight="true" spans="1:2">
      <c r="A24" s="188"/>
      <c r="B24" s="189"/>
    </row>
    <row r="25" ht="20.1" customHeight="true" spans="1:2">
      <c r="A25" s="188"/>
      <c r="B25" s="189"/>
    </row>
    <row r="26" ht="20.1" customHeight="true" spans="1:2">
      <c r="A26" s="188"/>
      <c r="B26" s="189"/>
    </row>
    <row r="27" ht="20.1" customHeight="true" spans="1:2">
      <c r="A27" s="190" t="s">
        <v>608</v>
      </c>
      <c r="B27" s="190"/>
    </row>
    <row r="28" ht="20.1" customHeight="true"/>
    <row r="29" ht="20.1" customHeight="true"/>
    <row r="30" ht="20.1" customHeight="true"/>
    <row r="31" ht="20.1" customHeight="true"/>
    <row r="32" ht="20.1" customHeight="true"/>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ht="20.1" customHeight="true"/>
    <row r="53" ht="20.1" customHeight="true"/>
    <row r="54" ht="20.1" customHeight="true"/>
    <row r="55" ht="20.1" customHeight="true"/>
    <row r="56" ht="20.1" customHeight="true"/>
    <row r="57" ht="20.1" customHeight="true"/>
    <row r="58" ht="20.1" customHeight="true"/>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row r="71" ht="20.1" customHeight="true"/>
    <row r="72" ht="20.1" customHeight="true"/>
    <row r="73" ht="20.1" customHeight="true"/>
    <row r="74" ht="20.1" customHeight="true"/>
    <row r="75" ht="20.1" customHeight="true"/>
    <row r="76" ht="20.1" customHeight="true"/>
    <row r="77" ht="20.1" customHeight="true"/>
    <row r="78" ht="20.1" customHeight="true"/>
    <row r="79" ht="20.1" customHeight="true"/>
    <row r="80" ht="20.1" customHeight="true"/>
    <row r="81" ht="20.1" customHeight="true"/>
    <row r="82" ht="20.1" customHeight="true"/>
    <row r="83" ht="20.1" customHeight="true"/>
    <row r="84" ht="20.1" customHeight="true"/>
    <row r="85" ht="20.1" customHeight="true"/>
    <row r="86" ht="20.1" customHeight="true"/>
    <row r="87" ht="20.1" customHeight="true"/>
    <row r="88" ht="51.75" customHeight="true"/>
    <row r="89" ht="21.6" customHeight="true"/>
    <row r="90" ht="21.6" customHeight="true"/>
    <row r="91" ht="21.6" customHeight="true"/>
    <row r="92" ht="21.6" customHeight="true"/>
    <row r="94" ht="20.1" customHeight="true"/>
    <row r="95" ht="20.1" customHeight="true"/>
    <row r="96" ht="51.75" customHeight="true"/>
    <row r="97" ht="21.6" customHeight="true"/>
    <row r="98" ht="21.6" customHeight="true"/>
    <row r="99" ht="21.6" customHeight="true"/>
    <row r="100" ht="21.6" customHeight="true"/>
  </sheetData>
  <mergeCells count="4">
    <mergeCell ref="A1:B1"/>
    <mergeCell ref="A2:B2"/>
    <mergeCell ref="A3:B3"/>
    <mergeCell ref="A27:B27"/>
  </mergeCells>
  <printOptions horizontalCentered="true"/>
  <pageMargins left="0.236220472440945" right="0.236220472440945" top="0.511811023622047" bottom="0.47244094488189" header="0.31496062992126" footer="0.196850393700787"/>
  <pageSetup paperSize="9" orientation="portrait" blackAndWhite="true"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7"/>
  <sheetViews>
    <sheetView showZeros="0" zoomScale="115" zoomScaleNormal="115" topLeftCell="A4" workbookViewId="0">
      <selection activeCell="B6" sqref="B6"/>
    </sheetView>
  </sheetViews>
  <sheetFormatPr defaultColWidth="9" defaultRowHeight="20.1" customHeight="true" outlineLevelCol="4"/>
  <cols>
    <col min="1" max="1" width="37.875" style="123" customWidth="true"/>
    <col min="2" max="2" width="12.75" style="155" customWidth="true"/>
    <col min="3" max="3" width="32.5" style="125" customWidth="true"/>
    <col min="4" max="4" width="13.5" style="156" customWidth="true"/>
    <col min="5" max="5" width="13" style="127" customWidth="true"/>
    <col min="6" max="16384" width="9" style="127"/>
  </cols>
  <sheetData>
    <row r="1" customHeight="true" spans="1:4">
      <c r="A1" s="14" t="s">
        <v>609</v>
      </c>
      <c r="B1" s="157"/>
      <c r="C1" s="14"/>
      <c r="D1" s="157"/>
    </row>
    <row r="2" ht="29.25" customHeight="true" spans="1:4">
      <c r="A2" s="128" t="s">
        <v>610</v>
      </c>
      <c r="B2" s="158"/>
      <c r="C2" s="128"/>
      <c r="D2" s="158"/>
    </row>
    <row r="3" customHeight="true" spans="1:4">
      <c r="A3" s="129"/>
      <c r="B3" s="159"/>
      <c r="C3" s="129"/>
      <c r="D3" s="160" t="s">
        <v>2</v>
      </c>
    </row>
    <row r="4" ht="24" customHeight="true" spans="1:4">
      <c r="A4" s="131" t="s">
        <v>261</v>
      </c>
      <c r="B4" s="161" t="s">
        <v>56</v>
      </c>
      <c r="C4" s="131" t="s">
        <v>144</v>
      </c>
      <c r="D4" s="161" t="s">
        <v>56</v>
      </c>
    </row>
    <row r="5" ht="24" customHeight="true" spans="1:5">
      <c r="A5" s="162" t="s">
        <v>62</v>
      </c>
      <c r="B5" s="163">
        <f>SUM(B6,B19)</f>
        <v>28.58</v>
      </c>
      <c r="C5" s="162" t="s">
        <v>62</v>
      </c>
      <c r="D5" s="163">
        <f>SUM(D6,D19)</f>
        <v>28.58</v>
      </c>
      <c r="E5" s="124">
        <v>0</v>
      </c>
    </row>
    <row r="6" ht="24" customHeight="true" spans="1:5">
      <c r="A6" s="117" t="s">
        <v>63</v>
      </c>
      <c r="B6" s="163">
        <f>SUM(B7:B17)</f>
        <v>0</v>
      </c>
      <c r="C6" s="164" t="s">
        <v>64</v>
      </c>
      <c r="D6" s="163">
        <f>SUM(D7:D12)</f>
        <v>28.58</v>
      </c>
      <c r="E6" s="124"/>
    </row>
    <row r="7" customHeight="true" spans="1:4">
      <c r="A7" s="102" t="s">
        <v>295</v>
      </c>
      <c r="B7" s="165"/>
      <c r="C7" s="102" t="s">
        <v>296</v>
      </c>
      <c r="D7" s="165"/>
    </row>
    <row r="8" customHeight="true" spans="1:4">
      <c r="A8" s="102" t="s">
        <v>611</v>
      </c>
      <c r="B8" s="165"/>
      <c r="C8" s="102" t="s">
        <v>612</v>
      </c>
      <c r="D8" s="165">
        <v>26.89</v>
      </c>
    </row>
    <row r="9" customHeight="true" spans="1:4">
      <c r="A9" s="102" t="s">
        <v>613</v>
      </c>
      <c r="B9" s="165"/>
      <c r="C9" s="102" t="s">
        <v>614</v>
      </c>
      <c r="D9" s="165"/>
    </row>
    <row r="10" customHeight="true" spans="1:4">
      <c r="A10" s="102" t="s">
        <v>615</v>
      </c>
      <c r="B10" s="165"/>
      <c r="C10" s="102" t="s">
        <v>616</v>
      </c>
      <c r="D10" s="165"/>
    </row>
    <row r="11" customHeight="true" spans="1:4">
      <c r="A11" s="102" t="s">
        <v>617</v>
      </c>
      <c r="B11" s="165"/>
      <c r="C11" s="102" t="s">
        <v>618</v>
      </c>
      <c r="D11" s="165">
        <v>1.69</v>
      </c>
    </row>
    <row r="12" customHeight="true" spans="1:4">
      <c r="A12" s="102" t="s">
        <v>619</v>
      </c>
      <c r="B12" s="165"/>
      <c r="C12" s="102" t="s">
        <v>620</v>
      </c>
      <c r="D12" s="165"/>
    </row>
    <row r="13" customHeight="true" spans="1:4">
      <c r="A13" s="102" t="s">
        <v>621</v>
      </c>
      <c r="B13" s="165"/>
      <c r="C13" s="102"/>
      <c r="D13" s="165"/>
    </row>
    <row r="14" customHeight="true" spans="1:4">
      <c r="A14" s="102" t="s">
        <v>622</v>
      </c>
      <c r="B14" s="165"/>
      <c r="C14" s="102"/>
      <c r="D14" s="165"/>
    </row>
    <row r="15" customHeight="true" spans="1:4">
      <c r="A15" s="102" t="s">
        <v>623</v>
      </c>
      <c r="B15" s="165"/>
      <c r="C15" s="102"/>
      <c r="D15" s="165"/>
    </row>
    <row r="16" customHeight="true" spans="1:4">
      <c r="A16" s="166" t="s">
        <v>624</v>
      </c>
      <c r="B16" s="165"/>
      <c r="C16" s="102"/>
      <c r="D16" s="165"/>
    </row>
    <row r="17" customHeight="true" spans="1:4">
      <c r="A17" s="102" t="s">
        <v>625</v>
      </c>
      <c r="B17" s="167"/>
      <c r="C17" s="168"/>
      <c r="D17" s="169"/>
    </row>
    <row r="18" customHeight="true" spans="1:4">
      <c r="A18" s="102"/>
      <c r="B18" s="167"/>
      <c r="C18" s="168"/>
      <c r="D18" s="169"/>
    </row>
    <row r="19" customHeight="true" spans="1:4">
      <c r="A19" s="117" t="s">
        <v>114</v>
      </c>
      <c r="B19" s="163">
        <f>SUM(B20,B21,B24)</f>
        <v>28.58</v>
      </c>
      <c r="C19" s="117" t="s">
        <v>116</v>
      </c>
      <c r="D19" s="163">
        <f>SUM(D20,D21,D22,D23,D26)</f>
        <v>0</v>
      </c>
    </row>
    <row r="20" customHeight="true" spans="1:4">
      <c r="A20" s="102" t="s">
        <v>117</v>
      </c>
      <c r="B20" s="170"/>
      <c r="C20" s="102" t="s">
        <v>318</v>
      </c>
      <c r="D20" s="170">
        <v>0</v>
      </c>
    </row>
    <row r="21" customHeight="true" spans="1:4">
      <c r="A21" s="171" t="s">
        <v>626</v>
      </c>
      <c r="B21" s="170"/>
      <c r="C21" s="102" t="s">
        <v>319</v>
      </c>
      <c r="D21" s="170"/>
    </row>
    <row r="22" customHeight="true" spans="1:4">
      <c r="A22" s="172" t="s">
        <v>627</v>
      </c>
      <c r="B22" s="170"/>
      <c r="C22" s="102" t="s">
        <v>321</v>
      </c>
      <c r="D22" s="170"/>
    </row>
    <row r="23" customHeight="true" spans="1:4">
      <c r="A23" s="173" t="s">
        <v>130</v>
      </c>
      <c r="B23" s="174"/>
      <c r="C23" s="135" t="s">
        <v>422</v>
      </c>
      <c r="D23" s="170"/>
    </row>
    <row r="24" customHeight="true" spans="1:4">
      <c r="A24" s="173" t="s">
        <v>628</v>
      </c>
      <c r="B24" s="174">
        <v>28.58</v>
      </c>
      <c r="C24" s="175" t="s">
        <v>134</v>
      </c>
      <c r="D24" s="174"/>
    </row>
    <row r="25" customHeight="true" spans="1:4">
      <c r="A25" s="173"/>
      <c r="B25" s="174"/>
      <c r="C25" s="173" t="s">
        <v>136</v>
      </c>
      <c r="D25" s="174"/>
    </row>
    <row r="26" customHeight="true" spans="1:4">
      <c r="A26" s="173" t="s">
        <v>19</v>
      </c>
      <c r="B26" s="174"/>
      <c r="C26" s="173" t="s">
        <v>425</v>
      </c>
      <c r="D26" s="174"/>
    </row>
    <row r="27" ht="35.1" customHeight="true" spans="1:4">
      <c r="A27" s="142" t="s">
        <v>325</v>
      </c>
      <c r="B27" s="176"/>
      <c r="C27" s="142"/>
      <c r="D27" s="176"/>
    </row>
  </sheetData>
  <mergeCells count="5">
    <mergeCell ref="A1:B1"/>
    <mergeCell ref="C1:D1"/>
    <mergeCell ref="A2:D2"/>
    <mergeCell ref="A3:C3"/>
    <mergeCell ref="A27:D27"/>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2" sqref="A2:D35"/>
    </sheetView>
  </sheetViews>
  <sheetFormatPr defaultColWidth="9" defaultRowHeight="13.5" outlineLevelCol="3"/>
  <cols>
    <col min="1" max="4" width="22" customWidth="true"/>
    <col min="5" max="5" width="28.875" customWidth="true"/>
  </cols>
  <sheetData>
    <row r="1" ht="75.75" customHeight="true" spans="1:4">
      <c r="A1" s="56" t="s">
        <v>629</v>
      </c>
      <c r="B1" s="56"/>
      <c r="C1" s="56"/>
      <c r="D1" s="56"/>
    </row>
    <row r="2" spans="1:4">
      <c r="A2" s="83" t="s">
        <v>69</v>
      </c>
      <c r="B2" s="84"/>
      <c r="C2" s="84"/>
      <c r="D2" s="84"/>
    </row>
    <row r="3" spans="1:4">
      <c r="A3" s="84"/>
      <c r="B3" s="84"/>
      <c r="C3" s="84"/>
      <c r="D3" s="84"/>
    </row>
    <row r="4" spans="1:4">
      <c r="A4" s="84"/>
      <c r="B4" s="84"/>
      <c r="C4" s="84"/>
      <c r="D4" s="84"/>
    </row>
    <row r="5" spans="1:4">
      <c r="A5" s="84"/>
      <c r="B5" s="84"/>
      <c r="C5" s="84"/>
      <c r="D5" s="84"/>
    </row>
    <row r="6" spans="1:4">
      <c r="A6" s="84"/>
      <c r="B6" s="84"/>
      <c r="C6" s="84"/>
      <c r="D6" s="84"/>
    </row>
    <row r="7" spans="1:4">
      <c r="A7" s="84"/>
      <c r="B7" s="84"/>
      <c r="C7" s="84"/>
      <c r="D7" s="84"/>
    </row>
    <row r="8" spans="1:4">
      <c r="A8" s="84"/>
      <c r="B8" s="84"/>
      <c r="C8" s="84"/>
      <c r="D8" s="84"/>
    </row>
    <row r="9" spans="1:4">
      <c r="A9" s="84"/>
      <c r="B9" s="84"/>
      <c r="C9" s="84"/>
      <c r="D9" s="84"/>
    </row>
    <row r="10" spans="1:4">
      <c r="A10" s="84"/>
      <c r="B10" s="84"/>
      <c r="C10" s="84"/>
      <c r="D10" s="84"/>
    </row>
    <row r="11" spans="1:4">
      <c r="A11" s="84"/>
      <c r="B11" s="84"/>
      <c r="C11" s="84"/>
      <c r="D11" s="84"/>
    </row>
    <row r="12" spans="1:4">
      <c r="A12" s="84"/>
      <c r="B12" s="84"/>
      <c r="C12" s="84"/>
      <c r="D12" s="84"/>
    </row>
    <row r="13" spans="1:4">
      <c r="A13" s="84"/>
      <c r="B13" s="84"/>
      <c r="C13" s="84"/>
      <c r="D13" s="84"/>
    </row>
    <row r="14" spans="1:4">
      <c r="A14" s="84"/>
      <c r="B14" s="84"/>
      <c r="C14" s="84"/>
      <c r="D14" s="84"/>
    </row>
    <row r="15" spans="1:4">
      <c r="A15" s="84"/>
      <c r="B15" s="84"/>
      <c r="C15" s="84"/>
      <c r="D15" s="84"/>
    </row>
    <row r="16" spans="1:4">
      <c r="A16" s="84"/>
      <c r="B16" s="84"/>
      <c r="C16" s="84"/>
      <c r="D16" s="84"/>
    </row>
    <row r="17" spans="1:4">
      <c r="A17" s="84"/>
      <c r="B17" s="84"/>
      <c r="C17" s="84"/>
      <c r="D17" s="84"/>
    </row>
    <row r="18" spans="1:4">
      <c r="A18" s="84"/>
      <c r="B18" s="84"/>
      <c r="C18" s="84"/>
      <c r="D18" s="84"/>
    </row>
    <row r="19" spans="1:4">
      <c r="A19" s="84"/>
      <c r="B19" s="84"/>
      <c r="C19" s="84"/>
      <c r="D19" s="84"/>
    </row>
    <row r="20" spans="1:4">
      <c r="A20" s="84"/>
      <c r="B20" s="84"/>
      <c r="C20" s="84"/>
      <c r="D20" s="84"/>
    </row>
    <row r="21" spans="1:4">
      <c r="A21" s="84"/>
      <c r="B21" s="84"/>
      <c r="C21" s="84"/>
      <c r="D21" s="84"/>
    </row>
    <row r="22" spans="1:4">
      <c r="A22" s="84"/>
      <c r="B22" s="84"/>
      <c r="C22" s="84"/>
      <c r="D22" s="84"/>
    </row>
    <row r="23" spans="1:4">
      <c r="A23" s="84"/>
      <c r="B23" s="84"/>
      <c r="C23" s="84"/>
      <c r="D23" s="84"/>
    </row>
    <row r="24" spans="1:4">
      <c r="A24" s="84"/>
      <c r="B24" s="84"/>
      <c r="C24" s="84"/>
      <c r="D24" s="84"/>
    </row>
    <row r="25" spans="1:4">
      <c r="A25" s="84"/>
      <c r="B25" s="84"/>
      <c r="C25" s="84"/>
      <c r="D25" s="84"/>
    </row>
    <row r="26" spans="1:4">
      <c r="A26" s="84"/>
      <c r="B26" s="84"/>
      <c r="C26" s="84"/>
      <c r="D26" s="84"/>
    </row>
    <row r="27" ht="66.75" customHeight="true" spans="1:4">
      <c r="A27" s="84"/>
      <c r="B27" s="84"/>
      <c r="C27" s="84"/>
      <c r="D27" s="84"/>
    </row>
    <row r="28" ht="14.25" hidden="true" customHeight="true" spans="1:4">
      <c r="A28" s="84"/>
      <c r="B28" s="84"/>
      <c r="C28" s="84"/>
      <c r="D28" s="84"/>
    </row>
    <row r="29" ht="14.25" hidden="true" customHeight="true" spans="1:4">
      <c r="A29" s="84"/>
      <c r="B29" s="84"/>
      <c r="C29" s="84"/>
      <c r="D29" s="84"/>
    </row>
    <row r="30" ht="14.25" hidden="true" customHeight="true" spans="1:4">
      <c r="A30" s="84"/>
      <c r="B30" s="84"/>
      <c r="C30" s="84"/>
      <c r="D30" s="84"/>
    </row>
    <row r="31" ht="14.25" hidden="true" customHeight="true" spans="1:4">
      <c r="A31" s="84"/>
      <c r="B31" s="84"/>
      <c r="C31" s="84"/>
      <c r="D31" s="84"/>
    </row>
    <row r="32" ht="14.25" hidden="true" customHeight="true" spans="1:4">
      <c r="A32" s="84"/>
      <c r="B32" s="84"/>
      <c r="C32" s="84"/>
      <c r="D32" s="84"/>
    </row>
    <row r="33" ht="14.25" hidden="true" customHeight="true" spans="1:4">
      <c r="A33" s="84"/>
      <c r="B33" s="84"/>
      <c r="C33" s="84"/>
      <c r="D33" s="84"/>
    </row>
    <row r="34" ht="14.25" hidden="true" customHeight="true" spans="1:4">
      <c r="A34" s="84"/>
      <c r="B34" s="84"/>
      <c r="C34" s="84"/>
      <c r="D34" s="84"/>
    </row>
    <row r="35" ht="18.75" customHeight="true" spans="1:4">
      <c r="A35" s="84"/>
      <c r="B35" s="84"/>
      <c r="C35" s="84"/>
      <c r="D35" s="84"/>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12"/>
  <sheetViews>
    <sheetView workbookViewId="0">
      <selection activeCell="E7" sqref="E7"/>
    </sheetView>
  </sheetViews>
  <sheetFormatPr defaultColWidth="9" defaultRowHeight="20.1" customHeight="true" outlineLevelCol="3"/>
  <cols>
    <col min="1" max="1" width="70.75" style="144" customWidth="true"/>
    <col min="2" max="2" width="30.375" style="145" customWidth="true"/>
    <col min="3" max="16384" width="9" style="127"/>
  </cols>
  <sheetData>
    <row r="1" customHeight="true" spans="1:2">
      <c r="A1" s="14" t="s">
        <v>630</v>
      </c>
      <c r="B1" s="14"/>
    </row>
    <row r="2" ht="35.25" customHeight="true" spans="1:4">
      <c r="A2" s="128" t="s">
        <v>631</v>
      </c>
      <c r="B2" s="128"/>
      <c r="D2" s="146"/>
    </row>
    <row r="3" customHeight="true" spans="1:2">
      <c r="A3" s="147"/>
      <c r="B3" s="148" t="s">
        <v>2</v>
      </c>
    </row>
    <row r="4" ht="24" customHeight="true" spans="1:2">
      <c r="A4" s="149" t="s">
        <v>144</v>
      </c>
      <c r="B4" s="150" t="s">
        <v>492</v>
      </c>
    </row>
    <row r="5" ht="21.75" customHeight="true" spans="1:2">
      <c r="A5" s="151" t="s">
        <v>64</v>
      </c>
      <c r="B5" s="152">
        <f>SUM(B6,B9)</f>
        <v>28.58</v>
      </c>
    </row>
    <row r="6" customHeight="true" spans="1:2">
      <c r="A6" s="153" t="s">
        <v>329</v>
      </c>
      <c r="B6" s="154">
        <v>26.89</v>
      </c>
    </row>
    <row r="7" customHeight="true" spans="1:2">
      <c r="A7" s="153" t="s">
        <v>331</v>
      </c>
      <c r="B7" s="154">
        <v>26.05</v>
      </c>
    </row>
    <row r="8" customHeight="true" spans="1:2">
      <c r="A8" s="153" t="s">
        <v>332</v>
      </c>
      <c r="B8" s="154">
        <v>0.84</v>
      </c>
    </row>
    <row r="9" customHeight="true" spans="1:2">
      <c r="A9" s="153" t="s">
        <v>333</v>
      </c>
      <c r="B9" s="154">
        <v>1.69</v>
      </c>
    </row>
    <row r="10" customHeight="true" spans="1:2">
      <c r="A10" s="153" t="s">
        <v>632</v>
      </c>
      <c r="B10" s="154">
        <v>1.69</v>
      </c>
    </row>
    <row r="11" customHeight="true" spans="1:2">
      <c r="A11" s="153" t="s">
        <v>633</v>
      </c>
      <c r="B11" s="154">
        <v>1.69</v>
      </c>
    </row>
    <row r="12" ht="35.1" customHeight="true" spans="1:2">
      <c r="A12" s="140" t="s">
        <v>634</v>
      </c>
      <c r="B12" s="140"/>
    </row>
  </sheetData>
  <mergeCells count="3">
    <mergeCell ref="A1:B1"/>
    <mergeCell ref="A2:B2"/>
    <mergeCell ref="A12:B12"/>
  </mergeCells>
  <printOptions horizontalCentered="true"/>
  <pageMargins left="0.236220472440945" right="0.236220472440945" top="0.31496062992126" bottom="0.31496062992126" header="0.31496062992126" footer="0.31496062992126"/>
  <pageSetup paperSize="9" scale="84" fitToWidth="0" fitToHeight="0" orientation="portrait" blackAndWhite="true"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6"/>
  <sheetViews>
    <sheetView showZeros="0" zoomScale="115" zoomScaleNormal="115" workbookViewId="0">
      <selection activeCell="C7" sqref="C7"/>
    </sheetView>
  </sheetViews>
  <sheetFormatPr defaultColWidth="9" defaultRowHeight="20.1" customHeight="true" outlineLevelCol="4"/>
  <cols>
    <col min="1" max="1" width="39.25" style="123" customWidth="true"/>
    <col min="2" max="2" width="11.875" style="124" customWidth="true"/>
    <col min="3" max="3" width="40.125" style="125" customWidth="true"/>
    <col min="4" max="4" width="11.625" style="126" customWidth="true"/>
    <col min="5" max="5" width="13" style="127" customWidth="true"/>
    <col min="6" max="16384" width="9" style="127"/>
  </cols>
  <sheetData>
    <row r="1" customHeight="true" spans="1:4">
      <c r="A1" s="14" t="s">
        <v>635</v>
      </c>
      <c r="B1" s="14"/>
      <c r="C1" s="14"/>
      <c r="D1" s="14"/>
    </row>
    <row r="2" ht="29.25" customHeight="true" spans="1:4">
      <c r="A2" s="128" t="s">
        <v>636</v>
      </c>
      <c r="B2" s="128"/>
      <c r="C2" s="128"/>
      <c r="D2" s="128"/>
    </row>
    <row r="3" customHeight="true" spans="1:4">
      <c r="A3" s="129"/>
      <c r="B3" s="129"/>
      <c r="C3" s="129"/>
      <c r="D3" s="130" t="s">
        <v>2</v>
      </c>
    </row>
    <row r="4" ht="24" customHeight="true" spans="1:4">
      <c r="A4" s="131" t="s">
        <v>339</v>
      </c>
      <c r="B4" s="132" t="s">
        <v>56</v>
      </c>
      <c r="C4" s="131" t="s">
        <v>144</v>
      </c>
      <c r="D4" s="132" t="s">
        <v>56</v>
      </c>
    </row>
    <row r="5" ht="33.75" customHeight="true" spans="1:5">
      <c r="A5" s="133" t="s">
        <v>515</v>
      </c>
      <c r="B5" s="118">
        <f>SUM(B6:B13)</f>
        <v>0</v>
      </c>
      <c r="C5" s="134" t="s">
        <v>516</v>
      </c>
      <c r="D5" s="118">
        <f>SUM(D6:D15)</f>
        <v>0</v>
      </c>
      <c r="E5" s="124"/>
    </row>
    <row r="6" ht="33.75" customHeight="true" spans="1:5">
      <c r="A6" s="135" t="s">
        <v>340</v>
      </c>
      <c r="B6" s="103"/>
      <c r="C6" s="136" t="s">
        <v>341</v>
      </c>
      <c r="D6" s="103"/>
      <c r="E6" s="143"/>
    </row>
    <row r="7" ht="33.75" customHeight="true" spans="1:5">
      <c r="A7" s="135" t="s">
        <v>342</v>
      </c>
      <c r="B7" s="137"/>
      <c r="C7" s="138" t="s">
        <v>637</v>
      </c>
      <c r="D7" s="137"/>
      <c r="E7" s="143"/>
    </row>
    <row r="8" ht="33.75" customHeight="true" spans="1:4">
      <c r="A8" s="135" t="s">
        <v>346</v>
      </c>
      <c r="B8" s="137"/>
      <c r="C8" s="138" t="s">
        <v>345</v>
      </c>
      <c r="D8" s="137"/>
    </row>
    <row r="9" ht="33.75" customHeight="true" spans="1:4">
      <c r="A9" s="135" t="s">
        <v>348</v>
      </c>
      <c r="B9" s="137"/>
      <c r="C9" s="138" t="s">
        <v>349</v>
      </c>
      <c r="D9" s="137"/>
    </row>
    <row r="10" ht="33.75" customHeight="true" spans="1:4">
      <c r="A10" s="135" t="s">
        <v>350</v>
      </c>
      <c r="B10" s="137"/>
      <c r="C10" s="138" t="s">
        <v>355</v>
      </c>
      <c r="D10" s="137"/>
    </row>
    <row r="11" ht="33.75" customHeight="true" spans="1:4">
      <c r="A11" s="135" t="s">
        <v>352</v>
      </c>
      <c r="B11" s="137"/>
      <c r="C11" s="138" t="s">
        <v>357</v>
      </c>
      <c r="D11" s="103"/>
    </row>
    <row r="12" ht="33.75" customHeight="true" spans="1:4">
      <c r="A12" s="135" t="s">
        <v>356</v>
      </c>
      <c r="B12" s="137"/>
      <c r="C12" s="138" t="s">
        <v>359</v>
      </c>
      <c r="D12" s="137"/>
    </row>
    <row r="13" ht="33.75" customHeight="true" spans="1:4">
      <c r="A13" s="135" t="s">
        <v>358</v>
      </c>
      <c r="B13" s="137"/>
      <c r="C13" s="138" t="s">
        <v>360</v>
      </c>
      <c r="D13" s="137"/>
    </row>
    <row r="14" ht="33.75" customHeight="true" spans="1:4">
      <c r="A14" s="139"/>
      <c r="B14" s="140"/>
      <c r="C14" s="138" t="s">
        <v>362</v>
      </c>
      <c r="D14" s="137"/>
    </row>
    <row r="15" ht="33.75" customHeight="true" spans="1:4">
      <c r="A15" s="139"/>
      <c r="B15" s="141"/>
      <c r="C15" s="138" t="s">
        <v>363</v>
      </c>
      <c r="D15" s="103"/>
    </row>
    <row r="16" ht="27" customHeight="true" spans="1:4">
      <c r="A16" s="142" t="s">
        <v>638</v>
      </c>
      <c r="B16" s="142"/>
      <c r="C16" s="142"/>
      <c r="D16" s="142"/>
    </row>
  </sheetData>
  <mergeCells count="5">
    <mergeCell ref="A1:B1"/>
    <mergeCell ref="C1:D1"/>
    <mergeCell ref="A2:D2"/>
    <mergeCell ref="A3:C3"/>
    <mergeCell ref="A16:D16"/>
  </mergeCells>
  <printOptions horizontalCentered="true"/>
  <pageMargins left="0.15748031496063" right="0.15748031496063" top="0.511811023622047" bottom="0.31496062992126" header="0.31496062992126" footer="0.31496062992126"/>
  <pageSetup paperSize="9" scale="85" orientation="portrait" blackAndWhite="true"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workbookViewId="0">
      <selection activeCell="B10" sqref="B10"/>
    </sheetView>
  </sheetViews>
  <sheetFormatPr defaultColWidth="12.75" defaultRowHeight="13.5" outlineLevelCol="5"/>
  <cols>
    <col min="1" max="1" width="29.625" style="75" customWidth="true"/>
    <col min="2" max="2" width="13.5" style="86" customWidth="true"/>
    <col min="3" max="3" width="35.5" style="87" customWidth="true"/>
    <col min="4" max="4" width="13.5" style="88" customWidth="true"/>
    <col min="5" max="5" width="9" style="75" customWidth="true"/>
    <col min="6" max="6" width="11.25" style="75" customWidth="true"/>
    <col min="7" max="250" width="9" style="75" customWidth="true"/>
    <col min="251" max="251" width="29.625" style="75" customWidth="true"/>
    <col min="252" max="252" width="12.75" style="75"/>
    <col min="253" max="253" width="29.75" style="75" customWidth="true"/>
    <col min="254" max="254" width="17" style="75" customWidth="true"/>
    <col min="255" max="255" width="37" style="75" customWidth="true"/>
    <col min="256" max="256" width="17.375" style="75" customWidth="true"/>
    <col min="257" max="506" width="9" style="75" customWidth="true"/>
    <col min="507" max="507" width="29.625" style="75" customWidth="true"/>
    <col min="508" max="508" width="12.75" style="75"/>
    <col min="509" max="509" width="29.75" style="75" customWidth="true"/>
    <col min="510" max="510" width="17" style="75" customWidth="true"/>
    <col min="511" max="511" width="37" style="75" customWidth="true"/>
    <col min="512" max="512" width="17.375" style="75" customWidth="true"/>
    <col min="513" max="762" width="9" style="75" customWidth="true"/>
    <col min="763" max="763" width="29.625" style="75" customWidth="true"/>
    <col min="764" max="764" width="12.75" style="75"/>
    <col min="765" max="765" width="29.75" style="75" customWidth="true"/>
    <col min="766" max="766" width="17" style="75" customWidth="true"/>
    <col min="767" max="767" width="37" style="75" customWidth="true"/>
    <col min="768" max="768" width="17.375" style="75" customWidth="true"/>
    <col min="769" max="1018" width="9" style="75" customWidth="true"/>
    <col min="1019" max="1019" width="29.625" style="75" customWidth="true"/>
    <col min="1020" max="1020" width="12.75" style="75"/>
    <col min="1021" max="1021" width="29.75" style="75" customWidth="true"/>
    <col min="1022" max="1022" width="17" style="75" customWidth="true"/>
    <col min="1023" max="1023" width="37" style="75" customWidth="true"/>
    <col min="1024" max="1024" width="17.375" style="75" customWidth="true"/>
    <col min="1025" max="1274" width="9" style="75" customWidth="true"/>
    <col min="1275" max="1275" width="29.625" style="75" customWidth="true"/>
    <col min="1276" max="1276" width="12.75" style="75"/>
    <col min="1277" max="1277" width="29.75" style="75" customWidth="true"/>
    <col min="1278" max="1278" width="17" style="75" customWidth="true"/>
    <col min="1279" max="1279" width="37" style="75" customWidth="true"/>
    <col min="1280" max="1280" width="17.375" style="75" customWidth="true"/>
    <col min="1281" max="1530" width="9" style="75" customWidth="true"/>
    <col min="1531" max="1531" width="29.625" style="75" customWidth="true"/>
    <col min="1532" max="1532" width="12.75" style="75"/>
    <col min="1533" max="1533" width="29.75" style="75" customWidth="true"/>
    <col min="1534" max="1534" width="17" style="75" customWidth="true"/>
    <col min="1535" max="1535" width="37" style="75" customWidth="true"/>
    <col min="1536" max="1536" width="17.375" style="75" customWidth="true"/>
    <col min="1537" max="1786" width="9" style="75" customWidth="true"/>
    <col min="1787" max="1787" width="29.625" style="75" customWidth="true"/>
    <col min="1788" max="1788" width="12.75" style="75"/>
    <col min="1789" max="1789" width="29.75" style="75" customWidth="true"/>
    <col min="1790" max="1790" width="17" style="75" customWidth="true"/>
    <col min="1791" max="1791" width="37" style="75" customWidth="true"/>
    <col min="1792" max="1792" width="17.375" style="75" customWidth="true"/>
    <col min="1793" max="2042" width="9" style="75" customWidth="true"/>
    <col min="2043" max="2043" width="29.625" style="75" customWidth="true"/>
    <col min="2044" max="2044" width="12.75" style="75"/>
    <col min="2045" max="2045" width="29.75" style="75" customWidth="true"/>
    <col min="2046" max="2046" width="17" style="75" customWidth="true"/>
    <col min="2047" max="2047" width="37" style="75" customWidth="true"/>
    <col min="2048" max="2048" width="17.375" style="75" customWidth="true"/>
    <col min="2049" max="2298" width="9" style="75" customWidth="true"/>
    <col min="2299" max="2299" width="29.625" style="75" customWidth="true"/>
    <col min="2300" max="2300" width="12.75" style="75"/>
    <col min="2301" max="2301" width="29.75" style="75" customWidth="true"/>
    <col min="2302" max="2302" width="17" style="75" customWidth="true"/>
    <col min="2303" max="2303" width="37" style="75" customWidth="true"/>
    <col min="2304" max="2304" width="17.375" style="75" customWidth="true"/>
    <col min="2305" max="2554" width="9" style="75" customWidth="true"/>
    <col min="2555" max="2555" width="29.625" style="75" customWidth="true"/>
    <col min="2556" max="2556" width="12.75" style="75"/>
    <col min="2557" max="2557" width="29.75" style="75" customWidth="true"/>
    <col min="2558" max="2558" width="17" style="75" customWidth="true"/>
    <col min="2559" max="2559" width="37" style="75" customWidth="true"/>
    <col min="2560" max="2560" width="17.375" style="75" customWidth="true"/>
    <col min="2561" max="2810" width="9" style="75" customWidth="true"/>
    <col min="2811" max="2811" width="29.625" style="75" customWidth="true"/>
    <col min="2812" max="2812" width="12.75" style="75"/>
    <col min="2813" max="2813" width="29.75" style="75" customWidth="true"/>
    <col min="2814" max="2814" width="17" style="75" customWidth="true"/>
    <col min="2815" max="2815" width="37" style="75" customWidth="true"/>
    <col min="2816" max="2816" width="17.375" style="75" customWidth="true"/>
    <col min="2817" max="3066" width="9" style="75" customWidth="true"/>
    <col min="3067" max="3067" width="29.625" style="75" customWidth="true"/>
    <col min="3068" max="3068" width="12.75" style="75"/>
    <col min="3069" max="3069" width="29.75" style="75" customWidth="true"/>
    <col min="3070" max="3070" width="17" style="75" customWidth="true"/>
    <col min="3071" max="3071" width="37" style="75" customWidth="true"/>
    <col min="3072" max="3072" width="17.375" style="75" customWidth="true"/>
    <col min="3073" max="3322" width="9" style="75" customWidth="true"/>
    <col min="3323" max="3323" width="29.625" style="75" customWidth="true"/>
    <col min="3324" max="3324" width="12.75" style="75"/>
    <col min="3325" max="3325" width="29.75" style="75" customWidth="true"/>
    <col min="3326" max="3326" width="17" style="75" customWidth="true"/>
    <col min="3327" max="3327" width="37" style="75" customWidth="true"/>
    <col min="3328" max="3328" width="17.375" style="75" customWidth="true"/>
    <col min="3329" max="3578" width="9" style="75" customWidth="true"/>
    <col min="3579" max="3579" width="29.625" style="75" customWidth="true"/>
    <col min="3580" max="3580" width="12.75" style="75"/>
    <col min="3581" max="3581" width="29.75" style="75" customWidth="true"/>
    <col min="3582" max="3582" width="17" style="75" customWidth="true"/>
    <col min="3583" max="3583" width="37" style="75" customWidth="true"/>
    <col min="3584" max="3584" width="17.375" style="75" customWidth="true"/>
    <col min="3585" max="3834" width="9" style="75" customWidth="true"/>
    <col min="3835" max="3835" width="29.625" style="75" customWidth="true"/>
    <col min="3836" max="3836" width="12.75" style="75"/>
    <col min="3837" max="3837" width="29.75" style="75" customWidth="true"/>
    <col min="3838" max="3838" width="17" style="75" customWidth="true"/>
    <col min="3839" max="3839" width="37" style="75" customWidth="true"/>
    <col min="3840" max="3840" width="17.375" style="75" customWidth="true"/>
    <col min="3841" max="4090" width="9" style="75" customWidth="true"/>
    <col min="4091" max="4091" width="29.625" style="75" customWidth="true"/>
    <col min="4092" max="4092" width="12.75" style="75"/>
    <col min="4093" max="4093" width="29.75" style="75" customWidth="true"/>
    <col min="4094" max="4094" width="17" style="75" customWidth="true"/>
    <col min="4095" max="4095" width="37" style="75" customWidth="true"/>
    <col min="4096" max="4096" width="17.375" style="75" customWidth="true"/>
    <col min="4097" max="4346" width="9" style="75" customWidth="true"/>
    <col min="4347" max="4347" width="29.625" style="75" customWidth="true"/>
    <col min="4348" max="4348" width="12.75" style="75"/>
    <col min="4349" max="4349" width="29.75" style="75" customWidth="true"/>
    <col min="4350" max="4350" width="17" style="75" customWidth="true"/>
    <col min="4351" max="4351" width="37" style="75" customWidth="true"/>
    <col min="4352" max="4352" width="17.375" style="75" customWidth="true"/>
    <col min="4353" max="4602" width="9" style="75" customWidth="true"/>
    <col min="4603" max="4603" width="29.625" style="75" customWidth="true"/>
    <col min="4604" max="4604" width="12.75" style="75"/>
    <col min="4605" max="4605" width="29.75" style="75" customWidth="true"/>
    <col min="4606" max="4606" width="17" style="75" customWidth="true"/>
    <col min="4607" max="4607" width="37" style="75" customWidth="true"/>
    <col min="4608" max="4608" width="17.375" style="75" customWidth="true"/>
    <col min="4609" max="4858" width="9" style="75" customWidth="true"/>
    <col min="4859" max="4859" width="29.625" style="75" customWidth="true"/>
    <col min="4860" max="4860" width="12.75" style="75"/>
    <col min="4861" max="4861" width="29.75" style="75" customWidth="true"/>
    <col min="4862" max="4862" width="17" style="75" customWidth="true"/>
    <col min="4863" max="4863" width="37" style="75" customWidth="true"/>
    <col min="4864" max="4864" width="17.375" style="75" customWidth="true"/>
    <col min="4865" max="5114" width="9" style="75" customWidth="true"/>
    <col min="5115" max="5115" width="29.625" style="75" customWidth="true"/>
    <col min="5116" max="5116" width="12.75" style="75"/>
    <col min="5117" max="5117" width="29.75" style="75" customWidth="true"/>
    <col min="5118" max="5118" width="17" style="75" customWidth="true"/>
    <col min="5119" max="5119" width="37" style="75" customWidth="true"/>
    <col min="5120" max="5120" width="17.375" style="75" customWidth="true"/>
    <col min="5121" max="5370" width="9" style="75" customWidth="true"/>
    <col min="5371" max="5371" width="29.625" style="75" customWidth="true"/>
    <col min="5372" max="5372" width="12.75" style="75"/>
    <col min="5373" max="5373" width="29.75" style="75" customWidth="true"/>
    <col min="5374" max="5374" width="17" style="75" customWidth="true"/>
    <col min="5375" max="5375" width="37" style="75" customWidth="true"/>
    <col min="5376" max="5376" width="17.375" style="75" customWidth="true"/>
    <col min="5377" max="5626" width="9" style="75" customWidth="true"/>
    <col min="5627" max="5627" width="29.625" style="75" customWidth="true"/>
    <col min="5628" max="5628" width="12.75" style="75"/>
    <col min="5629" max="5629" width="29.75" style="75" customWidth="true"/>
    <col min="5630" max="5630" width="17" style="75" customWidth="true"/>
    <col min="5631" max="5631" width="37" style="75" customWidth="true"/>
    <col min="5632" max="5632" width="17.375" style="75" customWidth="true"/>
    <col min="5633" max="5882" width="9" style="75" customWidth="true"/>
    <col min="5883" max="5883" width="29.625" style="75" customWidth="true"/>
    <col min="5884" max="5884" width="12.75" style="75"/>
    <col min="5885" max="5885" width="29.75" style="75" customWidth="true"/>
    <col min="5886" max="5886" width="17" style="75" customWidth="true"/>
    <col min="5887" max="5887" width="37" style="75" customWidth="true"/>
    <col min="5888" max="5888" width="17.375" style="75" customWidth="true"/>
    <col min="5889" max="6138" width="9" style="75" customWidth="true"/>
    <col min="6139" max="6139" width="29.625" style="75" customWidth="true"/>
    <col min="6140" max="6140" width="12.75" style="75"/>
    <col min="6141" max="6141" width="29.75" style="75" customWidth="true"/>
    <col min="6142" max="6142" width="17" style="75" customWidth="true"/>
    <col min="6143" max="6143" width="37" style="75" customWidth="true"/>
    <col min="6144" max="6144" width="17.375" style="75" customWidth="true"/>
    <col min="6145" max="6394" width="9" style="75" customWidth="true"/>
    <col min="6395" max="6395" width="29.625" style="75" customWidth="true"/>
    <col min="6396" max="6396" width="12.75" style="75"/>
    <col min="6397" max="6397" width="29.75" style="75" customWidth="true"/>
    <col min="6398" max="6398" width="17" style="75" customWidth="true"/>
    <col min="6399" max="6399" width="37" style="75" customWidth="true"/>
    <col min="6400" max="6400" width="17.375" style="75" customWidth="true"/>
    <col min="6401" max="6650" width="9" style="75" customWidth="true"/>
    <col min="6651" max="6651" width="29.625" style="75" customWidth="true"/>
    <col min="6652" max="6652" width="12.75" style="75"/>
    <col min="6653" max="6653" width="29.75" style="75" customWidth="true"/>
    <col min="6654" max="6654" width="17" style="75" customWidth="true"/>
    <col min="6655" max="6655" width="37" style="75" customWidth="true"/>
    <col min="6656" max="6656" width="17.375" style="75" customWidth="true"/>
    <col min="6657" max="6906" width="9" style="75" customWidth="true"/>
    <col min="6907" max="6907" width="29.625" style="75" customWidth="true"/>
    <col min="6908" max="6908" width="12.75" style="75"/>
    <col min="6909" max="6909" width="29.75" style="75" customWidth="true"/>
    <col min="6910" max="6910" width="17" style="75" customWidth="true"/>
    <col min="6911" max="6911" width="37" style="75" customWidth="true"/>
    <col min="6912" max="6912" width="17.375" style="75" customWidth="true"/>
    <col min="6913" max="7162" width="9" style="75" customWidth="true"/>
    <col min="7163" max="7163" width="29.625" style="75" customWidth="true"/>
    <col min="7164" max="7164" width="12.75" style="75"/>
    <col min="7165" max="7165" width="29.75" style="75" customWidth="true"/>
    <col min="7166" max="7166" width="17" style="75" customWidth="true"/>
    <col min="7167" max="7167" width="37" style="75" customWidth="true"/>
    <col min="7168" max="7168" width="17.375" style="75" customWidth="true"/>
    <col min="7169" max="7418" width="9" style="75" customWidth="true"/>
    <col min="7419" max="7419" width="29.625" style="75" customWidth="true"/>
    <col min="7420" max="7420" width="12.75" style="75"/>
    <col min="7421" max="7421" width="29.75" style="75" customWidth="true"/>
    <col min="7422" max="7422" width="17" style="75" customWidth="true"/>
    <col min="7423" max="7423" width="37" style="75" customWidth="true"/>
    <col min="7424" max="7424" width="17.375" style="75" customWidth="true"/>
    <col min="7425" max="7674" width="9" style="75" customWidth="true"/>
    <col min="7675" max="7675" width="29.625" style="75" customWidth="true"/>
    <col min="7676" max="7676" width="12.75" style="75"/>
    <col min="7677" max="7677" width="29.75" style="75" customWidth="true"/>
    <col min="7678" max="7678" width="17" style="75" customWidth="true"/>
    <col min="7679" max="7679" width="37" style="75" customWidth="true"/>
    <col min="7680" max="7680" width="17.375" style="75" customWidth="true"/>
    <col min="7681" max="7930" width="9" style="75" customWidth="true"/>
    <col min="7931" max="7931" width="29.625" style="75" customWidth="true"/>
    <col min="7932" max="7932" width="12.75" style="75"/>
    <col min="7933" max="7933" width="29.75" style="75" customWidth="true"/>
    <col min="7934" max="7934" width="17" style="75" customWidth="true"/>
    <col min="7935" max="7935" width="37" style="75" customWidth="true"/>
    <col min="7936" max="7936" width="17.375" style="75" customWidth="true"/>
    <col min="7937" max="8186" width="9" style="75" customWidth="true"/>
    <col min="8187" max="8187" width="29.625" style="75" customWidth="true"/>
    <col min="8188" max="8188" width="12.75" style="75"/>
    <col min="8189" max="8189" width="29.75" style="75" customWidth="true"/>
    <col min="8190" max="8190" width="17" style="75" customWidth="true"/>
    <col min="8191" max="8191" width="37" style="75" customWidth="true"/>
    <col min="8192" max="8192" width="17.375" style="75" customWidth="true"/>
    <col min="8193" max="8442" width="9" style="75" customWidth="true"/>
    <col min="8443" max="8443" width="29.625" style="75" customWidth="true"/>
    <col min="8444" max="8444" width="12.75" style="75"/>
    <col min="8445" max="8445" width="29.75" style="75" customWidth="true"/>
    <col min="8446" max="8446" width="17" style="75" customWidth="true"/>
    <col min="8447" max="8447" width="37" style="75" customWidth="true"/>
    <col min="8448" max="8448" width="17.375" style="75" customWidth="true"/>
    <col min="8449" max="8698" width="9" style="75" customWidth="true"/>
    <col min="8699" max="8699" width="29.625" style="75" customWidth="true"/>
    <col min="8700" max="8700" width="12.75" style="75"/>
    <col min="8701" max="8701" width="29.75" style="75" customWidth="true"/>
    <col min="8702" max="8702" width="17" style="75" customWidth="true"/>
    <col min="8703" max="8703" width="37" style="75" customWidth="true"/>
    <col min="8704" max="8704" width="17.375" style="75" customWidth="true"/>
    <col min="8705" max="8954" width="9" style="75" customWidth="true"/>
    <col min="8955" max="8955" width="29.625" style="75" customWidth="true"/>
    <col min="8956" max="8956" width="12.75" style="75"/>
    <col min="8957" max="8957" width="29.75" style="75" customWidth="true"/>
    <col min="8958" max="8958" width="17" style="75" customWidth="true"/>
    <col min="8959" max="8959" width="37" style="75" customWidth="true"/>
    <col min="8960" max="8960" width="17.375" style="75" customWidth="true"/>
    <col min="8961" max="9210" width="9" style="75" customWidth="true"/>
    <col min="9211" max="9211" width="29.625" style="75" customWidth="true"/>
    <col min="9212" max="9212" width="12.75" style="75"/>
    <col min="9213" max="9213" width="29.75" style="75" customWidth="true"/>
    <col min="9214" max="9214" width="17" style="75" customWidth="true"/>
    <col min="9215" max="9215" width="37" style="75" customWidth="true"/>
    <col min="9216" max="9216" width="17.375" style="75" customWidth="true"/>
    <col min="9217" max="9466" width="9" style="75" customWidth="true"/>
    <col min="9467" max="9467" width="29.625" style="75" customWidth="true"/>
    <col min="9468" max="9468" width="12.75" style="75"/>
    <col min="9469" max="9469" width="29.75" style="75" customWidth="true"/>
    <col min="9470" max="9470" width="17" style="75" customWidth="true"/>
    <col min="9471" max="9471" width="37" style="75" customWidth="true"/>
    <col min="9472" max="9472" width="17.375" style="75" customWidth="true"/>
    <col min="9473" max="9722" width="9" style="75" customWidth="true"/>
    <col min="9723" max="9723" width="29.625" style="75" customWidth="true"/>
    <col min="9724" max="9724" width="12.75" style="75"/>
    <col min="9725" max="9725" width="29.75" style="75" customWidth="true"/>
    <col min="9726" max="9726" width="17" style="75" customWidth="true"/>
    <col min="9727" max="9727" width="37" style="75" customWidth="true"/>
    <col min="9728" max="9728" width="17.375" style="75" customWidth="true"/>
    <col min="9729" max="9978" width="9" style="75" customWidth="true"/>
    <col min="9979" max="9979" width="29.625" style="75" customWidth="true"/>
    <col min="9980" max="9980" width="12.75" style="75"/>
    <col min="9981" max="9981" width="29.75" style="75" customWidth="true"/>
    <col min="9982" max="9982" width="17" style="75" customWidth="true"/>
    <col min="9983" max="9983" width="37" style="75" customWidth="true"/>
    <col min="9984" max="9984" width="17.375" style="75" customWidth="true"/>
    <col min="9985" max="10234" width="9" style="75" customWidth="true"/>
    <col min="10235" max="10235" width="29.625" style="75" customWidth="true"/>
    <col min="10236" max="10236" width="12.75" style="75"/>
    <col min="10237" max="10237" width="29.75" style="75" customWidth="true"/>
    <col min="10238" max="10238" width="17" style="75" customWidth="true"/>
    <col min="10239" max="10239" width="37" style="75" customWidth="true"/>
    <col min="10240" max="10240" width="17.375" style="75" customWidth="true"/>
    <col min="10241" max="10490" width="9" style="75" customWidth="true"/>
    <col min="10491" max="10491" width="29.625" style="75" customWidth="true"/>
    <col min="10492" max="10492" width="12.75" style="75"/>
    <col min="10493" max="10493" width="29.75" style="75" customWidth="true"/>
    <col min="10494" max="10494" width="17" style="75" customWidth="true"/>
    <col min="10495" max="10495" width="37" style="75" customWidth="true"/>
    <col min="10496" max="10496" width="17.375" style="75" customWidth="true"/>
    <col min="10497" max="10746" width="9" style="75" customWidth="true"/>
    <col min="10747" max="10747" width="29.625" style="75" customWidth="true"/>
    <col min="10748" max="10748" width="12.75" style="75"/>
    <col min="10749" max="10749" width="29.75" style="75" customWidth="true"/>
    <col min="10750" max="10750" width="17" style="75" customWidth="true"/>
    <col min="10751" max="10751" width="37" style="75" customWidth="true"/>
    <col min="10752" max="10752" width="17.375" style="75" customWidth="true"/>
    <col min="10753" max="11002" width="9" style="75" customWidth="true"/>
    <col min="11003" max="11003" width="29.625" style="75" customWidth="true"/>
    <col min="11004" max="11004" width="12.75" style="75"/>
    <col min="11005" max="11005" width="29.75" style="75" customWidth="true"/>
    <col min="11006" max="11006" width="17" style="75" customWidth="true"/>
    <col min="11007" max="11007" width="37" style="75" customWidth="true"/>
    <col min="11008" max="11008" width="17.375" style="75" customWidth="true"/>
    <col min="11009" max="11258" width="9" style="75" customWidth="true"/>
    <col min="11259" max="11259" width="29.625" style="75" customWidth="true"/>
    <col min="11260" max="11260" width="12.75" style="75"/>
    <col min="11261" max="11261" width="29.75" style="75" customWidth="true"/>
    <col min="11262" max="11262" width="17" style="75" customWidth="true"/>
    <col min="11263" max="11263" width="37" style="75" customWidth="true"/>
    <col min="11264" max="11264" width="17.375" style="75" customWidth="true"/>
    <col min="11265" max="11514" width="9" style="75" customWidth="true"/>
    <col min="11515" max="11515" width="29.625" style="75" customWidth="true"/>
    <col min="11516" max="11516" width="12.75" style="75"/>
    <col min="11517" max="11517" width="29.75" style="75" customWidth="true"/>
    <col min="11518" max="11518" width="17" style="75" customWidth="true"/>
    <col min="11519" max="11519" width="37" style="75" customWidth="true"/>
    <col min="11520" max="11520" width="17.375" style="75" customWidth="true"/>
    <col min="11521" max="11770" width="9" style="75" customWidth="true"/>
    <col min="11771" max="11771" width="29.625" style="75" customWidth="true"/>
    <col min="11772" max="11772" width="12.75" style="75"/>
    <col min="11773" max="11773" width="29.75" style="75" customWidth="true"/>
    <col min="11774" max="11774" width="17" style="75" customWidth="true"/>
    <col min="11775" max="11775" width="37" style="75" customWidth="true"/>
    <col min="11776" max="11776" width="17.375" style="75" customWidth="true"/>
    <col min="11777" max="12026" width="9" style="75" customWidth="true"/>
    <col min="12027" max="12027" width="29.625" style="75" customWidth="true"/>
    <col min="12028" max="12028" width="12.75" style="75"/>
    <col min="12029" max="12029" width="29.75" style="75" customWidth="true"/>
    <col min="12030" max="12030" width="17" style="75" customWidth="true"/>
    <col min="12031" max="12031" width="37" style="75" customWidth="true"/>
    <col min="12032" max="12032" width="17.375" style="75" customWidth="true"/>
    <col min="12033" max="12282" width="9" style="75" customWidth="true"/>
    <col min="12283" max="12283" width="29.625" style="75" customWidth="true"/>
    <col min="12284" max="12284" width="12.75" style="75"/>
    <col min="12285" max="12285" width="29.75" style="75" customWidth="true"/>
    <col min="12286" max="12286" width="17" style="75" customWidth="true"/>
    <col min="12287" max="12287" width="37" style="75" customWidth="true"/>
    <col min="12288" max="12288" width="17.375" style="75" customWidth="true"/>
    <col min="12289" max="12538" width="9" style="75" customWidth="true"/>
    <col min="12539" max="12539" width="29.625" style="75" customWidth="true"/>
    <col min="12540" max="12540" width="12.75" style="75"/>
    <col min="12541" max="12541" width="29.75" style="75" customWidth="true"/>
    <col min="12542" max="12542" width="17" style="75" customWidth="true"/>
    <col min="12543" max="12543" width="37" style="75" customWidth="true"/>
    <col min="12544" max="12544" width="17.375" style="75" customWidth="true"/>
    <col min="12545" max="12794" width="9" style="75" customWidth="true"/>
    <col min="12795" max="12795" width="29.625" style="75" customWidth="true"/>
    <col min="12796" max="12796" width="12.75" style="75"/>
    <col min="12797" max="12797" width="29.75" style="75" customWidth="true"/>
    <col min="12798" max="12798" width="17" style="75" customWidth="true"/>
    <col min="12799" max="12799" width="37" style="75" customWidth="true"/>
    <col min="12800" max="12800" width="17.375" style="75" customWidth="true"/>
    <col min="12801" max="13050" width="9" style="75" customWidth="true"/>
    <col min="13051" max="13051" width="29.625" style="75" customWidth="true"/>
    <col min="13052" max="13052" width="12.75" style="75"/>
    <col min="13053" max="13053" width="29.75" style="75" customWidth="true"/>
    <col min="13054" max="13054" width="17" style="75" customWidth="true"/>
    <col min="13055" max="13055" width="37" style="75" customWidth="true"/>
    <col min="13056" max="13056" width="17.375" style="75" customWidth="true"/>
    <col min="13057" max="13306" width="9" style="75" customWidth="true"/>
    <col min="13307" max="13307" width="29.625" style="75" customWidth="true"/>
    <col min="13308" max="13308" width="12.75" style="75"/>
    <col min="13309" max="13309" width="29.75" style="75" customWidth="true"/>
    <col min="13310" max="13310" width="17" style="75" customWidth="true"/>
    <col min="13311" max="13311" width="37" style="75" customWidth="true"/>
    <col min="13312" max="13312" width="17.375" style="75" customWidth="true"/>
    <col min="13313" max="13562" width="9" style="75" customWidth="true"/>
    <col min="13563" max="13563" width="29.625" style="75" customWidth="true"/>
    <col min="13564" max="13564" width="12.75" style="75"/>
    <col min="13565" max="13565" width="29.75" style="75" customWidth="true"/>
    <col min="13566" max="13566" width="17" style="75" customWidth="true"/>
    <col min="13567" max="13567" width="37" style="75" customWidth="true"/>
    <col min="13568" max="13568" width="17.375" style="75" customWidth="true"/>
    <col min="13569" max="13818" width="9" style="75" customWidth="true"/>
    <col min="13819" max="13819" width="29.625" style="75" customWidth="true"/>
    <col min="13820" max="13820" width="12.75" style="75"/>
    <col min="13821" max="13821" width="29.75" style="75" customWidth="true"/>
    <col min="13822" max="13822" width="17" style="75" customWidth="true"/>
    <col min="13823" max="13823" width="37" style="75" customWidth="true"/>
    <col min="13824" max="13824" width="17.375" style="75" customWidth="true"/>
    <col min="13825" max="14074" width="9" style="75" customWidth="true"/>
    <col min="14075" max="14075" width="29.625" style="75" customWidth="true"/>
    <col min="14076" max="14076" width="12.75" style="75"/>
    <col min="14077" max="14077" width="29.75" style="75" customWidth="true"/>
    <col min="14078" max="14078" width="17" style="75" customWidth="true"/>
    <col min="14079" max="14079" width="37" style="75" customWidth="true"/>
    <col min="14080" max="14080" width="17.375" style="75" customWidth="true"/>
    <col min="14081" max="14330" width="9" style="75" customWidth="true"/>
    <col min="14331" max="14331" width="29.625" style="75" customWidth="true"/>
    <col min="14332" max="14332" width="12.75" style="75"/>
    <col min="14333" max="14333" width="29.75" style="75" customWidth="true"/>
    <col min="14334" max="14334" width="17" style="75" customWidth="true"/>
    <col min="14335" max="14335" width="37" style="75" customWidth="true"/>
    <col min="14336" max="14336" width="17.375" style="75" customWidth="true"/>
    <col min="14337" max="14586" width="9" style="75" customWidth="true"/>
    <col min="14587" max="14587" width="29.625" style="75" customWidth="true"/>
    <col min="14588" max="14588" width="12.75" style="75"/>
    <col min="14589" max="14589" width="29.75" style="75" customWidth="true"/>
    <col min="14590" max="14590" width="17" style="75" customWidth="true"/>
    <col min="14591" max="14591" width="37" style="75" customWidth="true"/>
    <col min="14592" max="14592" width="17.375" style="75" customWidth="true"/>
    <col min="14593" max="14842" width="9" style="75" customWidth="true"/>
    <col min="14843" max="14843" width="29.625" style="75" customWidth="true"/>
    <col min="14844" max="14844" width="12.75" style="75"/>
    <col min="14845" max="14845" width="29.75" style="75" customWidth="true"/>
    <col min="14846" max="14846" width="17" style="75" customWidth="true"/>
    <col min="14847" max="14847" width="37" style="75" customWidth="true"/>
    <col min="14848" max="14848" width="17.375" style="75" customWidth="true"/>
    <col min="14849" max="15098" width="9" style="75" customWidth="true"/>
    <col min="15099" max="15099" width="29.625" style="75" customWidth="true"/>
    <col min="15100" max="15100" width="12.75" style="75"/>
    <col min="15101" max="15101" width="29.75" style="75" customWidth="true"/>
    <col min="15102" max="15102" width="17" style="75" customWidth="true"/>
    <col min="15103" max="15103" width="37" style="75" customWidth="true"/>
    <col min="15104" max="15104" width="17.375" style="75" customWidth="true"/>
    <col min="15105" max="15354" width="9" style="75" customWidth="true"/>
    <col min="15355" max="15355" width="29.625" style="75" customWidth="true"/>
    <col min="15356" max="15356" width="12.75" style="75"/>
    <col min="15357" max="15357" width="29.75" style="75" customWidth="true"/>
    <col min="15358" max="15358" width="17" style="75" customWidth="true"/>
    <col min="15359" max="15359" width="37" style="75" customWidth="true"/>
    <col min="15360" max="15360" width="17.375" style="75" customWidth="true"/>
    <col min="15361" max="15610" width="9" style="75" customWidth="true"/>
    <col min="15611" max="15611" width="29.625" style="75" customWidth="true"/>
    <col min="15612" max="15612" width="12.75" style="75"/>
    <col min="15613" max="15613" width="29.75" style="75" customWidth="true"/>
    <col min="15614" max="15614" width="17" style="75" customWidth="true"/>
    <col min="15615" max="15615" width="37" style="75" customWidth="true"/>
    <col min="15616" max="15616" width="17.375" style="75" customWidth="true"/>
    <col min="15617" max="15866" width="9" style="75" customWidth="true"/>
    <col min="15867" max="15867" width="29.625" style="75" customWidth="true"/>
    <col min="15868" max="15868" width="12.75" style="75"/>
    <col min="15869" max="15869" width="29.75" style="75" customWidth="true"/>
    <col min="15870" max="15870" width="17" style="75" customWidth="true"/>
    <col min="15871" max="15871" width="37" style="75" customWidth="true"/>
    <col min="15872" max="15872" width="17.375" style="75" customWidth="true"/>
    <col min="15873" max="16122" width="9" style="75" customWidth="true"/>
    <col min="16123" max="16123" width="29.625" style="75" customWidth="true"/>
    <col min="16124" max="16124" width="12.75" style="75"/>
    <col min="16125" max="16125" width="29.75" style="75" customWidth="true"/>
    <col min="16126" max="16126" width="17" style="75" customWidth="true"/>
    <col min="16127" max="16127" width="37" style="75" customWidth="true"/>
    <col min="16128" max="16128" width="17.375" style="75" customWidth="true"/>
    <col min="16129" max="16378" width="9" style="75" customWidth="true"/>
    <col min="16379" max="16379" width="29.625" style="75" customWidth="true"/>
    <col min="16380" max="16384" width="12.75" style="75"/>
  </cols>
  <sheetData>
    <row r="1" ht="18" spans="1:4">
      <c r="A1" s="61" t="s">
        <v>639</v>
      </c>
      <c r="B1" s="61"/>
      <c r="C1" s="89"/>
      <c r="D1" s="90"/>
    </row>
    <row r="2" ht="30" customHeight="true" spans="1:4">
      <c r="A2" s="91" t="s">
        <v>640</v>
      </c>
      <c r="B2" s="91"/>
      <c r="C2" s="91"/>
      <c r="D2" s="91"/>
    </row>
    <row r="3" s="85" customFormat="true" ht="21.95" customHeight="true" spans="1:4">
      <c r="A3" s="92"/>
      <c r="B3" s="93"/>
      <c r="C3" s="94"/>
      <c r="D3" s="95" t="s">
        <v>2</v>
      </c>
    </row>
    <row r="4" s="85" customFormat="true" ht="24" customHeight="true" spans="1:4">
      <c r="A4" s="96" t="s">
        <v>261</v>
      </c>
      <c r="B4" s="96" t="s">
        <v>56</v>
      </c>
      <c r="C4" s="96" t="s">
        <v>144</v>
      </c>
      <c r="D4" s="97" t="s">
        <v>56</v>
      </c>
    </row>
    <row r="5" s="85" customFormat="true" ht="24" customHeight="true" spans="1:4">
      <c r="A5" s="96" t="s">
        <v>62</v>
      </c>
      <c r="B5" s="98">
        <f>B6+B19</f>
        <v>0</v>
      </c>
      <c r="C5" s="96" t="s">
        <v>62</v>
      </c>
      <c r="D5" s="99">
        <f>B5</f>
        <v>0</v>
      </c>
    </row>
    <row r="6" s="85" customFormat="true" ht="24" customHeight="true" spans="1:4">
      <c r="A6" s="100" t="s">
        <v>63</v>
      </c>
      <c r="B6" s="99">
        <f>SUM(B7:B10)</f>
        <v>0</v>
      </c>
      <c r="C6" s="101" t="s">
        <v>64</v>
      </c>
      <c r="D6" s="99">
        <f>D7+D11+D14+D17</f>
        <v>0</v>
      </c>
    </row>
    <row r="7" s="85" customFormat="true" ht="20.1" customHeight="true" spans="1:5">
      <c r="A7" s="102" t="s">
        <v>369</v>
      </c>
      <c r="B7" s="103"/>
      <c r="C7" s="104" t="s">
        <v>370</v>
      </c>
      <c r="D7" s="103"/>
      <c r="E7" s="120"/>
    </row>
    <row r="8" s="85" customFormat="true" ht="20.1" customHeight="true" spans="1:5">
      <c r="A8" s="102" t="s">
        <v>371</v>
      </c>
      <c r="B8" s="103"/>
      <c r="C8" s="105" t="s">
        <v>641</v>
      </c>
      <c r="D8" s="103"/>
      <c r="E8" s="120"/>
    </row>
    <row r="9" s="85" customFormat="true" ht="20.1" customHeight="true" spans="1:4">
      <c r="A9" s="102" t="s">
        <v>373</v>
      </c>
      <c r="B9" s="103"/>
      <c r="C9" s="105" t="s">
        <v>642</v>
      </c>
      <c r="D9" s="103"/>
    </row>
    <row r="10" s="85" customFormat="true" ht="20.1" customHeight="true" spans="1:4">
      <c r="A10" s="102" t="s">
        <v>375</v>
      </c>
      <c r="B10" s="103"/>
      <c r="C10" s="105" t="s">
        <v>643</v>
      </c>
      <c r="D10" s="103"/>
    </row>
    <row r="11" s="85" customFormat="true" ht="20.1" customHeight="true" spans="1:6">
      <c r="A11" s="106"/>
      <c r="B11" s="107"/>
      <c r="C11" s="104" t="s">
        <v>378</v>
      </c>
      <c r="D11" s="103"/>
      <c r="E11" s="120"/>
      <c r="F11" s="121"/>
    </row>
    <row r="12" s="85" customFormat="true" ht="20.1" customHeight="true" spans="1:6">
      <c r="A12" s="108"/>
      <c r="B12" s="107"/>
      <c r="C12" s="105" t="s">
        <v>379</v>
      </c>
      <c r="D12" s="103"/>
      <c r="F12" s="121"/>
    </row>
    <row r="13" s="85" customFormat="true" ht="20.1" customHeight="true" spans="1:6">
      <c r="A13" s="109"/>
      <c r="B13" s="110"/>
      <c r="C13" s="105" t="s">
        <v>644</v>
      </c>
      <c r="D13" s="103"/>
      <c r="F13" s="121"/>
    </row>
    <row r="14" s="85" customFormat="true" ht="20.1" customHeight="true" spans="1:6">
      <c r="A14" s="111"/>
      <c r="B14" s="112"/>
      <c r="C14" s="104" t="s">
        <v>645</v>
      </c>
      <c r="D14" s="103"/>
      <c r="F14" s="121"/>
    </row>
    <row r="15" s="85" customFormat="true" ht="20.1" customHeight="true" spans="1:4">
      <c r="A15" s="113"/>
      <c r="B15" s="114"/>
      <c r="C15" s="105" t="s">
        <v>646</v>
      </c>
      <c r="D15" s="103"/>
    </row>
    <row r="16" s="85" customFormat="true" ht="20.1" customHeight="true" spans="1:4">
      <c r="A16" s="115"/>
      <c r="B16" s="107"/>
      <c r="C16" s="116" t="s">
        <v>647</v>
      </c>
      <c r="D16" s="103"/>
    </row>
    <row r="17" s="85" customFormat="true" ht="20.1" customHeight="true" spans="1:4">
      <c r="A17" s="115"/>
      <c r="B17" s="107"/>
      <c r="C17" s="104" t="s">
        <v>383</v>
      </c>
      <c r="D17" s="103"/>
    </row>
    <row r="18" s="85" customFormat="true" ht="20.1" customHeight="true" spans="1:4">
      <c r="A18" s="115"/>
      <c r="B18" s="107"/>
      <c r="C18" s="105" t="s">
        <v>648</v>
      </c>
      <c r="D18" s="103"/>
    </row>
    <row r="19" s="85" customFormat="true" ht="20.1" customHeight="true" spans="1:5">
      <c r="A19" s="117" t="s">
        <v>114</v>
      </c>
      <c r="B19" s="118">
        <f>B20</f>
        <v>0</v>
      </c>
      <c r="C19" s="117" t="s">
        <v>116</v>
      </c>
      <c r="D19" s="99">
        <f>D20</f>
        <v>0</v>
      </c>
      <c r="E19" s="122"/>
    </row>
    <row r="20" s="85" customFormat="true" ht="20.1" customHeight="true" spans="1:4">
      <c r="A20" s="102" t="s">
        <v>649</v>
      </c>
      <c r="B20" s="103"/>
      <c r="C20" s="102" t="s">
        <v>650</v>
      </c>
      <c r="D20" s="103"/>
    </row>
    <row r="21" ht="35.1" customHeight="true" spans="1:4">
      <c r="A21" s="119" t="s">
        <v>651</v>
      </c>
      <c r="B21" s="119"/>
      <c r="C21" s="119"/>
      <c r="D21" s="119"/>
    </row>
    <row r="22" ht="22.15" customHeight="true"/>
    <row r="23" ht="22.15" customHeight="true"/>
  </sheetData>
  <mergeCells count="3">
    <mergeCell ref="A1:B1"/>
    <mergeCell ref="A2:D2"/>
    <mergeCell ref="A21:D21"/>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N45"/>
  <sheetViews>
    <sheetView showZeros="0" zoomScale="115" zoomScaleNormal="115" workbookViewId="0">
      <pane xSplit="1" ySplit="4" topLeftCell="B8" activePane="bottomRight" state="frozen"/>
      <selection/>
      <selection pane="topRight"/>
      <selection pane="bottomLeft"/>
      <selection pane="bottomRight" activeCell="B6" sqref="B6"/>
    </sheetView>
  </sheetViews>
  <sheetFormatPr defaultColWidth="9" defaultRowHeight="21.95" customHeight="true"/>
  <cols>
    <col min="1" max="1" width="29.125" style="467" customWidth="true"/>
    <col min="2" max="2" width="11.875" style="468" customWidth="true"/>
    <col min="3" max="3" width="11.875" style="468" hidden="true" customWidth="true"/>
    <col min="4" max="4" width="11.875" style="468" customWidth="true"/>
    <col min="5" max="5" width="12.125" style="468" customWidth="true"/>
    <col min="6" max="7" width="11.75" style="469" customWidth="true"/>
    <col min="8" max="8" width="31.125" style="467" customWidth="true"/>
    <col min="9" max="9" width="11.875" style="468" customWidth="true"/>
    <col min="10" max="10" width="11.875" style="468" hidden="true" customWidth="true"/>
    <col min="11" max="11" width="11.875" style="468" customWidth="true"/>
    <col min="12" max="12" width="12.125" style="468" customWidth="true"/>
    <col min="13" max="13" width="10.5" style="469" customWidth="true"/>
    <col min="14" max="14" width="11.75" style="469" customWidth="true"/>
    <col min="15" max="254" width="9" style="467"/>
    <col min="255" max="255" width="4.875" style="467" customWidth="true"/>
    <col min="256" max="256" width="30.625" style="467" customWidth="true"/>
    <col min="257" max="257" width="17" style="467" customWidth="true"/>
    <col min="258" max="258" width="13.5" style="467" customWidth="true"/>
    <col min="259" max="259" width="32.125" style="467" customWidth="true"/>
    <col min="260" max="260" width="15.5" style="467" customWidth="true"/>
    <col min="261" max="261" width="12.25" style="467" customWidth="true"/>
    <col min="262" max="510" width="9" style="467"/>
    <col min="511" max="511" width="4.875" style="467" customWidth="true"/>
    <col min="512" max="512" width="30.625" style="467" customWidth="true"/>
    <col min="513" max="513" width="17" style="467" customWidth="true"/>
    <col min="514" max="514" width="13.5" style="467" customWidth="true"/>
    <col min="515" max="515" width="32.125" style="467" customWidth="true"/>
    <col min="516" max="516" width="15.5" style="467" customWidth="true"/>
    <col min="517" max="517" width="12.25" style="467" customWidth="true"/>
    <col min="518" max="766" width="9" style="467"/>
    <col min="767" max="767" width="4.875" style="467" customWidth="true"/>
    <col min="768" max="768" width="30.625" style="467" customWidth="true"/>
    <col min="769" max="769" width="17" style="467" customWidth="true"/>
    <col min="770" max="770" width="13.5" style="467" customWidth="true"/>
    <col min="771" max="771" width="32.125" style="467" customWidth="true"/>
    <col min="772" max="772" width="15.5" style="467" customWidth="true"/>
    <col min="773" max="773" width="12.25" style="467" customWidth="true"/>
    <col min="774" max="1022" width="9" style="467"/>
    <col min="1023" max="1023" width="4.875" style="467" customWidth="true"/>
    <col min="1024" max="1024" width="30.625" style="467" customWidth="true"/>
    <col min="1025" max="1025" width="17" style="467" customWidth="true"/>
    <col min="1026" max="1026" width="13.5" style="467" customWidth="true"/>
    <col min="1027" max="1027" width="32.125" style="467" customWidth="true"/>
    <col min="1028" max="1028" width="15.5" style="467" customWidth="true"/>
    <col min="1029" max="1029" width="12.25" style="467" customWidth="true"/>
    <col min="1030" max="1278" width="9" style="467"/>
    <col min="1279" max="1279" width="4.875" style="467" customWidth="true"/>
    <col min="1280" max="1280" width="30.625" style="467" customWidth="true"/>
    <col min="1281" max="1281" width="17" style="467" customWidth="true"/>
    <col min="1282" max="1282" width="13.5" style="467" customWidth="true"/>
    <col min="1283" max="1283" width="32.125" style="467" customWidth="true"/>
    <col min="1284" max="1284" width="15.5" style="467" customWidth="true"/>
    <col min="1285" max="1285" width="12.25" style="467" customWidth="true"/>
    <col min="1286" max="1534" width="9" style="467"/>
    <col min="1535" max="1535" width="4.875" style="467" customWidth="true"/>
    <col min="1536" max="1536" width="30.625" style="467" customWidth="true"/>
    <col min="1537" max="1537" width="17" style="467" customWidth="true"/>
    <col min="1538" max="1538" width="13.5" style="467" customWidth="true"/>
    <col min="1539" max="1539" width="32.125" style="467" customWidth="true"/>
    <col min="1540" max="1540" width="15.5" style="467" customWidth="true"/>
    <col min="1541" max="1541" width="12.25" style="467" customWidth="true"/>
    <col min="1542" max="1790" width="9" style="467"/>
    <col min="1791" max="1791" width="4.875" style="467" customWidth="true"/>
    <col min="1792" max="1792" width="30.625" style="467" customWidth="true"/>
    <col min="1793" max="1793" width="17" style="467" customWidth="true"/>
    <col min="1794" max="1794" width="13.5" style="467" customWidth="true"/>
    <col min="1795" max="1795" width="32.125" style="467" customWidth="true"/>
    <col min="1796" max="1796" width="15.5" style="467" customWidth="true"/>
    <col min="1797" max="1797" width="12.25" style="467" customWidth="true"/>
    <col min="1798" max="2046" width="9" style="467"/>
    <col min="2047" max="2047" width="4.875" style="467" customWidth="true"/>
    <col min="2048" max="2048" width="30.625" style="467" customWidth="true"/>
    <col min="2049" max="2049" width="17" style="467" customWidth="true"/>
    <col min="2050" max="2050" width="13.5" style="467" customWidth="true"/>
    <col min="2051" max="2051" width="32.125" style="467" customWidth="true"/>
    <col min="2052" max="2052" width="15.5" style="467" customWidth="true"/>
    <col min="2053" max="2053" width="12.25" style="467" customWidth="true"/>
    <col min="2054" max="2302" width="9" style="467"/>
    <col min="2303" max="2303" width="4.875" style="467" customWidth="true"/>
    <col min="2304" max="2304" width="30.625" style="467" customWidth="true"/>
    <col min="2305" max="2305" width="17" style="467" customWidth="true"/>
    <col min="2306" max="2306" width="13.5" style="467" customWidth="true"/>
    <col min="2307" max="2307" width="32.125" style="467" customWidth="true"/>
    <col min="2308" max="2308" width="15.5" style="467" customWidth="true"/>
    <col min="2309" max="2309" width="12.25" style="467" customWidth="true"/>
    <col min="2310" max="2558" width="9" style="467"/>
    <col min="2559" max="2559" width="4.875" style="467" customWidth="true"/>
    <col min="2560" max="2560" width="30.625" style="467" customWidth="true"/>
    <col min="2561" max="2561" width="17" style="467" customWidth="true"/>
    <col min="2562" max="2562" width="13.5" style="467" customWidth="true"/>
    <col min="2563" max="2563" width="32.125" style="467" customWidth="true"/>
    <col min="2564" max="2564" width="15.5" style="467" customWidth="true"/>
    <col min="2565" max="2565" width="12.25" style="467" customWidth="true"/>
    <col min="2566" max="2814" width="9" style="467"/>
    <col min="2815" max="2815" width="4.875" style="467" customWidth="true"/>
    <col min="2816" max="2816" width="30.625" style="467" customWidth="true"/>
    <col min="2817" max="2817" width="17" style="467" customWidth="true"/>
    <col min="2818" max="2818" width="13.5" style="467" customWidth="true"/>
    <col min="2819" max="2819" width="32.125" style="467" customWidth="true"/>
    <col min="2820" max="2820" width="15.5" style="467" customWidth="true"/>
    <col min="2821" max="2821" width="12.25" style="467" customWidth="true"/>
    <col min="2822" max="3070" width="9" style="467"/>
    <col min="3071" max="3071" width="4.875" style="467" customWidth="true"/>
    <col min="3072" max="3072" width="30.625" style="467" customWidth="true"/>
    <col min="3073" max="3073" width="17" style="467" customWidth="true"/>
    <col min="3074" max="3074" width="13.5" style="467" customWidth="true"/>
    <col min="3075" max="3075" width="32.125" style="467" customWidth="true"/>
    <col min="3076" max="3076" width="15.5" style="467" customWidth="true"/>
    <col min="3077" max="3077" width="12.25" style="467" customWidth="true"/>
    <col min="3078" max="3326" width="9" style="467"/>
    <col min="3327" max="3327" width="4.875" style="467" customWidth="true"/>
    <col min="3328" max="3328" width="30.625" style="467" customWidth="true"/>
    <col min="3329" max="3329" width="17" style="467" customWidth="true"/>
    <col min="3330" max="3330" width="13.5" style="467" customWidth="true"/>
    <col min="3331" max="3331" width="32.125" style="467" customWidth="true"/>
    <col min="3332" max="3332" width="15.5" style="467" customWidth="true"/>
    <col min="3333" max="3333" width="12.25" style="467" customWidth="true"/>
    <col min="3334" max="3582" width="9" style="467"/>
    <col min="3583" max="3583" width="4.875" style="467" customWidth="true"/>
    <col min="3584" max="3584" width="30.625" style="467" customWidth="true"/>
    <col min="3585" max="3585" width="17" style="467" customWidth="true"/>
    <col min="3586" max="3586" width="13.5" style="467" customWidth="true"/>
    <col min="3587" max="3587" width="32.125" style="467" customWidth="true"/>
    <col min="3588" max="3588" width="15.5" style="467" customWidth="true"/>
    <col min="3589" max="3589" width="12.25" style="467" customWidth="true"/>
    <col min="3590" max="3838" width="9" style="467"/>
    <col min="3839" max="3839" width="4.875" style="467" customWidth="true"/>
    <col min="3840" max="3840" width="30.625" style="467" customWidth="true"/>
    <col min="3841" max="3841" width="17" style="467" customWidth="true"/>
    <col min="3842" max="3842" width="13.5" style="467" customWidth="true"/>
    <col min="3843" max="3843" width="32.125" style="467" customWidth="true"/>
    <col min="3844" max="3844" width="15.5" style="467" customWidth="true"/>
    <col min="3845" max="3845" width="12.25" style="467" customWidth="true"/>
    <col min="3846" max="4094" width="9" style="467"/>
    <col min="4095" max="4095" width="4.875" style="467" customWidth="true"/>
    <col min="4096" max="4096" width="30.625" style="467" customWidth="true"/>
    <col min="4097" max="4097" width="17" style="467" customWidth="true"/>
    <col min="4098" max="4098" width="13.5" style="467" customWidth="true"/>
    <col min="4099" max="4099" width="32.125" style="467" customWidth="true"/>
    <col min="4100" max="4100" width="15.5" style="467" customWidth="true"/>
    <col min="4101" max="4101" width="12.25" style="467" customWidth="true"/>
    <col min="4102" max="4350" width="9" style="467"/>
    <col min="4351" max="4351" width="4.875" style="467" customWidth="true"/>
    <col min="4352" max="4352" width="30.625" style="467" customWidth="true"/>
    <col min="4353" max="4353" width="17" style="467" customWidth="true"/>
    <col min="4354" max="4354" width="13.5" style="467" customWidth="true"/>
    <col min="4355" max="4355" width="32.125" style="467" customWidth="true"/>
    <col min="4356" max="4356" width="15.5" style="467" customWidth="true"/>
    <col min="4357" max="4357" width="12.25" style="467" customWidth="true"/>
    <col min="4358" max="4606" width="9" style="467"/>
    <col min="4607" max="4607" width="4.875" style="467" customWidth="true"/>
    <col min="4608" max="4608" width="30.625" style="467" customWidth="true"/>
    <col min="4609" max="4609" width="17" style="467" customWidth="true"/>
    <col min="4610" max="4610" width="13.5" style="467" customWidth="true"/>
    <col min="4611" max="4611" width="32.125" style="467" customWidth="true"/>
    <col min="4612" max="4612" width="15.5" style="467" customWidth="true"/>
    <col min="4613" max="4613" width="12.25" style="467" customWidth="true"/>
    <col min="4614" max="4862" width="9" style="467"/>
    <col min="4863" max="4863" width="4.875" style="467" customWidth="true"/>
    <col min="4864" max="4864" width="30.625" style="467" customWidth="true"/>
    <col min="4865" max="4865" width="17" style="467" customWidth="true"/>
    <col min="4866" max="4866" width="13.5" style="467" customWidth="true"/>
    <col min="4867" max="4867" width="32.125" style="467" customWidth="true"/>
    <col min="4868" max="4868" width="15.5" style="467" customWidth="true"/>
    <col min="4869" max="4869" width="12.25" style="467" customWidth="true"/>
    <col min="4870" max="5118" width="9" style="467"/>
    <col min="5119" max="5119" width="4.875" style="467" customWidth="true"/>
    <col min="5120" max="5120" width="30.625" style="467" customWidth="true"/>
    <col min="5121" max="5121" width="17" style="467" customWidth="true"/>
    <col min="5122" max="5122" width="13.5" style="467" customWidth="true"/>
    <col min="5123" max="5123" width="32.125" style="467" customWidth="true"/>
    <col min="5124" max="5124" width="15.5" style="467" customWidth="true"/>
    <col min="5125" max="5125" width="12.25" style="467" customWidth="true"/>
    <col min="5126" max="5374" width="9" style="467"/>
    <col min="5375" max="5375" width="4.875" style="467" customWidth="true"/>
    <col min="5376" max="5376" width="30.625" style="467" customWidth="true"/>
    <col min="5377" max="5377" width="17" style="467" customWidth="true"/>
    <col min="5378" max="5378" width="13.5" style="467" customWidth="true"/>
    <col min="5379" max="5379" width="32.125" style="467" customWidth="true"/>
    <col min="5380" max="5380" width="15.5" style="467" customWidth="true"/>
    <col min="5381" max="5381" width="12.25" style="467" customWidth="true"/>
    <col min="5382" max="5630" width="9" style="467"/>
    <col min="5631" max="5631" width="4.875" style="467" customWidth="true"/>
    <col min="5632" max="5632" width="30.625" style="467" customWidth="true"/>
    <col min="5633" max="5633" width="17" style="467" customWidth="true"/>
    <col min="5634" max="5634" width="13.5" style="467" customWidth="true"/>
    <col min="5635" max="5635" width="32.125" style="467" customWidth="true"/>
    <col min="5636" max="5636" width="15.5" style="467" customWidth="true"/>
    <col min="5637" max="5637" width="12.25" style="467" customWidth="true"/>
    <col min="5638" max="5886" width="9" style="467"/>
    <col min="5887" max="5887" width="4.875" style="467" customWidth="true"/>
    <col min="5888" max="5888" width="30.625" style="467" customWidth="true"/>
    <col min="5889" max="5889" width="17" style="467" customWidth="true"/>
    <col min="5890" max="5890" width="13.5" style="467" customWidth="true"/>
    <col min="5891" max="5891" width="32.125" style="467" customWidth="true"/>
    <col min="5892" max="5892" width="15.5" style="467" customWidth="true"/>
    <col min="5893" max="5893" width="12.25" style="467" customWidth="true"/>
    <col min="5894" max="6142" width="9" style="467"/>
    <col min="6143" max="6143" width="4.875" style="467" customWidth="true"/>
    <col min="6144" max="6144" width="30.625" style="467" customWidth="true"/>
    <col min="6145" max="6145" width="17" style="467" customWidth="true"/>
    <col min="6146" max="6146" width="13.5" style="467" customWidth="true"/>
    <col min="6147" max="6147" width="32.125" style="467" customWidth="true"/>
    <col min="6148" max="6148" width="15.5" style="467" customWidth="true"/>
    <col min="6149" max="6149" width="12.25" style="467" customWidth="true"/>
    <col min="6150" max="6398" width="9" style="467"/>
    <col min="6399" max="6399" width="4.875" style="467" customWidth="true"/>
    <col min="6400" max="6400" width="30.625" style="467" customWidth="true"/>
    <col min="6401" max="6401" width="17" style="467" customWidth="true"/>
    <col min="6402" max="6402" width="13.5" style="467" customWidth="true"/>
    <col min="6403" max="6403" width="32.125" style="467" customWidth="true"/>
    <col min="6404" max="6404" width="15.5" style="467" customWidth="true"/>
    <col min="6405" max="6405" width="12.25" style="467" customWidth="true"/>
    <col min="6406" max="6654" width="9" style="467"/>
    <col min="6655" max="6655" width="4.875" style="467" customWidth="true"/>
    <col min="6656" max="6656" width="30.625" style="467" customWidth="true"/>
    <col min="6657" max="6657" width="17" style="467" customWidth="true"/>
    <col min="6658" max="6658" width="13.5" style="467" customWidth="true"/>
    <col min="6659" max="6659" width="32.125" style="467" customWidth="true"/>
    <col min="6660" max="6660" width="15.5" style="467" customWidth="true"/>
    <col min="6661" max="6661" width="12.25" style="467" customWidth="true"/>
    <col min="6662" max="6910" width="9" style="467"/>
    <col min="6911" max="6911" width="4.875" style="467" customWidth="true"/>
    <col min="6912" max="6912" width="30.625" style="467" customWidth="true"/>
    <col min="6913" max="6913" width="17" style="467" customWidth="true"/>
    <col min="6914" max="6914" width="13.5" style="467" customWidth="true"/>
    <col min="6915" max="6915" width="32.125" style="467" customWidth="true"/>
    <col min="6916" max="6916" width="15.5" style="467" customWidth="true"/>
    <col min="6917" max="6917" width="12.25" style="467" customWidth="true"/>
    <col min="6918" max="7166" width="9" style="467"/>
    <col min="7167" max="7167" width="4.875" style="467" customWidth="true"/>
    <col min="7168" max="7168" width="30.625" style="467" customWidth="true"/>
    <col min="7169" max="7169" width="17" style="467" customWidth="true"/>
    <col min="7170" max="7170" width="13.5" style="467" customWidth="true"/>
    <col min="7171" max="7171" width="32.125" style="467" customWidth="true"/>
    <col min="7172" max="7172" width="15.5" style="467" customWidth="true"/>
    <col min="7173" max="7173" width="12.25" style="467" customWidth="true"/>
    <col min="7174" max="7422" width="9" style="467"/>
    <col min="7423" max="7423" width="4.875" style="467" customWidth="true"/>
    <col min="7424" max="7424" width="30.625" style="467" customWidth="true"/>
    <col min="7425" max="7425" width="17" style="467" customWidth="true"/>
    <col min="7426" max="7426" width="13.5" style="467" customWidth="true"/>
    <col min="7427" max="7427" width="32.125" style="467" customWidth="true"/>
    <col min="7428" max="7428" width="15.5" style="467" customWidth="true"/>
    <col min="7429" max="7429" width="12.25" style="467" customWidth="true"/>
    <col min="7430" max="7678" width="9" style="467"/>
    <col min="7679" max="7679" width="4.875" style="467" customWidth="true"/>
    <col min="7680" max="7680" width="30.625" style="467" customWidth="true"/>
    <col min="7681" max="7681" width="17" style="467" customWidth="true"/>
    <col min="7682" max="7682" width="13.5" style="467" customWidth="true"/>
    <col min="7683" max="7683" width="32.125" style="467" customWidth="true"/>
    <col min="7684" max="7684" width="15.5" style="467" customWidth="true"/>
    <col min="7685" max="7685" width="12.25" style="467" customWidth="true"/>
    <col min="7686" max="7934" width="9" style="467"/>
    <col min="7935" max="7935" width="4.875" style="467" customWidth="true"/>
    <col min="7936" max="7936" width="30.625" style="467" customWidth="true"/>
    <col min="7937" max="7937" width="17" style="467" customWidth="true"/>
    <col min="7938" max="7938" width="13.5" style="467" customWidth="true"/>
    <col min="7939" max="7939" width="32.125" style="467" customWidth="true"/>
    <col min="7940" max="7940" width="15.5" style="467" customWidth="true"/>
    <col min="7941" max="7941" width="12.25" style="467" customWidth="true"/>
    <col min="7942" max="8190" width="9" style="467"/>
    <col min="8191" max="8191" width="4.875" style="467" customWidth="true"/>
    <col min="8192" max="8192" width="30.625" style="467" customWidth="true"/>
    <col min="8193" max="8193" width="17" style="467" customWidth="true"/>
    <col min="8194" max="8194" width="13.5" style="467" customWidth="true"/>
    <col min="8195" max="8195" width="32.125" style="467" customWidth="true"/>
    <col min="8196" max="8196" width="15.5" style="467" customWidth="true"/>
    <col min="8197" max="8197" width="12.25" style="467" customWidth="true"/>
    <col min="8198" max="8446" width="9" style="467"/>
    <col min="8447" max="8447" width="4.875" style="467" customWidth="true"/>
    <col min="8448" max="8448" width="30.625" style="467" customWidth="true"/>
    <col min="8449" max="8449" width="17" style="467" customWidth="true"/>
    <col min="8450" max="8450" width="13.5" style="467" customWidth="true"/>
    <col min="8451" max="8451" width="32.125" style="467" customWidth="true"/>
    <col min="8452" max="8452" width="15.5" style="467" customWidth="true"/>
    <col min="8453" max="8453" width="12.25" style="467" customWidth="true"/>
    <col min="8454" max="8702" width="9" style="467"/>
    <col min="8703" max="8703" width="4.875" style="467" customWidth="true"/>
    <col min="8704" max="8704" width="30.625" style="467" customWidth="true"/>
    <col min="8705" max="8705" width="17" style="467" customWidth="true"/>
    <col min="8706" max="8706" width="13.5" style="467" customWidth="true"/>
    <col min="8707" max="8707" width="32.125" style="467" customWidth="true"/>
    <col min="8708" max="8708" width="15.5" style="467" customWidth="true"/>
    <col min="8709" max="8709" width="12.25" style="467" customWidth="true"/>
    <col min="8710" max="8958" width="9" style="467"/>
    <col min="8959" max="8959" width="4.875" style="467" customWidth="true"/>
    <col min="8960" max="8960" width="30.625" style="467" customWidth="true"/>
    <col min="8961" max="8961" width="17" style="467" customWidth="true"/>
    <col min="8962" max="8962" width="13.5" style="467" customWidth="true"/>
    <col min="8963" max="8963" width="32.125" style="467" customWidth="true"/>
    <col min="8964" max="8964" width="15.5" style="467" customWidth="true"/>
    <col min="8965" max="8965" width="12.25" style="467" customWidth="true"/>
    <col min="8966" max="9214" width="9" style="467"/>
    <col min="9215" max="9215" width="4.875" style="467" customWidth="true"/>
    <col min="9216" max="9216" width="30.625" style="467" customWidth="true"/>
    <col min="9217" max="9217" width="17" style="467" customWidth="true"/>
    <col min="9218" max="9218" width="13.5" style="467" customWidth="true"/>
    <col min="9219" max="9219" width="32.125" style="467" customWidth="true"/>
    <col min="9220" max="9220" width="15.5" style="467" customWidth="true"/>
    <col min="9221" max="9221" width="12.25" style="467" customWidth="true"/>
    <col min="9222" max="9470" width="9" style="467"/>
    <col min="9471" max="9471" width="4.875" style="467" customWidth="true"/>
    <col min="9472" max="9472" width="30.625" style="467" customWidth="true"/>
    <col min="9473" max="9473" width="17" style="467" customWidth="true"/>
    <col min="9474" max="9474" width="13.5" style="467" customWidth="true"/>
    <col min="9475" max="9475" width="32.125" style="467" customWidth="true"/>
    <col min="9476" max="9476" width="15.5" style="467" customWidth="true"/>
    <col min="9477" max="9477" width="12.25" style="467" customWidth="true"/>
    <col min="9478" max="9726" width="9" style="467"/>
    <col min="9727" max="9727" width="4.875" style="467" customWidth="true"/>
    <col min="9728" max="9728" width="30.625" style="467" customWidth="true"/>
    <col min="9729" max="9729" width="17" style="467" customWidth="true"/>
    <col min="9730" max="9730" width="13.5" style="467" customWidth="true"/>
    <col min="9731" max="9731" width="32.125" style="467" customWidth="true"/>
    <col min="9732" max="9732" width="15.5" style="467" customWidth="true"/>
    <col min="9733" max="9733" width="12.25" style="467" customWidth="true"/>
    <col min="9734" max="9982" width="9" style="467"/>
    <col min="9983" max="9983" width="4.875" style="467" customWidth="true"/>
    <col min="9984" max="9984" width="30.625" style="467" customWidth="true"/>
    <col min="9985" max="9985" width="17" style="467" customWidth="true"/>
    <col min="9986" max="9986" width="13.5" style="467" customWidth="true"/>
    <col min="9987" max="9987" width="32.125" style="467" customWidth="true"/>
    <col min="9988" max="9988" width="15.5" style="467" customWidth="true"/>
    <col min="9989" max="9989" width="12.25" style="467" customWidth="true"/>
    <col min="9990" max="10238" width="9" style="467"/>
    <col min="10239" max="10239" width="4.875" style="467" customWidth="true"/>
    <col min="10240" max="10240" width="30.625" style="467" customWidth="true"/>
    <col min="10241" max="10241" width="17" style="467" customWidth="true"/>
    <col min="10242" max="10242" width="13.5" style="467" customWidth="true"/>
    <col min="10243" max="10243" width="32.125" style="467" customWidth="true"/>
    <col min="10244" max="10244" width="15.5" style="467" customWidth="true"/>
    <col min="10245" max="10245" width="12.25" style="467" customWidth="true"/>
    <col min="10246" max="10494" width="9" style="467"/>
    <col min="10495" max="10495" width="4.875" style="467" customWidth="true"/>
    <col min="10496" max="10496" width="30.625" style="467" customWidth="true"/>
    <col min="10497" max="10497" width="17" style="467" customWidth="true"/>
    <col min="10498" max="10498" width="13.5" style="467" customWidth="true"/>
    <col min="10499" max="10499" width="32.125" style="467" customWidth="true"/>
    <col min="10500" max="10500" width="15.5" style="467" customWidth="true"/>
    <col min="10501" max="10501" width="12.25" style="467" customWidth="true"/>
    <col min="10502" max="10750" width="9" style="467"/>
    <col min="10751" max="10751" width="4.875" style="467" customWidth="true"/>
    <col min="10752" max="10752" width="30.625" style="467" customWidth="true"/>
    <col min="10753" max="10753" width="17" style="467" customWidth="true"/>
    <col min="10754" max="10754" width="13.5" style="467" customWidth="true"/>
    <col min="10755" max="10755" width="32.125" style="467" customWidth="true"/>
    <col min="10756" max="10756" width="15.5" style="467" customWidth="true"/>
    <col min="10757" max="10757" width="12.25" style="467" customWidth="true"/>
    <col min="10758" max="11006" width="9" style="467"/>
    <col min="11007" max="11007" width="4.875" style="467" customWidth="true"/>
    <col min="11008" max="11008" width="30.625" style="467" customWidth="true"/>
    <col min="11009" max="11009" width="17" style="467" customWidth="true"/>
    <col min="11010" max="11010" width="13.5" style="467" customWidth="true"/>
    <col min="11011" max="11011" width="32.125" style="467" customWidth="true"/>
    <col min="11012" max="11012" width="15.5" style="467" customWidth="true"/>
    <col min="11013" max="11013" width="12.25" style="467" customWidth="true"/>
    <col min="11014" max="11262" width="9" style="467"/>
    <col min="11263" max="11263" width="4.875" style="467" customWidth="true"/>
    <col min="11264" max="11264" width="30.625" style="467" customWidth="true"/>
    <col min="11265" max="11265" width="17" style="467" customWidth="true"/>
    <col min="11266" max="11266" width="13.5" style="467" customWidth="true"/>
    <col min="11267" max="11267" width="32.125" style="467" customWidth="true"/>
    <col min="11268" max="11268" width="15.5" style="467" customWidth="true"/>
    <col min="11269" max="11269" width="12.25" style="467" customWidth="true"/>
    <col min="11270" max="11518" width="9" style="467"/>
    <col min="11519" max="11519" width="4.875" style="467" customWidth="true"/>
    <col min="11520" max="11520" width="30.625" style="467" customWidth="true"/>
    <col min="11521" max="11521" width="17" style="467" customWidth="true"/>
    <col min="11522" max="11522" width="13.5" style="467" customWidth="true"/>
    <col min="11523" max="11523" width="32.125" style="467" customWidth="true"/>
    <col min="11524" max="11524" width="15.5" style="467" customWidth="true"/>
    <col min="11525" max="11525" width="12.25" style="467" customWidth="true"/>
    <col min="11526" max="11774" width="9" style="467"/>
    <col min="11775" max="11775" width="4.875" style="467" customWidth="true"/>
    <col min="11776" max="11776" width="30.625" style="467" customWidth="true"/>
    <col min="11777" max="11777" width="17" style="467" customWidth="true"/>
    <col min="11778" max="11778" width="13.5" style="467" customWidth="true"/>
    <col min="11779" max="11779" width="32.125" style="467" customWidth="true"/>
    <col min="11780" max="11780" width="15.5" style="467" customWidth="true"/>
    <col min="11781" max="11781" width="12.25" style="467" customWidth="true"/>
    <col min="11782" max="12030" width="9" style="467"/>
    <col min="12031" max="12031" width="4.875" style="467" customWidth="true"/>
    <col min="12032" max="12032" width="30.625" style="467" customWidth="true"/>
    <col min="12033" max="12033" width="17" style="467" customWidth="true"/>
    <col min="12034" max="12034" width="13.5" style="467" customWidth="true"/>
    <col min="12035" max="12035" width="32.125" style="467" customWidth="true"/>
    <col min="12036" max="12036" width="15.5" style="467" customWidth="true"/>
    <col min="12037" max="12037" width="12.25" style="467" customWidth="true"/>
    <col min="12038" max="12286" width="9" style="467"/>
    <col min="12287" max="12287" width="4.875" style="467" customWidth="true"/>
    <col min="12288" max="12288" width="30.625" style="467" customWidth="true"/>
    <col min="12289" max="12289" width="17" style="467" customWidth="true"/>
    <col min="12290" max="12290" width="13.5" style="467" customWidth="true"/>
    <col min="12291" max="12291" width="32.125" style="467" customWidth="true"/>
    <col min="12292" max="12292" width="15.5" style="467" customWidth="true"/>
    <col min="12293" max="12293" width="12.25" style="467" customWidth="true"/>
    <col min="12294" max="12542" width="9" style="467"/>
    <col min="12543" max="12543" width="4.875" style="467" customWidth="true"/>
    <col min="12544" max="12544" width="30.625" style="467" customWidth="true"/>
    <col min="12545" max="12545" width="17" style="467" customWidth="true"/>
    <col min="12546" max="12546" width="13.5" style="467" customWidth="true"/>
    <col min="12547" max="12547" width="32.125" style="467" customWidth="true"/>
    <col min="12548" max="12548" width="15.5" style="467" customWidth="true"/>
    <col min="12549" max="12549" width="12.25" style="467" customWidth="true"/>
    <col min="12550" max="12798" width="9" style="467"/>
    <col min="12799" max="12799" width="4.875" style="467" customWidth="true"/>
    <col min="12800" max="12800" width="30.625" style="467" customWidth="true"/>
    <col min="12801" max="12801" width="17" style="467" customWidth="true"/>
    <col min="12802" max="12802" width="13.5" style="467" customWidth="true"/>
    <col min="12803" max="12803" width="32.125" style="467" customWidth="true"/>
    <col min="12804" max="12804" width="15.5" style="467" customWidth="true"/>
    <col min="12805" max="12805" width="12.25" style="467" customWidth="true"/>
    <col min="12806" max="13054" width="9" style="467"/>
    <col min="13055" max="13055" width="4.875" style="467" customWidth="true"/>
    <col min="13056" max="13056" width="30.625" style="467" customWidth="true"/>
    <col min="13057" max="13057" width="17" style="467" customWidth="true"/>
    <col min="13058" max="13058" width="13.5" style="467" customWidth="true"/>
    <col min="13059" max="13059" width="32.125" style="467" customWidth="true"/>
    <col min="13060" max="13060" width="15.5" style="467" customWidth="true"/>
    <col min="13061" max="13061" width="12.25" style="467" customWidth="true"/>
    <col min="13062" max="13310" width="9" style="467"/>
    <col min="13311" max="13311" width="4.875" style="467" customWidth="true"/>
    <col min="13312" max="13312" width="30.625" style="467" customWidth="true"/>
    <col min="13313" max="13313" width="17" style="467" customWidth="true"/>
    <col min="13314" max="13314" width="13.5" style="467" customWidth="true"/>
    <col min="13315" max="13315" width="32.125" style="467" customWidth="true"/>
    <col min="13316" max="13316" width="15.5" style="467" customWidth="true"/>
    <col min="13317" max="13317" width="12.25" style="467" customWidth="true"/>
    <col min="13318" max="13566" width="9" style="467"/>
    <col min="13567" max="13567" width="4.875" style="467" customWidth="true"/>
    <col min="13568" max="13568" width="30.625" style="467" customWidth="true"/>
    <col min="13569" max="13569" width="17" style="467" customWidth="true"/>
    <col min="13570" max="13570" width="13.5" style="467" customWidth="true"/>
    <col min="13571" max="13571" width="32.125" style="467" customWidth="true"/>
    <col min="13572" max="13572" width="15.5" style="467" customWidth="true"/>
    <col min="13573" max="13573" width="12.25" style="467" customWidth="true"/>
    <col min="13574" max="13822" width="9" style="467"/>
    <col min="13823" max="13823" width="4.875" style="467" customWidth="true"/>
    <col min="13824" max="13824" width="30.625" style="467" customWidth="true"/>
    <col min="13825" max="13825" width="17" style="467" customWidth="true"/>
    <col min="13826" max="13826" width="13.5" style="467" customWidth="true"/>
    <col min="13827" max="13827" width="32.125" style="467" customWidth="true"/>
    <col min="13828" max="13828" width="15.5" style="467" customWidth="true"/>
    <col min="13829" max="13829" width="12.25" style="467" customWidth="true"/>
    <col min="13830" max="14078" width="9" style="467"/>
    <col min="14079" max="14079" width="4.875" style="467" customWidth="true"/>
    <col min="14080" max="14080" width="30.625" style="467" customWidth="true"/>
    <col min="14081" max="14081" width="17" style="467" customWidth="true"/>
    <col min="14082" max="14082" width="13.5" style="467" customWidth="true"/>
    <col min="14083" max="14083" width="32.125" style="467" customWidth="true"/>
    <col min="14084" max="14084" width="15.5" style="467" customWidth="true"/>
    <col min="14085" max="14085" width="12.25" style="467" customWidth="true"/>
    <col min="14086" max="14334" width="9" style="467"/>
    <col min="14335" max="14335" width="4.875" style="467" customWidth="true"/>
    <col min="14336" max="14336" width="30.625" style="467" customWidth="true"/>
    <col min="14337" max="14337" width="17" style="467" customWidth="true"/>
    <col min="14338" max="14338" width="13.5" style="467" customWidth="true"/>
    <col min="14339" max="14339" width="32.125" style="467" customWidth="true"/>
    <col min="14340" max="14340" width="15.5" style="467" customWidth="true"/>
    <col min="14341" max="14341" width="12.25" style="467" customWidth="true"/>
    <col min="14342" max="14590" width="9" style="467"/>
    <col min="14591" max="14591" width="4.875" style="467" customWidth="true"/>
    <col min="14592" max="14592" width="30.625" style="467" customWidth="true"/>
    <col min="14593" max="14593" width="17" style="467" customWidth="true"/>
    <col min="14594" max="14594" width="13.5" style="467" customWidth="true"/>
    <col min="14595" max="14595" width="32.125" style="467" customWidth="true"/>
    <col min="14596" max="14596" width="15.5" style="467" customWidth="true"/>
    <col min="14597" max="14597" width="12.25" style="467" customWidth="true"/>
    <col min="14598" max="14846" width="9" style="467"/>
    <col min="14847" max="14847" width="4.875" style="467" customWidth="true"/>
    <col min="14848" max="14848" width="30.625" style="467" customWidth="true"/>
    <col min="14849" max="14849" width="17" style="467" customWidth="true"/>
    <col min="14850" max="14850" width="13.5" style="467" customWidth="true"/>
    <col min="14851" max="14851" width="32.125" style="467" customWidth="true"/>
    <col min="14852" max="14852" width="15.5" style="467" customWidth="true"/>
    <col min="14853" max="14853" width="12.25" style="467" customWidth="true"/>
    <col min="14854" max="15102" width="9" style="467"/>
    <col min="15103" max="15103" width="4.875" style="467" customWidth="true"/>
    <col min="15104" max="15104" width="30.625" style="467" customWidth="true"/>
    <col min="15105" max="15105" width="17" style="467" customWidth="true"/>
    <col min="15106" max="15106" width="13.5" style="467" customWidth="true"/>
    <col min="15107" max="15107" width="32.125" style="467" customWidth="true"/>
    <col min="15108" max="15108" width="15.5" style="467" customWidth="true"/>
    <col min="15109" max="15109" width="12.25" style="467" customWidth="true"/>
    <col min="15110" max="15358" width="9" style="467"/>
    <col min="15359" max="15359" width="4.875" style="467" customWidth="true"/>
    <col min="15360" max="15360" width="30.625" style="467" customWidth="true"/>
    <col min="15361" max="15361" width="17" style="467" customWidth="true"/>
    <col min="15362" max="15362" width="13.5" style="467" customWidth="true"/>
    <col min="15363" max="15363" width="32.125" style="467" customWidth="true"/>
    <col min="15364" max="15364" width="15.5" style="467" customWidth="true"/>
    <col min="15365" max="15365" width="12.25" style="467" customWidth="true"/>
    <col min="15366" max="15614" width="9" style="467"/>
    <col min="15615" max="15615" width="4.875" style="467" customWidth="true"/>
    <col min="15616" max="15616" width="30.625" style="467" customWidth="true"/>
    <col min="15617" max="15617" width="17" style="467" customWidth="true"/>
    <col min="15618" max="15618" width="13.5" style="467" customWidth="true"/>
    <col min="15619" max="15619" width="32.125" style="467" customWidth="true"/>
    <col min="15620" max="15620" width="15.5" style="467" customWidth="true"/>
    <col min="15621" max="15621" width="12.25" style="467" customWidth="true"/>
    <col min="15622" max="15870" width="9" style="467"/>
    <col min="15871" max="15871" width="4.875" style="467" customWidth="true"/>
    <col min="15872" max="15872" width="30.625" style="467" customWidth="true"/>
    <col min="15873" max="15873" width="17" style="467" customWidth="true"/>
    <col min="15874" max="15874" width="13.5" style="467" customWidth="true"/>
    <col min="15875" max="15875" width="32.125" style="467" customWidth="true"/>
    <col min="15876" max="15876" width="15.5" style="467" customWidth="true"/>
    <col min="15877" max="15877" width="12.25" style="467" customWidth="true"/>
    <col min="15878" max="16126" width="9" style="467"/>
    <col min="16127" max="16127" width="4.875" style="467" customWidth="true"/>
    <col min="16128" max="16128" width="30.625" style="467" customWidth="true"/>
    <col min="16129" max="16129" width="17" style="467" customWidth="true"/>
    <col min="16130" max="16130" width="13.5" style="467" customWidth="true"/>
    <col min="16131" max="16131" width="32.125" style="467" customWidth="true"/>
    <col min="16132" max="16132" width="15.5" style="467" customWidth="true"/>
    <col min="16133" max="16133" width="12.25" style="467" customWidth="true"/>
    <col min="16134" max="16384" width="9" style="467"/>
  </cols>
  <sheetData>
    <row r="1" ht="21" customHeight="true" spans="1:14">
      <c r="A1" s="14" t="s">
        <v>54</v>
      </c>
      <c r="B1" s="157"/>
      <c r="C1" s="157"/>
      <c r="D1" s="157"/>
      <c r="E1" s="157"/>
      <c r="F1" s="488"/>
      <c r="G1" s="488"/>
      <c r="H1" s="14"/>
      <c r="I1" s="157"/>
      <c r="J1" s="157"/>
      <c r="K1" s="157"/>
      <c r="L1" s="157"/>
      <c r="M1" s="14"/>
      <c r="N1" s="14"/>
    </row>
    <row r="2" ht="23.25" customHeight="true" spans="1:14">
      <c r="A2" s="470" t="s">
        <v>55</v>
      </c>
      <c r="B2" s="471"/>
      <c r="C2" s="471"/>
      <c r="D2" s="471"/>
      <c r="E2" s="471"/>
      <c r="F2" s="489"/>
      <c r="G2" s="489"/>
      <c r="H2" s="470"/>
      <c r="I2" s="471"/>
      <c r="J2" s="471"/>
      <c r="K2" s="471"/>
      <c r="L2" s="471"/>
      <c r="M2" s="470"/>
      <c r="N2" s="470"/>
    </row>
    <row r="3" ht="18" customHeight="true" spans="1:14">
      <c r="A3" s="472"/>
      <c r="B3" s="473"/>
      <c r="C3" s="473"/>
      <c r="D3" s="473"/>
      <c r="E3" s="473"/>
      <c r="F3" s="490"/>
      <c r="G3" s="490"/>
      <c r="H3" s="472"/>
      <c r="I3" s="473"/>
      <c r="J3" s="473"/>
      <c r="K3" s="473"/>
      <c r="L3" s="473"/>
      <c r="M3" s="490"/>
      <c r="N3" s="500" t="s">
        <v>2</v>
      </c>
    </row>
    <row r="4" ht="56.25" spans="1:14">
      <c r="A4" s="306" t="s">
        <v>3</v>
      </c>
      <c r="B4" s="416" t="s">
        <v>56</v>
      </c>
      <c r="C4" s="416" t="s">
        <v>57</v>
      </c>
      <c r="D4" s="416" t="s">
        <v>58</v>
      </c>
      <c r="E4" s="416" t="s">
        <v>4</v>
      </c>
      <c r="F4" s="402" t="s">
        <v>59</v>
      </c>
      <c r="G4" s="402" t="s">
        <v>60</v>
      </c>
      <c r="H4" s="306" t="s">
        <v>61</v>
      </c>
      <c r="I4" s="416" t="s">
        <v>56</v>
      </c>
      <c r="J4" s="416" t="s">
        <v>57</v>
      </c>
      <c r="K4" s="416" t="s">
        <v>58</v>
      </c>
      <c r="L4" s="416" t="s">
        <v>4</v>
      </c>
      <c r="M4" s="402" t="s">
        <v>59</v>
      </c>
      <c r="N4" s="402" t="s">
        <v>60</v>
      </c>
    </row>
    <row r="5" ht="15.75" customHeight="true" spans="1:14">
      <c r="A5" s="306" t="s">
        <v>62</v>
      </c>
      <c r="B5" s="474">
        <f>B6+B33</f>
        <v>5380.27</v>
      </c>
      <c r="C5" s="474">
        <f>C6+C33</f>
        <v>0</v>
      </c>
      <c r="D5" s="474">
        <f>D6+D33</f>
        <v>8701.22</v>
      </c>
      <c r="E5" s="474">
        <f>E6+E33</f>
        <v>7915.27</v>
      </c>
      <c r="F5" s="403">
        <v>90.97</v>
      </c>
      <c r="G5" s="491">
        <v>-13.52</v>
      </c>
      <c r="H5" s="306" t="s">
        <v>62</v>
      </c>
      <c r="I5" s="474">
        <f>I6+I33</f>
        <v>5380.27</v>
      </c>
      <c r="J5" s="474">
        <f>J6+J33</f>
        <v>0</v>
      </c>
      <c r="K5" s="474">
        <f>K6+K33</f>
        <v>8701.22</v>
      </c>
      <c r="L5" s="474">
        <f>L6+L33</f>
        <v>7915.27</v>
      </c>
      <c r="M5" s="403">
        <f>L5/K5*100</f>
        <v>90.9673586002882</v>
      </c>
      <c r="N5" s="501">
        <v>-13.5</v>
      </c>
    </row>
    <row r="6" ht="15.75" customHeight="true" spans="1:14">
      <c r="A6" s="475" t="s">
        <v>63</v>
      </c>
      <c r="B6" s="474">
        <f>B7+B23</f>
        <v>1520.43</v>
      </c>
      <c r="C6" s="474">
        <f>C7+C23</f>
        <v>0</v>
      </c>
      <c r="D6" s="474">
        <f>D7+D23</f>
        <v>1520.43</v>
      </c>
      <c r="E6" s="474">
        <f>E7+E23</f>
        <v>714.89</v>
      </c>
      <c r="F6" s="403">
        <v>47.02</v>
      </c>
      <c r="G6" s="403">
        <f>'01-2021全镇收入'!C5</f>
        <v>76.47</v>
      </c>
      <c r="H6" s="475" t="s">
        <v>64</v>
      </c>
      <c r="I6" s="474">
        <f>SUM(I7:I32)</f>
        <v>5245.75</v>
      </c>
      <c r="J6" s="474">
        <f>SUM(J7:J31)</f>
        <v>0</v>
      </c>
      <c r="K6" s="474">
        <f>SUM(K7:K31)</f>
        <v>8566.7</v>
      </c>
      <c r="L6" s="474">
        <f>SUM(L7:L31)</f>
        <v>6836</v>
      </c>
      <c r="M6" s="403">
        <f>L6/K6*100</f>
        <v>79.7973548741055</v>
      </c>
      <c r="N6" s="403">
        <f>'02-2021全镇支出'!D5</f>
        <v>-10.05</v>
      </c>
    </row>
    <row r="7" ht="15.75" customHeight="true" spans="1:14">
      <c r="A7" s="392" t="s">
        <v>65</v>
      </c>
      <c r="B7" s="476">
        <v>1445.43</v>
      </c>
      <c r="C7" s="476"/>
      <c r="D7" s="476">
        <v>1445.43</v>
      </c>
      <c r="E7" s="476">
        <f>'01-2021全镇收入'!B6</f>
        <v>652.16</v>
      </c>
      <c r="F7" s="403">
        <v>45.12</v>
      </c>
      <c r="G7" s="492">
        <f>'01-2021全镇收入'!C6</f>
        <v>92.79</v>
      </c>
      <c r="H7" s="493" t="s">
        <v>66</v>
      </c>
      <c r="I7" s="476">
        <v>1286.88</v>
      </c>
      <c r="J7" s="476"/>
      <c r="K7" s="497">
        <v>2091.84</v>
      </c>
      <c r="L7" s="476">
        <f>'02-2021全镇支出'!C6</f>
        <v>1174.44</v>
      </c>
      <c r="M7" s="403">
        <f>L7/K7*100</f>
        <v>56.1438733363928</v>
      </c>
      <c r="N7" s="406">
        <v>8.14</v>
      </c>
    </row>
    <row r="8" ht="15.75" customHeight="true" spans="1:14">
      <c r="A8" s="392" t="s">
        <v>67</v>
      </c>
      <c r="B8" s="477">
        <v>680.16</v>
      </c>
      <c r="C8" s="421"/>
      <c r="D8" s="477">
        <v>680.16</v>
      </c>
      <c r="E8" s="418">
        <f>'01-2021全镇收入'!B7</f>
        <v>200.6</v>
      </c>
      <c r="F8" s="403">
        <v>29.49</v>
      </c>
      <c r="G8" s="492">
        <v>39.28</v>
      </c>
      <c r="H8" s="493" t="s">
        <v>68</v>
      </c>
      <c r="I8" s="476"/>
      <c r="J8" s="421"/>
      <c r="K8" s="476"/>
      <c r="L8" s="418"/>
      <c r="M8" s="403" t="s">
        <v>69</v>
      </c>
      <c r="N8" s="406"/>
    </row>
    <row r="9" ht="15.75" customHeight="true" spans="1:14">
      <c r="A9" s="392" t="s">
        <v>70</v>
      </c>
      <c r="B9" s="477">
        <v>435.01</v>
      </c>
      <c r="C9" s="421"/>
      <c r="D9" s="477">
        <v>435.01</v>
      </c>
      <c r="E9" s="418">
        <f>'01-2021全镇收入'!B8</f>
        <v>113.11</v>
      </c>
      <c r="F9" s="403">
        <v>26</v>
      </c>
      <c r="G9" s="492">
        <v>7.29</v>
      </c>
      <c r="H9" s="493" t="s">
        <v>71</v>
      </c>
      <c r="I9" s="476">
        <v>10</v>
      </c>
      <c r="J9" s="421"/>
      <c r="K9" s="476">
        <v>10</v>
      </c>
      <c r="L9" s="418">
        <v>10</v>
      </c>
      <c r="M9" s="403">
        <f>L9/K9*100</f>
        <v>100</v>
      </c>
      <c r="N9" s="406">
        <v>26.74</v>
      </c>
    </row>
    <row r="10" ht="15.75" customHeight="true" spans="1:14">
      <c r="A10" s="392" t="s">
        <v>72</v>
      </c>
      <c r="B10" s="477">
        <v>246.45</v>
      </c>
      <c r="C10" s="421"/>
      <c r="D10" s="477">
        <v>246.45</v>
      </c>
      <c r="E10" s="418">
        <f>'01-2021全镇收入'!B9</f>
        <v>37.27</v>
      </c>
      <c r="F10" s="403">
        <v>15.12</v>
      </c>
      <c r="G10" s="492">
        <v>8.66</v>
      </c>
      <c r="H10" s="493" t="s">
        <v>73</v>
      </c>
      <c r="I10" s="476"/>
      <c r="J10" s="421"/>
      <c r="K10" s="476">
        <v>20</v>
      </c>
      <c r="L10" s="418"/>
      <c r="M10" s="403"/>
      <c r="N10" s="406"/>
    </row>
    <row r="11" ht="15.75" customHeight="true" spans="1:14">
      <c r="A11" s="392" t="s">
        <v>74</v>
      </c>
      <c r="B11" s="476">
        <v>0.8</v>
      </c>
      <c r="C11" s="421"/>
      <c r="D11" s="476">
        <v>0.8</v>
      </c>
      <c r="E11" s="418"/>
      <c r="F11" s="403"/>
      <c r="G11" s="406"/>
      <c r="H11" s="493" t="s">
        <v>75</v>
      </c>
      <c r="I11" s="476"/>
      <c r="J11" s="421"/>
      <c r="K11" s="476"/>
      <c r="L11" s="418"/>
      <c r="M11" s="403"/>
      <c r="N11" s="406"/>
    </row>
    <row r="12" ht="15.75" customHeight="true" spans="1:14">
      <c r="A12" s="392" t="s">
        <v>76</v>
      </c>
      <c r="B12" s="476">
        <v>41.53</v>
      </c>
      <c r="C12" s="421"/>
      <c r="D12" s="476">
        <v>41.53</v>
      </c>
      <c r="E12" s="418">
        <f>'01-2021全镇收入'!B10</f>
        <v>41.01</v>
      </c>
      <c r="F12" s="403">
        <v>98.75</v>
      </c>
      <c r="G12" s="492">
        <v>23.71</v>
      </c>
      <c r="H12" s="493" t="s">
        <v>77</v>
      </c>
      <c r="I12" s="476"/>
      <c r="J12" s="421"/>
      <c r="K12" s="476"/>
      <c r="L12" s="418"/>
      <c r="M12" s="403"/>
      <c r="N12" s="406"/>
    </row>
    <row r="13" ht="15.75" customHeight="true" spans="1:14">
      <c r="A13" s="392" t="s">
        <v>78</v>
      </c>
      <c r="B13" s="476">
        <v>7.44</v>
      </c>
      <c r="C13" s="421"/>
      <c r="D13" s="476">
        <v>7.44</v>
      </c>
      <c r="E13" s="418">
        <f>'01-2021全镇收入'!B11</f>
        <v>3.38</v>
      </c>
      <c r="F13" s="403">
        <v>45.43</v>
      </c>
      <c r="G13" s="492">
        <v>-17.16</v>
      </c>
      <c r="H13" s="493" t="s">
        <v>79</v>
      </c>
      <c r="I13" s="476">
        <v>143.26</v>
      </c>
      <c r="J13" s="421"/>
      <c r="K13" s="497">
        <v>143.26</v>
      </c>
      <c r="L13" s="418">
        <f>'02-2021全镇支出'!C12</f>
        <v>159.43</v>
      </c>
      <c r="M13" s="403">
        <f t="shared" ref="M13:M19" si="0">L13/K13*100</f>
        <v>111.287170180092</v>
      </c>
      <c r="N13" s="406">
        <v>21.28</v>
      </c>
    </row>
    <row r="14" ht="15.75" customHeight="true" spans="1:14">
      <c r="A14" s="392" t="s">
        <v>80</v>
      </c>
      <c r="B14" s="476">
        <v>0</v>
      </c>
      <c r="C14" s="421"/>
      <c r="D14" s="476">
        <v>0</v>
      </c>
      <c r="E14" s="418">
        <v>0</v>
      </c>
      <c r="F14" s="403"/>
      <c r="G14" s="408"/>
      <c r="H14" s="493" t="s">
        <v>81</v>
      </c>
      <c r="I14" s="476">
        <v>937.38</v>
      </c>
      <c r="J14" s="421"/>
      <c r="K14" s="497">
        <v>2240.71</v>
      </c>
      <c r="L14" s="418">
        <f>'02-2021全镇支出'!C13</f>
        <v>1999.44</v>
      </c>
      <c r="M14" s="403">
        <f t="shared" si="0"/>
        <v>89.2324307920257</v>
      </c>
      <c r="N14" s="406">
        <v>15.15</v>
      </c>
    </row>
    <row r="15" ht="15.75" customHeight="true" spans="1:14">
      <c r="A15" s="392" t="s">
        <v>82</v>
      </c>
      <c r="B15" s="476">
        <v>4</v>
      </c>
      <c r="C15" s="421"/>
      <c r="D15" s="476">
        <v>4</v>
      </c>
      <c r="E15" s="418">
        <f>'01-2021全镇收入'!B13</f>
        <v>5.61</v>
      </c>
      <c r="F15" s="403">
        <v>140.25</v>
      </c>
      <c r="G15" s="406">
        <f>'01-2021全镇收入'!C13</f>
        <v>71.04</v>
      </c>
      <c r="H15" s="493" t="s">
        <v>83</v>
      </c>
      <c r="I15" s="476">
        <v>250.39</v>
      </c>
      <c r="J15" s="421"/>
      <c r="K15" s="497">
        <v>287.39</v>
      </c>
      <c r="L15" s="418">
        <f>'02-2021全镇支出'!C14</f>
        <v>270.71</v>
      </c>
      <c r="M15" s="403">
        <f t="shared" si="0"/>
        <v>94.1960402240857</v>
      </c>
      <c r="N15" s="406">
        <v>8.96</v>
      </c>
    </row>
    <row r="16" ht="15.75" customHeight="true" spans="1:14">
      <c r="A16" s="478" t="s">
        <v>84</v>
      </c>
      <c r="B16" s="476">
        <v>4.49</v>
      </c>
      <c r="C16" s="421"/>
      <c r="D16" s="476">
        <v>4.49</v>
      </c>
      <c r="E16" s="418">
        <f>'01-2021全镇收入'!B14</f>
        <v>7</v>
      </c>
      <c r="F16" s="403">
        <v>155.9</v>
      </c>
      <c r="G16" s="406">
        <f>'01-2021全镇收入'!C14</f>
        <v>300</v>
      </c>
      <c r="H16" s="493" t="s">
        <v>85</v>
      </c>
      <c r="I16" s="476">
        <v>1.55</v>
      </c>
      <c r="J16" s="421"/>
      <c r="K16" s="476">
        <v>2.36</v>
      </c>
      <c r="L16" s="418">
        <f>'02-2021全镇支出'!C15</f>
        <v>2.36</v>
      </c>
      <c r="M16" s="403">
        <f t="shared" si="0"/>
        <v>100</v>
      </c>
      <c r="N16" s="406">
        <v>-88.86</v>
      </c>
    </row>
    <row r="17" ht="15.75" customHeight="true" spans="1:14">
      <c r="A17" s="392" t="s">
        <v>86</v>
      </c>
      <c r="B17" s="476">
        <v>6.89</v>
      </c>
      <c r="C17" s="421"/>
      <c r="D17" s="476">
        <v>6.89</v>
      </c>
      <c r="E17" s="418">
        <f>'01-2021全镇收入'!B15</f>
        <v>203.46</v>
      </c>
      <c r="F17" s="403">
        <v>2952.98</v>
      </c>
      <c r="G17" s="406">
        <f>'01-2021全镇收入'!C15</f>
        <v>5037.88</v>
      </c>
      <c r="H17" s="493" t="s">
        <v>87</v>
      </c>
      <c r="I17" s="476">
        <v>284.65</v>
      </c>
      <c r="J17" s="421"/>
      <c r="K17" s="476">
        <v>382.65</v>
      </c>
      <c r="L17" s="418">
        <f>'02-2021全镇支出'!C16</f>
        <v>308.1</v>
      </c>
      <c r="M17" s="403">
        <f t="shared" si="0"/>
        <v>80.5174441395531</v>
      </c>
      <c r="N17" s="406">
        <v>-26.32</v>
      </c>
    </row>
    <row r="18" ht="15.75" customHeight="true" spans="1:14">
      <c r="A18" s="478" t="s">
        <v>88</v>
      </c>
      <c r="B18" s="476">
        <v>7.19</v>
      </c>
      <c r="C18" s="421"/>
      <c r="D18" s="476">
        <v>7.19</v>
      </c>
      <c r="E18" s="418">
        <f>'01-2021全镇收入'!B16</f>
        <v>37.18</v>
      </c>
      <c r="F18" s="403">
        <v>517.11</v>
      </c>
      <c r="G18" s="406">
        <f>'01-2021全镇收入'!C16</f>
        <v>822.58</v>
      </c>
      <c r="H18" s="493" t="s">
        <v>89</v>
      </c>
      <c r="I18" s="476">
        <v>1349.64</v>
      </c>
      <c r="J18" s="421"/>
      <c r="K18" s="476">
        <v>1804.51</v>
      </c>
      <c r="L18" s="418">
        <f>'02-2021全镇支出'!C17</f>
        <v>1462.95</v>
      </c>
      <c r="M18" s="403">
        <f t="shared" si="0"/>
        <v>81.0718699259079</v>
      </c>
      <c r="N18" s="406">
        <v>7.94</v>
      </c>
    </row>
    <row r="19" ht="15.75" customHeight="true" spans="1:14">
      <c r="A19" s="478" t="s">
        <v>90</v>
      </c>
      <c r="B19" s="476">
        <v>7.92</v>
      </c>
      <c r="C19" s="421"/>
      <c r="D19" s="476">
        <v>7.92</v>
      </c>
      <c r="E19" s="418">
        <f>'01-2021全镇收入'!B17</f>
        <v>1.86</v>
      </c>
      <c r="F19" s="403">
        <v>23.48</v>
      </c>
      <c r="G19" s="406">
        <f>'01-2021全镇收入'!C17</f>
        <v>0.54</v>
      </c>
      <c r="H19" s="493" t="s">
        <v>91</v>
      </c>
      <c r="I19" s="476">
        <v>384.67</v>
      </c>
      <c r="J19" s="476"/>
      <c r="K19" s="476">
        <v>816.43</v>
      </c>
      <c r="L19" s="418">
        <f>'02-2021全镇支出'!C18</f>
        <v>765.06</v>
      </c>
      <c r="M19" s="403">
        <f t="shared" si="0"/>
        <v>93.7079725144838</v>
      </c>
      <c r="N19" s="406">
        <v>-55.22</v>
      </c>
    </row>
    <row r="20" ht="15.75" customHeight="true" spans="1:14">
      <c r="A20" s="478" t="s">
        <v>92</v>
      </c>
      <c r="B20" s="476">
        <v>3.55</v>
      </c>
      <c r="C20" s="476"/>
      <c r="D20" s="476">
        <v>3.55</v>
      </c>
      <c r="E20" s="476">
        <f>'01-2021全镇收入'!B12</f>
        <v>1.68</v>
      </c>
      <c r="F20" s="403">
        <v>47.32</v>
      </c>
      <c r="G20" s="406">
        <f>'01-2021全镇收入'!C12</f>
        <v>-30.58</v>
      </c>
      <c r="H20" s="493" t="s">
        <v>93</v>
      </c>
      <c r="I20" s="476"/>
      <c r="J20" s="421"/>
      <c r="K20" s="476"/>
      <c r="L20" s="418"/>
      <c r="M20" s="403"/>
      <c r="N20" s="406"/>
    </row>
    <row r="21" ht="15.75" customHeight="true" spans="1:14">
      <c r="A21" s="478"/>
      <c r="B21" s="476">
        <v>0</v>
      </c>
      <c r="C21" s="476">
        <f>SUM(C22:C28)</f>
        <v>0</v>
      </c>
      <c r="D21" s="476">
        <f>SUM(B21:C21)</f>
        <v>0</v>
      </c>
      <c r="E21" s="476"/>
      <c r="F21" s="403"/>
      <c r="G21" s="406"/>
      <c r="H21" s="493" t="s">
        <v>94</v>
      </c>
      <c r="I21" s="476"/>
      <c r="J21" s="421"/>
      <c r="K21" s="476"/>
      <c r="L21" s="418"/>
      <c r="M21" s="403"/>
      <c r="N21" s="406"/>
    </row>
    <row r="22" ht="15.75" customHeight="true" spans="1:14">
      <c r="A22" s="478" t="s">
        <v>19</v>
      </c>
      <c r="B22" s="476">
        <v>0</v>
      </c>
      <c r="C22" s="476">
        <f>SUM(C23:C29)</f>
        <v>0</v>
      </c>
      <c r="D22" s="476">
        <f>SUM(B22:C22)</f>
        <v>0</v>
      </c>
      <c r="E22" s="476"/>
      <c r="F22" s="403"/>
      <c r="G22" s="406"/>
      <c r="H22" s="493" t="s">
        <v>95</v>
      </c>
      <c r="I22" s="476"/>
      <c r="J22" s="421"/>
      <c r="K22" s="476"/>
      <c r="L22" s="418"/>
      <c r="M22" s="403"/>
      <c r="N22" s="406"/>
    </row>
    <row r="23" ht="15.75" customHeight="true" spans="1:14">
      <c r="A23" s="392" t="s">
        <v>96</v>
      </c>
      <c r="B23" s="476">
        <v>75</v>
      </c>
      <c r="C23" s="476"/>
      <c r="D23" s="476">
        <v>75</v>
      </c>
      <c r="E23" s="476">
        <f>'01-2021全镇收入'!B19</f>
        <v>62.73</v>
      </c>
      <c r="F23" s="403">
        <v>83.64</v>
      </c>
      <c r="G23" s="494">
        <v>-6.15</v>
      </c>
      <c r="H23" s="493" t="s">
        <v>97</v>
      </c>
      <c r="I23" s="476"/>
      <c r="J23" s="483"/>
      <c r="K23" s="476"/>
      <c r="L23" s="418"/>
      <c r="M23" s="403"/>
      <c r="N23" s="406"/>
    </row>
    <row r="24" ht="15.75" customHeight="true" spans="1:14">
      <c r="A24" s="392" t="s">
        <v>98</v>
      </c>
      <c r="B24" s="476"/>
      <c r="C24" s="476"/>
      <c r="D24" s="476"/>
      <c r="E24" s="476"/>
      <c r="F24" s="403"/>
      <c r="G24" s="406"/>
      <c r="H24" s="493" t="s">
        <v>99</v>
      </c>
      <c r="I24" s="476"/>
      <c r="J24" s="483"/>
      <c r="K24" s="476"/>
      <c r="L24" s="418"/>
      <c r="M24" s="403"/>
      <c r="N24" s="406"/>
    </row>
    <row r="25" ht="15.75" customHeight="true" spans="1:14">
      <c r="A25" s="392" t="s">
        <v>100</v>
      </c>
      <c r="B25" s="476">
        <v>31.69</v>
      </c>
      <c r="C25" s="421"/>
      <c r="D25" s="476">
        <v>31.69</v>
      </c>
      <c r="E25" s="418">
        <v>25.43</v>
      </c>
      <c r="F25" s="403">
        <v>80.25</v>
      </c>
      <c r="G25" s="406">
        <v>-7.19</v>
      </c>
      <c r="H25" s="493" t="s">
        <v>101</v>
      </c>
      <c r="I25" s="476">
        <v>261.21</v>
      </c>
      <c r="J25" s="483"/>
      <c r="K25" s="476">
        <v>313.58</v>
      </c>
      <c r="L25" s="418">
        <f>'02-2021全镇支出'!C24</f>
        <v>283.06</v>
      </c>
      <c r="M25" s="403">
        <f>L25/K25*100</f>
        <v>90.2672364308948</v>
      </c>
      <c r="N25" s="406">
        <v>-56.97</v>
      </c>
    </row>
    <row r="26" ht="15.75" customHeight="true" spans="1:14">
      <c r="A26" s="392" t="s">
        <v>102</v>
      </c>
      <c r="B26" s="476">
        <v>23.94</v>
      </c>
      <c r="C26" s="421"/>
      <c r="D26" s="476">
        <v>23.94</v>
      </c>
      <c r="E26" s="418">
        <v>36.1</v>
      </c>
      <c r="F26" s="403">
        <v>150.79</v>
      </c>
      <c r="G26" s="406">
        <v>63.05</v>
      </c>
      <c r="H26" s="493" t="s">
        <v>103</v>
      </c>
      <c r="I26" s="476"/>
      <c r="J26" s="483"/>
      <c r="K26" s="476"/>
      <c r="L26" s="418"/>
      <c r="M26" s="403"/>
      <c r="N26" s="406"/>
    </row>
    <row r="27" ht="15.75" customHeight="true" spans="1:14">
      <c r="A27" s="392" t="s">
        <v>104</v>
      </c>
      <c r="B27" s="476">
        <v>7.05</v>
      </c>
      <c r="C27" s="421"/>
      <c r="D27" s="476">
        <v>7.05</v>
      </c>
      <c r="E27" s="418">
        <v>1.2</v>
      </c>
      <c r="F27" s="403">
        <v>17.02</v>
      </c>
      <c r="G27" s="406">
        <v>-80.95</v>
      </c>
      <c r="H27" s="493" t="s">
        <v>105</v>
      </c>
      <c r="I27" s="498">
        <v>286.12</v>
      </c>
      <c r="J27" s="485"/>
      <c r="K27" s="476">
        <v>403.97</v>
      </c>
      <c r="L27" s="485">
        <f>'02-2021全镇支出'!C25</f>
        <v>400.45</v>
      </c>
      <c r="M27" s="403">
        <f>L27/K27*100</f>
        <v>99.1286481669431</v>
      </c>
      <c r="N27" s="502">
        <v>269.86</v>
      </c>
    </row>
    <row r="28" ht="15.75" customHeight="true" spans="1:14">
      <c r="A28" s="392" t="s">
        <v>106</v>
      </c>
      <c r="B28" s="476"/>
      <c r="C28" s="421"/>
      <c r="D28" s="476"/>
      <c r="E28" s="418"/>
      <c r="F28" s="417"/>
      <c r="G28" s="418"/>
      <c r="H28" s="493" t="s">
        <v>107</v>
      </c>
      <c r="I28" s="498">
        <v>50</v>
      </c>
      <c r="J28" s="485"/>
      <c r="K28" s="476">
        <v>50</v>
      </c>
      <c r="L28" s="499" t="s">
        <v>108</v>
      </c>
      <c r="M28" s="503"/>
      <c r="N28" s="503"/>
    </row>
    <row r="29" ht="15.75" customHeight="true" spans="1:14">
      <c r="A29" s="392" t="s">
        <v>109</v>
      </c>
      <c r="B29" s="476"/>
      <c r="C29" s="421"/>
      <c r="D29" s="476"/>
      <c r="E29" s="418"/>
      <c r="F29" s="417"/>
      <c r="G29" s="418"/>
      <c r="H29" s="493" t="s">
        <v>110</v>
      </c>
      <c r="I29" s="498"/>
      <c r="J29" s="485"/>
      <c r="K29" s="476"/>
      <c r="L29" s="485"/>
      <c r="M29" s="403"/>
      <c r="N29" s="502"/>
    </row>
    <row r="30" ht="15.75" customHeight="true" spans="1:14">
      <c r="A30" s="392" t="s">
        <v>111</v>
      </c>
      <c r="B30" s="476">
        <v>0</v>
      </c>
      <c r="C30" s="421"/>
      <c r="D30" s="476">
        <v>0</v>
      </c>
      <c r="E30" s="418"/>
      <c r="F30" s="417"/>
      <c r="G30" s="418"/>
      <c r="H30" s="493" t="s">
        <v>112</v>
      </c>
      <c r="I30" s="498"/>
      <c r="J30" s="485"/>
      <c r="K30" s="476"/>
      <c r="L30" s="485"/>
      <c r="M30" s="403"/>
      <c r="N30" s="502"/>
    </row>
    <row r="31" ht="15.75" customHeight="true" spans="1:14">
      <c r="A31" s="479"/>
      <c r="B31" s="480"/>
      <c r="C31" s="481"/>
      <c r="D31" s="476">
        <f>SUM(B31:C31)</f>
        <v>0</v>
      </c>
      <c r="E31" s="481"/>
      <c r="F31" s="481"/>
      <c r="G31" s="481"/>
      <c r="H31" s="493" t="s">
        <v>113</v>
      </c>
      <c r="I31" s="498"/>
      <c r="J31" s="485"/>
      <c r="K31" s="476">
        <f t="shared" ref="K31:K32" si="1">SUM(I31:J31)</f>
        <v>0</v>
      </c>
      <c r="L31" s="485"/>
      <c r="M31" s="403"/>
      <c r="N31" s="502"/>
    </row>
    <row r="32" ht="15.75" customHeight="true" spans="1:14">
      <c r="A32" s="479"/>
      <c r="B32" s="480"/>
      <c r="C32" s="481"/>
      <c r="D32" s="476"/>
      <c r="E32" s="481"/>
      <c r="F32" s="481"/>
      <c r="G32" s="481"/>
      <c r="H32" s="493"/>
      <c r="I32" s="498"/>
      <c r="J32" s="485"/>
      <c r="K32" s="476">
        <f t="shared" si="1"/>
        <v>0</v>
      </c>
      <c r="L32" s="485"/>
      <c r="M32" s="403"/>
      <c r="N32" s="502"/>
    </row>
    <row r="33" ht="15.75" customHeight="true" spans="1:14">
      <c r="A33" s="475" t="s">
        <v>114</v>
      </c>
      <c r="B33" s="474">
        <f>SUM(B34:B38)+B42</f>
        <v>3859.84</v>
      </c>
      <c r="C33" s="474">
        <f>SUM(C34:C38)+C42</f>
        <v>0</v>
      </c>
      <c r="D33" s="474">
        <f>SUM(D34:D38)+D42</f>
        <v>7180.79</v>
      </c>
      <c r="E33" s="474">
        <f>SUM(E34:E38)+E42</f>
        <v>7200.38</v>
      </c>
      <c r="F33" s="495"/>
      <c r="G33" s="495" t="s">
        <v>115</v>
      </c>
      <c r="H33" s="475" t="s">
        <v>116</v>
      </c>
      <c r="I33" s="474">
        <f>SUM(I34,I35,I36,I39,I40,I44)</f>
        <v>134.52</v>
      </c>
      <c r="J33" s="474">
        <f>SUM(J34,J35,J36,J39,J40,J44)</f>
        <v>0</v>
      </c>
      <c r="K33" s="474">
        <f>SUM(K34,K35,K36,K39,K40,K44)</f>
        <v>134.52</v>
      </c>
      <c r="L33" s="474">
        <f>SUM(L34,L35,L36,L39,L40,L44)</f>
        <v>1079.27</v>
      </c>
      <c r="M33" s="403">
        <f>L33/K33*100</f>
        <v>802.31192387749</v>
      </c>
      <c r="N33" s="408" t="s">
        <v>115</v>
      </c>
    </row>
    <row r="34" ht="15.75" customHeight="true" spans="1:14">
      <c r="A34" s="171" t="s">
        <v>117</v>
      </c>
      <c r="B34" s="418">
        <v>2422.08</v>
      </c>
      <c r="C34" s="482"/>
      <c r="D34" s="476">
        <v>5743.03</v>
      </c>
      <c r="E34" s="418">
        <v>5743.03</v>
      </c>
      <c r="F34" s="418"/>
      <c r="G34" s="483"/>
      <c r="H34" s="171" t="s">
        <v>118</v>
      </c>
      <c r="I34" s="418">
        <v>68</v>
      </c>
      <c r="J34" s="482"/>
      <c r="K34" s="476">
        <v>68</v>
      </c>
      <c r="L34" s="418">
        <v>147.42</v>
      </c>
      <c r="M34" s="403">
        <f>L34/K34*100</f>
        <v>216.794117647059</v>
      </c>
      <c r="N34" s="323">
        <v>87.36</v>
      </c>
    </row>
    <row r="35" ht="15.75" customHeight="true" spans="1:14">
      <c r="A35" s="171" t="s">
        <v>119</v>
      </c>
      <c r="B35" s="418"/>
      <c r="C35" s="482"/>
      <c r="D35" s="476"/>
      <c r="E35" s="418"/>
      <c r="F35" s="418"/>
      <c r="G35" s="483"/>
      <c r="H35" s="171" t="s">
        <v>120</v>
      </c>
      <c r="I35" s="418"/>
      <c r="J35" s="482"/>
      <c r="K35" s="476"/>
      <c r="L35" s="418"/>
      <c r="M35" s="403"/>
      <c r="N35" s="323"/>
    </row>
    <row r="36" ht="15.75" customHeight="true" spans="1:14">
      <c r="A36" s="171" t="s">
        <v>121</v>
      </c>
      <c r="B36" s="418">
        <v>66.52</v>
      </c>
      <c r="C36" s="482"/>
      <c r="D36" s="476">
        <v>66.52</v>
      </c>
      <c r="E36" s="418">
        <v>66.52</v>
      </c>
      <c r="F36" s="418"/>
      <c r="G36" s="483"/>
      <c r="H36" s="171" t="s">
        <v>122</v>
      </c>
      <c r="I36" s="418"/>
      <c r="J36" s="482"/>
      <c r="K36" s="476"/>
      <c r="L36" s="418"/>
      <c r="M36" s="403"/>
      <c r="N36" s="323"/>
    </row>
    <row r="37" ht="15.75" customHeight="true" spans="1:14">
      <c r="A37" s="171" t="s">
        <v>123</v>
      </c>
      <c r="B37" s="418"/>
      <c r="C37" s="482"/>
      <c r="D37" s="476">
        <f t="shared" ref="D37:D41" si="2">SUM(B37:C37)</f>
        <v>0</v>
      </c>
      <c r="E37" s="418">
        <v>19.59</v>
      </c>
      <c r="F37" s="418"/>
      <c r="G37" s="483"/>
      <c r="H37" s="171" t="s">
        <v>124</v>
      </c>
      <c r="I37" s="418"/>
      <c r="J37" s="482"/>
      <c r="K37" s="476"/>
      <c r="L37" s="418"/>
      <c r="M37" s="403"/>
      <c r="N37" s="323"/>
    </row>
    <row r="38" ht="15.75" customHeight="true" spans="1:14">
      <c r="A38" s="171" t="s">
        <v>125</v>
      </c>
      <c r="B38" s="418"/>
      <c r="C38" s="418"/>
      <c r="D38" s="476">
        <f t="shared" si="2"/>
        <v>0</v>
      </c>
      <c r="E38" s="418">
        <f t="shared" ref="E38" si="3">SUM(E39:E41)</f>
        <v>0</v>
      </c>
      <c r="F38" s="418"/>
      <c r="G38" s="483"/>
      <c r="H38" s="171" t="s">
        <v>126</v>
      </c>
      <c r="I38" s="418" t="s">
        <v>127</v>
      </c>
      <c r="J38" s="418">
        <f t="shared" ref="J38" si="4">SUM(J39:J41)</f>
        <v>0</v>
      </c>
      <c r="K38" s="476">
        <f t="shared" ref="K38:K44" si="5">SUM(I38:J38)</f>
        <v>0</v>
      </c>
      <c r="L38" s="418"/>
      <c r="M38" s="403"/>
      <c r="N38" s="323"/>
    </row>
    <row r="39" ht="15.75" customHeight="true" spans="1:14">
      <c r="A39" s="171" t="s">
        <v>128</v>
      </c>
      <c r="B39" s="418"/>
      <c r="C39" s="482"/>
      <c r="D39" s="476">
        <f t="shared" si="2"/>
        <v>0</v>
      </c>
      <c r="E39" s="418"/>
      <c r="F39" s="418"/>
      <c r="G39" s="483"/>
      <c r="H39" s="171" t="s">
        <v>129</v>
      </c>
      <c r="I39" s="418">
        <v>66.52</v>
      </c>
      <c r="J39" s="482"/>
      <c r="K39" s="476">
        <v>66.52</v>
      </c>
      <c r="L39" s="418"/>
      <c r="M39" s="403">
        <f>L39/K39*100</f>
        <v>0</v>
      </c>
      <c r="N39" s="323"/>
    </row>
    <row r="40" ht="15.75" customHeight="true" spans="1:14">
      <c r="A40" s="171" t="s">
        <v>130</v>
      </c>
      <c r="B40" s="418"/>
      <c r="C40" s="482"/>
      <c r="D40" s="476">
        <f t="shared" si="2"/>
        <v>0</v>
      </c>
      <c r="E40" s="418"/>
      <c r="F40" s="418"/>
      <c r="G40" s="483"/>
      <c r="H40" s="171" t="s">
        <v>131</v>
      </c>
      <c r="I40" s="418">
        <f>SUM(I41:I43)</f>
        <v>0</v>
      </c>
      <c r="J40" s="482"/>
      <c r="K40" s="476">
        <f t="shared" si="5"/>
        <v>0</v>
      </c>
      <c r="L40" s="418" t="s">
        <v>132</v>
      </c>
      <c r="M40" s="403"/>
      <c r="N40" s="323"/>
    </row>
    <row r="41" ht="15.75" customHeight="true" spans="1:14">
      <c r="A41" s="212" t="s">
        <v>133</v>
      </c>
      <c r="B41" s="483"/>
      <c r="C41" s="483"/>
      <c r="D41" s="476">
        <f t="shared" si="2"/>
        <v>0</v>
      </c>
      <c r="E41" s="418"/>
      <c r="F41" s="418"/>
      <c r="G41" s="483"/>
      <c r="H41" s="171" t="s">
        <v>134</v>
      </c>
      <c r="I41" s="483"/>
      <c r="J41" s="483"/>
      <c r="K41" s="476">
        <f t="shared" si="5"/>
        <v>0</v>
      </c>
      <c r="L41" s="418"/>
      <c r="M41" s="403"/>
      <c r="N41" s="323"/>
    </row>
    <row r="42" ht="15.75" customHeight="true" spans="1:14">
      <c r="A42" s="171" t="s">
        <v>135</v>
      </c>
      <c r="B42" s="482">
        <v>1371.24</v>
      </c>
      <c r="C42" s="482"/>
      <c r="D42" s="476">
        <v>1371.24</v>
      </c>
      <c r="E42" s="418">
        <v>1371.24</v>
      </c>
      <c r="F42" s="418"/>
      <c r="G42" s="485"/>
      <c r="H42" s="171" t="s">
        <v>136</v>
      </c>
      <c r="I42" s="482"/>
      <c r="J42" s="482"/>
      <c r="K42" s="476">
        <f t="shared" si="5"/>
        <v>0</v>
      </c>
      <c r="L42" s="418"/>
      <c r="M42" s="403"/>
      <c r="N42" s="502"/>
    </row>
    <row r="43" ht="15.75" customHeight="true" spans="1:14">
      <c r="A43" s="484"/>
      <c r="B43" s="485"/>
      <c r="C43" s="485"/>
      <c r="D43" s="485"/>
      <c r="E43" s="485"/>
      <c r="F43" s="485"/>
      <c r="G43" s="485"/>
      <c r="H43" s="171" t="s">
        <v>137</v>
      </c>
      <c r="I43" s="485"/>
      <c r="J43" s="485"/>
      <c r="K43" s="476">
        <f t="shared" si="5"/>
        <v>0</v>
      </c>
      <c r="L43" s="485"/>
      <c r="M43" s="403"/>
      <c r="N43" s="502"/>
    </row>
    <row r="44" ht="15.75" customHeight="true" spans="1:14">
      <c r="A44" s="484"/>
      <c r="B44" s="485"/>
      <c r="C44" s="485"/>
      <c r="D44" s="485"/>
      <c r="E44" s="485"/>
      <c r="F44" s="485"/>
      <c r="G44" s="485"/>
      <c r="H44" s="171" t="s">
        <v>138</v>
      </c>
      <c r="I44" s="485" t="s">
        <v>139</v>
      </c>
      <c r="J44" s="485"/>
      <c r="K44" s="476">
        <f t="shared" si="5"/>
        <v>0</v>
      </c>
      <c r="L44" s="485">
        <v>931.85</v>
      </c>
      <c r="M44" s="403"/>
      <c r="N44" s="502"/>
    </row>
    <row r="45" s="466" customFormat="true" ht="86.25" customHeight="true" spans="1:14">
      <c r="A45" s="486" t="s">
        <v>140</v>
      </c>
      <c r="B45" s="487"/>
      <c r="C45" s="487"/>
      <c r="D45" s="487"/>
      <c r="E45" s="487"/>
      <c r="F45" s="496"/>
      <c r="G45" s="496"/>
      <c r="H45" s="486"/>
      <c r="I45" s="487"/>
      <c r="J45" s="487"/>
      <c r="K45" s="487"/>
      <c r="L45" s="487"/>
      <c r="M45" s="486"/>
      <c r="N45" s="486"/>
    </row>
  </sheetData>
  <mergeCells count="3">
    <mergeCell ref="A1:N1"/>
    <mergeCell ref="A2:N2"/>
    <mergeCell ref="A45:N45"/>
  </mergeCells>
  <printOptions horizontalCentered="true"/>
  <pageMargins left="0.433070866141732" right="0.433070866141732" top="0.393700787401575" bottom="0" header="0.15748031496063" footer="0.31496062992126"/>
  <pageSetup paperSize="9" scale="59" orientation="landscape" blackAndWhite="true" errors="blank"/>
  <headerFooter alignWithMargins="0">
    <oddFooter>&amp;C&amp;P</oddFooter>
  </headerFooter>
  <ignoredErrors>
    <ignoredError sqref="K38 K33 D21:D22" formula="true"/>
  </ignoredError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2" workbookViewId="0">
      <selection activeCell="A2" sqref="A2:D35"/>
    </sheetView>
  </sheetViews>
  <sheetFormatPr defaultColWidth="9" defaultRowHeight="13.5" outlineLevelCol="3"/>
  <cols>
    <col min="1" max="3" width="22.125" customWidth="true"/>
    <col min="4" max="4" width="27" customWidth="true"/>
    <col min="5" max="5" width="28.875" customWidth="true"/>
  </cols>
  <sheetData>
    <row r="1" ht="89.25" customHeight="true" spans="1:4">
      <c r="A1" s="56" t="s">
        <v>652</v>
      </c>
      <c r="B1" s="56"/>
      <c r="C1" s="56"/>
      <c r="D1" s="56"/>
    </row>
    <row r="2" ht="27" customHeight="true" spans="1:4">
      <c r="A2" s="83" t="s">
        <v>139</v>
      </c>
      <c r="B2" s="84"/>
      <c r="C2" s="84"/>
      <c r="D2" s="84"/>
    </row>
    <row r="3" ht="37.5" customHeight="true" spans="1:4">
      <c r="A3" s="84"/>
      <c r="B3" s="84"/>
      <c r="C3" s="84"/>
      <c r="D3" s="84"/>
    </row>
    <row r="4" ht="27" customHeight="true" spans="1:4">
      <c r="A4" s="84"/>
      <c r="B4" s="84"/>
      <c r="C4" s="84"/>
      <c r="D4" s="84"/>
    </row>
    <row r="5" ht="36.75" customHeight="true" spans="1:4">
      <c r="A5" s="84"/>
      <c r="B5" s="84"/>
      <c r="C5" s="84"/>
      <c r="D5" s="84"/>
    </row>
    <row r="6" ht="36.75" customHeight="true" spans="1:4">
      <c r="A6" s="84"/>
      <c r="B6" s="84"/>
      <c r="C6" s="84"/>
      <c r="D6" s="84"/>
    </row>
    <row r="7" ht="36.75" customHeight="true" spans="1:4">
      <c r="A7" s="84"/>
      <c r="B7" s="84"/>
      <c r="C7" s="84"/>
      <c r="D7" s="84"/>
    </row>
    <row r="8" ht="75" customHeight="true" spans="1:4">
      <c r="A8" s="84"/>
      <c r="B8" s="84"/>
      <c r="C8" s="84"/>
      <c r="D8" s="84"/>
    </row>
    <row r="9" ht="16.5" customHeight="true" spans="1:4">
      <c r="A9" s="84"/>
      <c r="B9" s="84"/>
      <c r="C9" s="84"/>
      <c r="D9" s="84"/>
    </row>
    <row r="10" customHeight="true" spans="1:4">
      <c r="A10" s="84"/>
      <c r="B10" s="84"/>
      <c r="C10" s="84"/>
      <c r="D10" s="84"/>
    </row>
    <row r="11" ht="27" customHeight="true" spans="1:4">
      <c r="A11" s="84"/>
      <c r="B11" s="84"/>
      <c r="C11" s="84"/>
      <c r="D11" s="84"/>
    </row>
    <row r="12" ht="1.5" customHeight="true" spans="1:4">
      <c r="A12" s="84"/>
      <c r="B12" s="84"/>
      <c r="C12" s="84"/>
      <c r="D12" s="84"/>
    </row>
    <row r="13" ht="14.25" hidden="true" customHeight="true" spans="1:4">
      <c r="A13" s="84"/>
      <c r="B13" s="84"/>
      <c r="C13" s="84"/>
      <c r="D13" s="84"/>
    </row>
    <row r="14" ht="14.25" hidden="true" customHeight="true" spans="1:4">
      <c r="A14" s="84"/>
      <c r="B14" s="84"/>
      <c r="C14" s="84"/>
      <c r="D14" s="84"/>
    </row>
    <row r="15" ht="14.25" hidden="true" customHeight="true" spans="1:4">
      <c r="A15" s="84"/>
      <c r="B15" s="84"/>
      <c r="C15" s="84"/>
      <c r="D15" s="84"/>
    </row>
    <row r="16" ht="14.25" hidden="true" customHeight="true" spans="1:4">
      <c r="A16" s="84"/>
      <c r="B16" s="84"/>
      <c r="C16" s="84"/>
      <c r="D16" s="84"/>
    </row>
    <row r="17" ht="14.25" hidden="true" customHeight="true" spans="1:4">
      <c r="A17" s="84"/>
      <c r="B17" s="84"/>
      <c r="C17" s="84"/>
      <c r="D17" s="84"/>
    </row>
    <row r="18" ht="14.25" hidden="true" customHeight="true" spans="1:4">
      <c r="A18" s="84"/>
      <c r="B18" s="84"/>
      <c r="C18" s="84"/>
      <c r="D18" s="84"/>
    </row>
    <row r="19" ht="14.25" hidden="true" customHeight="true" spans="1:4">
      <c r="A19" s="84"/>
      <c r="B19" s="84"/>
      <c r="C19" s="84"/>
      <c r="D19" s="84"/>
    </row>
    <row r="20" ht="14.25" hidden="true" customHeight="true" spans="1:4">
      <c r="A20" s="84"/>
      <c r="B20" s="84"/>
      <c r="C20" s="84"/>
      <c r="D20" s="84"/>
    </row>
    <row r="21" ht="14.25" hidden="true" customHeight="true" spans="1:4">
      <c r="A21" s="84"/>
      <c r="B21" s="84"/>
      <c r="C21" s="84"/>
      <c r="D21" s="84"/>
    </row>
    <row r="22" ht="14.25" hidden="true" customHeight="true" spans="1:4">
      <c r="A22" s="84"/>
      <c r="B22" s="84"/>
      <c r="C22" s="84"/>
      <c r="D22" s="84"/>
    </row>
    <row r="23" ht="14.25" hidden="true" customHeight="true" spans="1:4">
      <c r="A23" s="84"/>
      <c r="B23" s="84"/>
      <c r="C23" s="84"/>
      <c r="D23" s="84"/>
    </row>
    <row r="24" ht="14.25" hidden="true" customHeight="true" spans="1:4">
      <c r="A24" s="84"/>
      <c r="B24" s="84"/>
      <c r="C24" s="84"/>
      <c r="D24" s="84"/>
    </row>
    <row r="25" ht="14.25" hidden="true" customHeight="true" spans="1:4">
      <c r="A25" s="84"/>
      <c r="B25" s="84"/>
      <c r="C25" s="84"/>
      <c r="D25" s="84"/>
    </row>
    <row r="26" ht="14.25" hidden="true" customHeight="true" spans="1:4">
      <c r="A26" s="84"/>
      <c r="B26" s="84"/>
      <c r="C26" s="84"/>
      <c r="D26" s="84"/>
    </row>
    <row r="27" ht="29.25" hidden="true" customHeight="true" spans="1:4">
      <c r="A27" s="84"/>
      <c r="B27" s="84"/>
      <c r="C27" s="84"/>
      <c r="D27" s="84"/>
    </row>
    <row r="28" ht="14.25" hidden="true" customHeight="true" spans="1:4">
      <c r="A28" s="84"/>
      <c r="B28" s="84"/>
      <c r="C28" s="84"/>
      <c r="D28" s="84"/>
    </row>
    <row r="29" ht="14.25" hidden="true" customHeight="true" spans="1:4">
      <c r="A29" s="84"/>
      <c r="B29" s="84"/>
      <c r="C29" s="84"/>
      <c r="D29" s="84"/>
    </row>
    <row r="30" ht="14.25" hidden="true" customHeight="true" spans="1:4">
      <c r="A30" s="84"/>
      <c r="B30" s="84"/>
      <c r="C30" s="84"/>
      <c r="D30" s="84"/>
    </row>
    <row r="31" ht="14.25" hidden="true" customHeight="true" spans="1:4">
      <c r="A31" s="84"/>
      <c r="B31" s="84"/>
      <c r="C31" s="84"/>
      <c r="D31" s="84"/>
    </row>
    <row r="32" ht="14.25" hidden="true" customHeight="true" spans="1:4">
      <c r="A32" s="84"/>
      <c r="B32" s="84"/>
      <c r="C32" s="84"/>
      <c r="D32" s="84"/>
    </row>
    <row r="33" ht="14.25" hidden="true" customHeight="true" spans="1:4">
      <c r="A33" s="84"/>
      <c r="B33" s="84"/>
      <c r="C33" s="84"/>
      <c r="D33" s="84"/>
    </row>
    <row r="34" ht="14.25" hidden="true" customHeight="true" spans="1:4">
      <c r="A34" s="84"/>
      <c r="B34" s="84"/>
      <c r="C34" s="84"/>
      <c r="D34" s="84"/>
    </row>
    <row r="35" ht="14.25" hidden="true" customHeight="true" spans="1:4">
      <c r="A35" s="84"/>
      <c r="B35" s="84"/>
      <c r="C35" s="84"/>
      <c r="D35" s="84"/>
    </row>
  </sheetData>
  <mergeCells count="2">
    <mergeCell ref="A1:D1"/>
    <mergeCell ref="A2:D35"/>
  </mergeCells>
  <pageMargins left="0.708661417322835" right="0.708661417322835" top="1.37795275590551" bottom="0.748031496062992" header="0.31496062992126" footer="0.31496062992126"/>
  <pageSetup paperSize="9" scale="95"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7"/>
  <sheetViews>
    <sheetView workbookViewId="0">
      <selection activeCell="A8" sqref="A8"/>
    </sheetView>
  </sheetViews>
  <sheetFormatPr defaultColWidth="9" defaultRowHeight="13.5" outlineLevelCol="1"/>
  <cols>
    <col min="1" max="1" width="56.25" style="59" customWidth="true"/>
    <col min="2" max="2" width="36.5" style="76" customWidth="true"/>
    <col min="3" max="16384" width="9" style="59"/>
  </cols>
  <sheetData>
    <row r="1" s="75" customFormat="true" ht="18" spans="1:2">
      <c r="A1" s="61" t="s">
        <v>653</v>
      </c>
      <c r="B1" s="61"/>
    </row>
    <row r="2" ht="30" customHeight="true" spans="1:2">
      <c r="A2" s="70" t="s">
        <v>654</v>
      </c>
      <c r="B2" s="71"/>
    </row>
    <row r="3" ht="21" customHeight="true" spans="2:2">
      <c r="B3" s="65" t="s">
        <v>2</v>
      </c>
    </row>
    <row r="4" ht="33.75" customHeight="true" spans="1:2">
      <c r="A4" s="66" t="s">
        <v>655</v>
      </c>
      <c r="B4" s="77" t="s">
        <v>56</v>
      </c>
    </row>
    <row r="5" ht="20.25" customHeight="true" spans="1:2">
      <c r="A5" s="72" t="s">
        <v>656</v>
      </c>
      <c r="B5" s="78"/>
    </row>
    <row r="6" ht="20.25" customHeight="true" spans="1:2">
      <c r="A6" s="79" t="s">
        <v>657</v>
      </c>
      <c r="B6" s="80"/>
    </row>
    <row r="7" ht="20.25" customHeight="true" spans="1:2">
      <c r="A7" s="79" t="s">
        <v>658</v>
      </c>
      <c r="B7" s="80"/>
    </row>
    <row r="8" ht="20.25" customHeight="true" spans="1:2">
      <c r="A8" s="79" t="s">
        <v>659</v>
      </c>
      <c r="B8" s="80"/>
    </row>
    <row r="9" ht="20.25" customHeight="true" spans="1:2">
      <c r="A9" s="81" t="s">
        <v>660</v>
      </c>
      <c r="B9" s="78"/>
    </row>
    <row r="10" ht="20.25" customHeight="true" spans="1:2">
      <c r="A10" s="79" t="s">
        <v>657</v>
      </c>
      <c r="B10" s="80"/>
    </row>
    <row r="11" ht="20.25" customHeight="true" spans="1:2">
      <c r="A11" s="79" t="s">
        <v>658</v>
      </c>
      <c r="B11" s="80"/>
    </row>
    <row r="12" ht="20.25" customHeight="true" spans="1:2">
      <c r="A12" s="79" t="s">
        <v>659</v>
      </c>
      <c r="B12" s="80"/>
    </row>
    <row r="13" ht="20.25" customHeight="true" spans="1:2">
      <c r="A13" s="72" t="s">
        <v>661</v>
      </c>
      <c r="B13" s="78"/>
    </row>
    <row r="14" ht="20.25" customHeight="true" spans="1:2">
      <c r="A14" s="79" t="s">
        <v>657</v>
      </c>
      <c r="B14" s="80"/>
    </row>
    <row r="15" ht="20.25" customHeight="true" spans="1:2">
      <c r="A15" s="79" t="s">
        <v>658</v>
      </c>
      <c r="B15" s="80"/>
    </row>
    <row r="16" ht="20.25" customHeight="true" spans="1:2">
      <c r="A16" s="79" t="s">
        <v>659</v>
      </c>
      <c r="B16" s="80"/>
    </row>
    <row r="17" ht="20.25" customHeight="true" spans="1:2">
      <c r="A17" s="72" t="s">
        <v>662</v>
      </c>
      <c r="B17" s="78"/>
    </row>
    <row r="18" ht="20.25" customHeight="true" spans="1:2">
      <c r="A18" s="79" t="s">
        <v>657</v>
      </c>
      <c r="B18" s="80"/>
    </row>
    <row r="19" ht="20.25" customHeight="true" spans="1:2">
      <c r="A19" s="79" t="s">
        <v>658</v>
      </c>
      <c r="B19" s="80"/>
    </row>
    <row r="20" ht="20.25" customHeight="true" spans="1:2">
      <c r="A20" s="79" t="s">
        <v>659</v>
      </c>
      <c r="B20" s="80"/>
    </row>
    <row r="21" ht="20.25" customHeight="true" spans="1:2">
      <c r="A21" s="72" t="s">
        <v>663</v>
      </c>
      <c r="B21" s="78"/>
    </row>
    <row r="22" ht="20.25" customHeight="true" spans="1:2">
      <c r="A22" s="79" t="s">
        <v>657</v>
      </c>
      <c r="B22" s="80"/>
    </row>
    <row r="23" ht="20.25" customHeight="true" spans="1:2">
      <c r="A23" s="79" t="s">
        <v>658</v>
      </c>
      <c r="B23" s="80"/>
    </row>
    <row r="24" ht="20.25" customHeight="true" spans="1:2">
      <c r="A24" s="79" t="s">
        <v>659</v>
      </c>
      <c r="B24" s="80"/>
    </row>
    <row r="25" ht="20.25" customHeight="true" spans="1:2">
      <c r="A25" s="72" t="s">
        <v>664</v>
      </c>
      <c r="B25" s="78"/>
    </row>
    <row r="26" ht="20.25" customHeight="true" spans="1:2">
      <c r="A26" s="79" t="s">
        <v>657</v>
      </c>
      <c r="B26" s="80"/>
    </row>
    <row r="27" ht="20.25" customHeight="true" spans="1:2">
      <c r="A27" s="79" t="s">
        <v>658</v>
      </c>
      <c r="B27" s="80"/>
    </row>
    <row r="28" ht="20.25" customHeight="true" spans="1:2">
      <c r="A28" s="79" t="s">
        <v>659</v>
      </c>
      <c r="B28" s="80"/>
    </row>
    <row r="29" ht="20.25" customHeight="true" spans="1:2">
      <c r="A29" s="72" t="s">
        <v>665</v>
      </c>
      <c r="B29" s="78"/>
    </row>
    <row r="30" ht="20.25" customHeight="true" spans="1:2">
      <c r="A30" s="79" t="s">
        <v>657</v>
      </c>
      <c r="B30" s="80"/>
    </row>
    <row r="31" ht="20.25" customHeight="true" spans="1:2">
      <c r="A31" s="79" t="s">
        <v>658</v>
      </c>
      <c r="B31" s="80"/>
    </row>
    <row r="32" ht="20.25" customHeight="true" spans="1:2">
      <c r="A32" s="79" t="s">
        <v>659</v>
      </c>
      <c r="B32" s="80"/>
    </row>
    <row r="33" ht="20.25" customHeight="true" spans="1:2">
      <c r="A33" s="68"/>
      <c r="B33" s="82"/>
    </row>
    <row r="34" ht="20.25" customHeight="true" spans="1:2">
      <c r="A34" s="74" t="s">
        <v>666</v>
      </c>
      <c r="B34" s="78"/>
    </row>
    <row r="35" ht="20.25" customHeight="true" spans="1:2">
      <c r="A35" s="79" t="s">
        <v>657</v>
      </c>
      <c r="B35" s="80"/>
    </row>
    <row r="36" ht="20.25" customHeight="true" spans="1:2">
      <c r="A36" s="79" t="s">
        <v>658</v>
      </c>
      <c r="B36" s="80"/>
    </row>
    <row r="37" ht="20.25" customHeight="true" spans="1:2">
      <c r="A37" s="79" t="s">
        <v>659</v>
      </c>
      <c r="B37" s="80"/>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84"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workbookViewId="0">
      <selection activeCell="A2" sqref="A2:B2"/>
    </sheetView>
  </sheetViews>
  <sheetFormatPr defaultColWidth="9" defaultRowHeight="13.5" outlineLevelCol="1"/>
  <cols>
    <col min="1" max="1" width="65.5" style="59" customWidth="true"/>
    <col min="2" max="2" width="35.75" style="59" customWidth="true"/>
    <col min="3" max="16384" width="9" style="59"/>
  </cols>
  <sheetData>
    <row r="1" ht="27" customHeight="true" spans="1:2">
      <c r="A1" s="61" t="s">
        <v>667</v>
      </c>
      <c r="B1" s="61"/>
    </row>
    <row r="2" ht="29.25" spans="1:2">
      <c r="A2" s="70" t="s">
        <v>668</v>
      </c>
      <c r="B2" s="71"/>
    </row>
    <row r="3" ht="29.25" customHeight="true" spans="1:2">
      <c r="A3" s="64"/>
      <c r="B3" s="65" t="s">
        <v>2</v>
      </c>
    </row>
    <row r="4" ht="29.25" customHeight="true" spans="1:2">
      <c r="A4" s="66" t="s">
        <v>655</v>
      </c>
      <c r="B4" s="67" t="s">
        <v>56</v>
      </c>
    </row>
    <row r="5" ht="29.25" customHeight="true" spans="1:2">
      <c r="A5" s="72" t="s">
        <v>669</v>
      </c>
      <c r="B5" s="73"/>
    </row>
    <row r="6" ht="29.25" customHeight="true" spans="1:2">
      <c r="A6" s="68" t="s">
        <v>670</v>
      </c>
      <c r="B6" s="69"/>
    </row>
    <row r="7" ht="29.25" customHeight="true" spans="1:2">
      <c r="A7" s="72" t="s">
        <v>671</v>
      </c>
      <c r="B7" s="73"/>
    </row>
    <row r="8" ht="29.25" customHeight="true" spans="1:2">
      <c r="A8" s="68" t="s">
        <v>670</v>
      </c>
      <c r="B8" s="69"/>
    </row>
    <row r="9" ht="29.25" customHeight="true" spans="1:2">
      <c r="A9" s="72" t="s">
        <v>672</v>
      </c>
      <c r="B9" s="73"/>
    </row>
    <row r="10" ht="29.25" customHeight="true" spans="1:2">
      <c r="A10" s="68" t="s">
        <v>670</v>
      </c>
      <c r="B10" s="69"/>
    </row>
    <row r="11" ht="29.25" customHeight="true" spans="1:2">
      <c r="A11" s="72" t="s">
        <v>673</v>
      </c>
      <c r="B11" s="73"/>
    </row>
    <row r="12" ht="29.25" customHeight="true" spans="1:2">
      <c r="A12" s="68" t="s">
        <v>674</v>
      </c>
      <c r="B12" s="69"/>
    </row>
    <row r="13" ht="29.25" customHeight="true" spans="1:2">
      <c r="A13" s="72" t="s">
        <v>675</v>
      </c>
      <c r="B13" s="73"/>
    </row>
    <row r="14" ht="29.25" customHeight="true" spans="1:2">
      <c r="A14" s="68" t="s">
        <v>674</v>
      </c>
      <c r="B14" s="69"/>
    </row>
    <row r="15" ht="29.25" customHeight="true" spans="1:2">
      <c r="A15" s="72" t="s">
        <v>676</v>
      </c>
      <c r="B15" s="73"/>
    </row>
    <row r="16" ht="29.25" customHeight="true" spans="1:2">
      <c r="A16" s="68" t="s">
        <v>677</v>
      </c>
      <c r="B16" s="69"/>
    </row>
    <row r="17" ht="29.25" customHeight="true" spans="1:2">
      <c r="A17" s="72" t="s">
        <v>678</v>
      </c>
      <c r="B17" s="73"/>
    </row>
    <row r="18" ht="29.25" customHeight="true" spans="1:2">
      <c r="A18" s="68" t="s">
        <v>679</v>
      </c>
      <c r="B18" s="69"/>
    </row>
    <row r="19" ht="29.25" customHeight="true" spans="1:2">
      <c r="A19" s="68"/>
      <c r="B19" s="69"/>
    </row>
    <row r="20" ht="29.25" customHeight="true" spans="1:2">
      <c r="A20" s="74" t="s">
        <v>680</v>
      </c>
      <c r="B20" s="73"/>
    </row>
    <row r="21" ht="29.25" customHeight="true" spans="1:2">
      <c r="A21" s="66" t="s">
        <v>681</v>
      </c>
      <c r="B21" s="69"/>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84"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21"/>
  <sheetViews>
    <sheetView workbookViewId="0">
      <selection activeCell="A2" sqref="A2:B2"/>
    </sheetView>
  </sheetViews>
  <sheetFormatPr defaultColWidth="9" defaultRowHeight="13.5" outlineLevelCol="1"/>
  <cols>
    <col min="1" max="1" width="61.5" style="60" customWidth="true"/>
    <col min="2" max="2" width="33.25" style="60" customWidth="true"/>
    <col min="3" max="16384" width="9" style="60"/>
  </cols>
  <sheetData>
    <row r="1" ht="29.25" customHeight="true" spans="1:2">
      <c r="A1" s="61" t="s">
        <v>682</v>
      </c>
      <c r="B1" s="61"/>
    </row>
    <row r="2" ht="28.5" customHeight="true" spans="1:2">
      <c r="A2" s="62" t="s">
        <v>683</v>
      </c>
      <c r="B2" s="63"/>
    </row>
    <row r="3" ht="23.25" customHeight="true" spans="1:2">
      <c r="A3" s="64"/>
      <c r="B3" s="65" t="s">
        <v>2</v>
      </c>
    </row>
    <row r="4" s="59" customFormat="true" ht="33" customHeight="true" spans="1:2">
      <c r="A4" s="66" t="s">
        <v>655</v>
      </c>
      <c r="B4" s="67" t="s">
        <v>56</v>
      </c>
    </row>
    <row r="5" s="59" customFormat="true" ht="27.75" customHeight="true" spans="1:2">
      <c r="A5" s="68" t="s">
        <v>684</v>
      </c>
      <c r="B5" s="69"/>
    </row>
    <row r="6" s="59" customFormat="true" ht="27.75" customHeight="true" spans="1:2">
      <c r="A6" s="68" t="s">
        <v>685</v>
      </c>
      <c r="B6" s="69"/>
    </row>
    <row r="7" s="59" customFormat="true" ht="27.75" customHeight="true" spans="1:2">
      <c r="A7" s="68" t="s">
        <v>686</v>
      </c>
      <c r="B7" s="69"/>
    </row>
    <row r="8" s="59" customFormat="true" ht="27.75" customHeight="true" spans="1:2">
      <c r="A8" s="68" t="s">
        <v>687</v>
      </c>
      <c r="B8" s="69"/>
    </row>
    <row r="9" s="59" customFormat="true" ht="27.75" customHeight="true" spans="1:2">
      <c r="A9" s="68" t="s">
        <v>688</v>
      </c>
      <c r="B9" s="69"/>
    </row>
    <row r="10" s="59" customFormat="true" ht="27.75" customHeight="true" spans="1:2">
      <c r="A10" s="68" t="s">
        <v>689</v>
      </c>
      <c r="B10" s="69"/>
    </row>
    <row r="11" s="59" customFormat="true" ht="27.75" customHeight="true" spans="1:2">
      <c r="A11" s="68" t="s">
        <v>690</v>
      </c>
      <c r="B11" s="69"/>
    </row>
    <row r="12" s="59" customFormat="true" ht="27.75" customHeight="true" spans="1:2">
      <c r="A12" s="68" t="s">
        <v>691</v>
      </c>
      <c r="B12" s="69"/>
    </row>
    <row r="13" s="59" customFormat="true" ht="27.75" customHeight="true" spans="1:2">
      <c r="A13" s="68" t="s">
        <v>692</v>
      </c>
      <c r="B13" s="69"/>
    </row>
    <row r="14" s="59" customFormat="true" ht="27.75" customHeight="true" spans="1:2">
      <c r="A14" s="68" t="s">
        <v>693</v>
      </c>
      <c r="B14" s="69"/>
    </row>
    <row r="15" s="59" customFormat="true" ht="27.75" customHeight="true" spans="1:2">
      <c r="A15" s="68" t="s">
        <v>694</v>
      </c>
      <c r="B15" s="69"/>
    </row>
    <row r="16" s="59" customFormat="true" ht="27.75" customHeight="true" spans="1:2">
      <c r="A16" s="68" t="s">
        <v>695</v>
      </c>
      <c r="B16" s="69"/>
    </row>
    <row r="17" s="59" customFormat="true" ht="27.75" customHeight="true" spans="1:2">
      <c r="A17" s="68" t="s">
        <v>696</v>
      </c>
      <c r="B17" s="69"/>
    </row>
    <row r="18" s="59" customFormat="true" ht="27.75" customHeight="true" spans="1:2">
      <c r="A18" s="68" t="s">
        <v>697</v>
      </c>
      <c r="B18" s="69"/>
    </row>
    <row r="19" s="59" customFormat="true" ht="27.75" customHeight="true" spans="1:2">
      <c r="A19" s="68"/>
      <c r="B19" s="69"/>
    </row>
    <row r="20" s="59" customFormat="true" ht="27.75" customHeight="true" spans="1:2">
      <c r="A20" s="66" t="s">
        <v>698</v>
      </c>
      <c r="B20" s="69"/>
    </row>
    <row r="21" s="59" customFormat="true" ht="27.75" customHeight="true" spans="1:2">
      <c r="A21" s="66" t="s">
        <v>699</v>
      </c>
      <c r="B21" s="69"/>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9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topLeftCell="A2" workbookViewId="0">
      <selection activeCell="A2" sqref="A2:D35"/>
    </sheetView>
  </sheetViews>
  <sheetFormatPr defaultColWidth="9" defaultRowHeight="13.5" outlineLevelCol="3"/>
  <cols>
    <col min="1" max="4" width="23.625" customWidth="true"/>
    <col min="5" max="5" width="28.875" customWidth="true"/>
  </cols>
  <sheetData>
    <row r="1" ht="72" customHeight="true" spans="1:4">
      <c r="A1" s="56" t="s">
        <v>700</v>
      </c>
      <c r="B1" s="56"/>
      <c r="C1" s="56"/>
      <c r="D1" s="56"/>
    </row>
    <row r="2" customHeight="true" spans="1:4">
      <c r="A2" s="57" t="s">
        <v>69</v>
      </c>
      <c r="B2" s="58"/>
      <c r="C2" s="58"/>
      <c r="D2" s="58"/>
    </row>
    <row r="3" customHeight="true" spans="1:4">
      <c r="A3" s="58"/>
      <c r="B3" s="58"/>
      <c r="C3" s="58"/>
      <c r="D3" s="58"/>
    </row>
    <row r="4" customHeight="true" spans="1:4">
      <c r="A4" s="58"/>
      <c r="B4" s="58"/>
      <c r="C4" s="58"/>
      <c r="D4" s="58"/>
    </row>
    <row r="5" customHeight="true" spans="1:4">
      <c r="A5" s="58"/>
      <c r="B5" s="58"/>
      <c r="C5" s="58"/>
      <c r="D5" s="58"/>
    </row>
    <row r="6" customHeight="true" spans="1:4">
      <c r="A6" s="58"/>
      <c r="B6" s="58"/>
      <c r="C6" s="58"/>
      <c r="D6" s="58"/>
    </row>
    <row r="7" customHeight="true" spans="1:4">
      <c r="A7" s="58"/>
      <c r="B7" s="58"/>
      <c r="C7" s="58"/>
      <c r="D7" s="58"/>
    </row>
    <row r="8" customHeight="true" spans="1:4">
      <c r="A8" s="58"/>
      <c r="B8" s="58"/>
      <c r="C8" s="58"/>
      <c r="D8" s="58"/>
    </row>
    <row r="9" customHeight="true" spans="1:4">
      <c r="A9" s="58"/>
      <c r="B9" s="58"/>
      <c r="C9" s="58"/>
      <c r="D9" s="58"/>
    </row>
    <row r="10" customHeight="true" spans="1:4">
      <c r="A10" s="58"/>
      <c r="B10" s="58"/>
      <c r="C10" s="58"/>
      <c r="D10" s="58"/>
    </row>
    <row r="11" customHeight="true" spans="1:4">
      <c r="A11" s="58"/>
      <c r="B11" s="58"/>
      <c r="C11" s="58"/>
      <c r="D11" s="58"/>
    </row>
    <row r="12" customHeight="true" spans="1:4">
      <c r="A12" s="58"/>
      <c r="B12" s="58"/>
      <c r="C12" s="58"/>
      <c r="D12" s="58"/>
    </row>
    <row r="13" customHeight="true" spans="1:4">
      <c r="A13" s="58"/>
      <c r="B13" s="58"/>
      <c r="C13" s="58"/>
      <c r="D13" s="58"/>
    </row>
    <row r="14" customHeight="true" spans="1:4">
      <c r="A14" s="58"/>
      <c r="B14" s="58"/>
      <c r="C14" s="58"/>
      <c r="D14" s="58"/>
    </row>
    <row r="15" customHeight="true" spans="1:4">
      <c r="A15" s="58"/>
      <c r="B15" s="58"/>
      <c r="C15" s="58"/>
      <c r="D15" s="58"/>
    </row>
    <row r="16" customHeight="true" spans="1:4">
      <c r="A16" s="58"/>
      <c r="B16" s="58"/>
      <c r="C16" s="58"/>
      <c r="D16" s="58"/>
    </row>
    <row r="17" customHeight="true" spans="1:4">
      <c r="A17" s="58"/>
      <c r="B17" s="58"/>
      <c r="C17" s="58"/>
      <c r="D17" s="58"/>
    </row>
    <row r="18" customHeight="true" spans="1:4">
      <c r="A18" s="58"/>
      <c r="B18" s="58"/>
      <c r="C18" s="58"/>
      <c r="D18" s="58"/>
    </row>
    <row r="19" customHeight="true" spans="1:4">
      <c r="A19" s="58"/>
      <c r="B19" s="58"/>
      <c r="C19" s="58"/>
      <c r="D19" s="58"/>
    </row>
    <row r="20" customHeight="true" spans="1:4">
      <c r="A20" s="58"/>
      <c r="B20" s="58"/>
      <c r="C20" s="58"/>
      <c r="D20" s="58"/>
    </row>
    <row r="21" customHeight="true" spans="1:4">
      <c r="A21" s="58"/>
      <c r="B21" s="58"/>
      <c r="C21" s="58"/>
      <c r="D21" s="58"/>
    </row>
    <row r="22" customHeight="true" spans="1:4">
      <c r="A22" s="58"/>
      <c r="B22" s="58"/>
      <c r="C22" s="58"/>
      <c r="D22" s="58"/>
    </row>
    <row r="23" customHeight="true" spans="1:4">
      <c r="A23" s="58"/>
      <c r="B23" s="58"/>
      <c r="C23" s="58"/>
      <c r="D23" s="58"/>
    </row>
    <row r="24" customHeight="true" spans="1:4">
      <c r="A24" s="58"/>
      <c r="B24" s="58"/>
      <c r="C24" s="58"/>
      <c r="D24" s="58"/>
    </row>
    <row r="25" customHeight="true" spans="1:4">
      <c r="A25" s="58"/>
      <c r="B25" s="58"/>
      <c r="C25" s="58"/>
      <c r="D25" s="58"/>
    </row>
    <row r="26" customHeight="true" spans="1:4">
      <c r="A26" s="58"/>
      <c r="B26" s="58"/>
      <c r="C26" s="58"/>
      <c r="D26" s="58"/>
    </row>
    <row r="27" customHeight="true" spans="1:4">
      <c r="A27" s="58"/>
      <c r="B27" s="58"/>
      <c r="C27" s="58"/>
      <c r="D27" s="58"/>
    </row>
    <row r="28" customHeight="true" spans="1:4">
      <c r="A28" s="58"/>
      <c r="B28" s="58"/>
      <c r="C28" s="58"/>
      <c r="D28" s="58"/>
    </row>
    <row r="29" customHeight="true" spans="1:4">
      <c r="A29" s="58"/>
      <c r="B29" s="58"/>
      <c r="C29" s="58"/>
      <c r="D29" s="58"/>
    </row>
    <row r="30" customHeight="true" spans="1:4">
      <c r="A30" s="58"/>
      <c r="B30" s="58"/>
      <c r="C30" s="58"/>
      <c r="D30" s="58"/>
    </row>
    <row r="31" customHeight="true" spans="1:4">
      <c r="A31" s="58"/>
      <c r="B31" s="58"/>
      <c r="C31" s="58"/>
      <c r="D31" s="58"/>
    </row>
    <row r="32" customHeight="true" spans="1:4">
      <c r="A32" s="58"/>
      <c r="B32" s="58"/>
      <c r="C32" s="58"/>
      <c r="D32" s="58"/>
    </row>
    <row r="33" customHeight="true" spans="1:4">
      <c r="A33" s="58"/>
      <c r="B33" s="58"/>
      <c r="C33" s="58"/>
      <c r="D33" s="58"/>
    </row>
    <row r="34" customHeight="true" spans="1:4">
      <c r="A34" s="58"/>
      <c r="B34" s="58"/>
      <c r="C34" s="58"/>
      <c r="D34" s="58"/>
    </row>
    <row r="35" customHeight="true" spans="1:4">
      <c r="A35" s="58"/>
      <c r="B35" s="58"/>
      <c r="C35" s="58"/>
      <c r="D35" s="58"/>
    </row>
    <row r="36" customHeight="true"/>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zoomScale="115" zoomScaleNormal="115" workbookViewId="0">
      <pane ySplit="6" topLeftCell="A7" activePane="bottomLeft" state="frozen"/>
      <selection/>
      <selection pane="bottomLeft" activeCell="D14" sqref="D14"/>
    </sheetView>
  </sheetViews>
  <sheetFormatPr defaultColWidth="10" defaultRowHeight="13.5" outlineLevelCol="6"/>
  <cols>
    <col min="1" max="1" width="26.125" style="36" customWidth="true"/>
    <col min="2" max="7" width="11.375" style="36" customWidth="true"/>
    <col min="8" max="9" width="9.75" style="36" customWidth="true"/>
    <col min="10" max="16384" width="10" style="36"/>
  </cols>
  <sheetData>
    <row r="1" s="34" customFormat="true" ht="27.2" customHeight="true" spans="1:2">
      <c r="A1" s="14" t="s">
        <v>701</v>
      </c>
      <c r="B1" s="14"/>
    </row>
    <row r="2" s="35" customFormat="true" ht="28.7" customHeight="true" spans="1:7">
      <c r="A2" s="38" t="s">
        <v>702</v>
      </c>
      <c r="B2" s="38"/>
      <c r="C2" s="38"/>
      <c r="D2" s="38"/>
      <c r="E2" s="38"/>
      <c r="F2" s="38"/>
      <c r="G2" s="38"/>
    </row>
    <row r="3" ht="14.25" customHeight="true" spans="1:7">
      <c r="A3" s="44"/>
      <c r="B3" s="44"/>
      <c r="G3" s="39" t="s">
        <v>703</v>
      </c>
    </row>
    <row r="4" ht="14.25" customHeight="true" spans="1:7">
      <c r="A4" s="49" t="s">
        <v>704</v>
      </c>
      <c r="B4" s="49" t="s">
        <v>705</v>
      </c>
      <c r="C4" s="49"/>
      <c r="D4" s="49"/>
      <c r="E4" s="49" t="s">
        <v>706</v>
      </c>
      <c r="F4" s="49"/>
      <c r="G4" s="49"/>
    </row>
    <row r="5" ht="14.25" customHeight="true" spans="1:7">
      <c r="A5" s="49"/>
      <c r="B5" s="50"/>
      <c r="C5" s="49" t="s">
        <v>707</v>
      </c>
      <c r="D5" s="49" t="s">
        <v>708</v>
      </c>
      <c r="E5" s="50"/>
      <c r="F5" s="49" t="s">
        <v>707</v>
      </c>
      <c r="G5" s="49" t="s">
        <v>708</v>
      </c>
    </row>
    <row r="6" customHeight="true" spans="1:7">
      <c r="A6" s="49" t="s">
        <v>709</v>
      </c>
      <c r="B6" s="49" t="s">
        <v>710</v>
      </c>
      <c r="C6" s="49" t="s">
        <v>711</v>
      </c>
      <c r="D6" s="49" t="s">
        <v>712</v>
      </c>
      <c r="E6" s="49" t="s">
        <v>713</v>
      </c>
      <c r="F6" s="49" t="s">
        <v>714</v>
      </c>
      <c r="G6" s="49" t="s">
        <v>715</v>
      </c>
    </row>
    <row r="7" customHeight="true" spans="1:7">
      <c r="A7" s="49" t="s">
        <v>716</v>
      </c>
      <c r="B7" s="49"/>
      <c r="C7" s="49"/>
      <c r="D7" s="49"/>
      <c r="E7" s="49"/>
      <c r="F7" s="49"/>
      <c r="G7" s="49"/>
    </row>
    <row r="8" customHeight="true" spans="1:7">
      <c r="A8" s="49" t="s">
        <v>717</v>
      </c>
      <c r="B8" s="49"/>
      <c r="C8" s="49"/>
      <c r="D8" s="49"/>
      <c r="E8" s="49"/>
      <c r="F8" s="49"/>
      <c r="G8" s="49"/>
    </row>
    <row r="9" customHeight="true" spans="1:7">
      <c r="A9" s="49" t="s">
        <v>718</v>
      </c>
      <c r="B9" s="49"/>
      <c r="C9" s="49"/>
      <c r="D9" s="49"/>
      <c r="E9" s="49"/>
      <c r="F9" s="49"/>
      <c r="G9" s="49"/>
    </row>
    <row r="10" customHeight="true" spans="1:7">
      <c r="A10" s="51" t="s">
        <v>719</v>
      </c>
      <c r="B10" s="52"/>
      <c r="C10" s="52"/>
      <c r="D10" s="52"/>
      <c r="E10" s="52"/>
      <c r="F10" s="52"/>
      <c r="G10" s="52"/>
    </row>
    <row r="11" customHeight="true" spans="1:7">
      <c r="A11" s="53" t="s">
        <v>551</v>
      </c>
      <c r="B11" s="54"/>
      <c r="C11" s="54"/>
      <c r="D11" s="54"/>
      <c r="E11" s="54"/>
      <c r="F11" s="54"/>
      <c r="G11" s="54"/>
    </row>
    <row r="12" customHeight="true" spans="1:7">
      <c r="A12" s="53" t="s">
        <v>552</v>
      </c>
      <c r="B12" s="54"/>
      <c r="C12" s="54"/>
      <c r="D12" s="54"/>
      <c r="E12" s="54"/>
      <c r="F12" s="54"/>
      <c r="G12" s="54"/>
    </row>
    <row r="13" customHeight="true" spans="1:7">
      <c r="A13" s="53" t="s">
        <v>553</v>
      </c>
      <c r="B13" s="54"/>
      <c r="C13" s="54"/>
      <c r="D13" s="54"/>
      <c r="E13" s="54"/>
      <c r="F13" s="54"/>
      <c r="G13" s="54"/>
    </row>
    <row r="14" customHeight="true" spans="1:7">
      <c r="A14" s="53" t="s">
        <v>554</v>
      </c>
      <c r="B14" s="54"/>
      <c r="C14" s="54"/>
      <c r="D14" s="54"/>
      <c r="E14" s="54"/>
      <c r="F14" s="54"/>
      <c r="G14" s="54"/>
    </row>
    <row r="15" customHeight="true" spans="1:7">
      <c r="A15" s="53" t="s">
        <v>561</v>
      </c>
      <c r="B15" s="54"/>
      <c r="C15" s="54"/>
      <c r="D15" s="54"/>
      <c r="E15" s="54"/>
      <c r="F15" s="54"/>
      <c r="G15" s="54"/>
    </row>
    <row r="16" customHeight="true" spans="1:7">
      <c r="A16" s="53" t="s">
        <v>555</v>
      </c>
      <c r="B16" s="54"/>
      <c r="C16" s="54"/>
      <c r="D16" s="54"/>
      <c r="E16" s="54"/>
      <c r="F16" s="54"/>
      <c r="G16" s="54"/>
    </row>
    <row r="17" customHeight="true" spans="1:7">
      <c r="A17" s="53" t="s">
        <v>556</v>
      </c>
      <c r="B17" s="54"/>
      <c r="C17" s="54"/>
      <c r="D17" s="54"/>
      <c r="E17" s="54"/>
      <c r="F17" s="54"/>
      <c r="G17" s="54"/>
    </row>
    <row r="18" customHeight="true" spans="1:7">
      <c r="A18" s="53" t="s">
        <v>557</v>
      </c>
      <c r="B18" s="54"/>
      <c r="C18" s="54"/>
      <c r="D18" s="54"/>
      <c r="E18" s="54"/>
      <c r="F18" s="54"/>
      <c r="G18" s="54"/>
    </row>
    <row r="19" customHeight="true" spans="1:7">
      <c r="A19" s="53" t="s">
        <v>558</v>
      </c>
      <c r="B19" s="54"/>
      <c r="C19" s="54"/>
      <c r="D19" s="54"/>
      <c r="E19" s="54"/>
      <c r="F19" s="54"/>
      <c r="G19" s="54"/>
    </row>
    <row r="20" customHeight="true" spans="1:7">
      <c r="A20" s="53" t="s">
        <v>559</v>
      </c>
      <c r="B20" s="54"/>
      <c r="C20" s="54"/>
      <c r="D20" s="54"/>
      <c r="E20" s="54"/>
      <c r="F20" s="54"/>
      <c r="G20" s="54"/>
    </row>
    <row r="21" customHeight="true" spans="1:7">
      <c r="A21" s="53" t="s">
        <v>560</v>
      </c>
      <c r="B21" s="54"/>
      <c r="C21" s="54"/>
      <c r="D21" s="54"/>
      <c r="E21" s="54"/>
      <c r="F21" s="54"/>
      <c r="G21" s="54"/>
    </row>
    <row r="22" customHeight="true" spans="1:7">
      <c r="A22" s="53" t="s">
        <v>562</v>
      </c>
      <c r="B22" s="54"/>
      <c r="C22" s="54"/>
      <c r="D22" s="54"/>
      <c r="E22" s="54"/>
      <c r="F22" s="54"/>
      <c r="G22" s="54"/>
    </row>
    <row r="23" customHeight="true" spans="1:7">
      <c r="A23" s="53" t="s">
        <v>563</v>
      </c>
      <c r="B23" s="54"/>
      <c r="C23" s="54"/>
      <c r="D23" s="54"/>
      <c r="E23" s="54"/>
      <c r="F23" s="54"/>
      <c r="G23" s="54"/>
    </row>
    <row r="24" customHeight="true" spans="1:7">
      <c r="A24" s="53" t="s">
        <v>564</v>
      </c>
      <c r="B24" s="54"/>
      <c r="C24" s="54"/>
      <c r="D24" s="54"/>
      <c r="E24" s="54"/>
      <c r="F24" s="54"/>
      <c r="G24" s="54"/>
    </row>
    <row r="25" customHeight="true" spans="1:7">
      <c r="A25" s="53" t="s">
        <v>565</v>
      </c>
      <c r="B25" s="54"/>
      <c r="C25" s="54"/>
      <c r="D25" s="54"/>
      <c r="E25" s="54"/>
      <c r="F25" s="54"/>
      <c r="G25" s="54"/>
    </row>
    <row r="26" customHeight="true" spans="1:7">
      <c r="A26" s="53" t="s">
        <v>566</v>
      </c>
      <c r="B26" s="54"/>
      <c r="C26" s="54"/>
      <c r="D26" s="54"/>
      <c r="E26" s="54"/>
      <c r="F26" s="54"/>
      <c r="G26" s="54"/>
    </row>
    <row r="27" customHeight="true" spans="1:7">
      <c r="A27" s="53" t="s">
        <v>567</v>
      </c>
      <c r="B27" s="54"/>
      <c r="C27" s="54"/>
      <c r="D27" s="54"/>
      <c r="E27" s="54"/>
      <c r="F27" s="54"/>
      <c r="G27" s="54"/>
    </row>
    <row r="28" customHeight="true" spans="1:7">
      <c r="A28" s="53" t="s">
        <v>568</v>
      </c>
      <c r="B28" s="54"/>
      <c r="C28" s="54"/>
      <c r="D28" s="54"/>
      <c r="E28" s="54"/>
      <c r="F28" s="54"/>
      <c r="G28" s="54"/>
    </row>
    <row r="29" customHeight="true" spans="1:7">
      <c r="A29" s="53" t="s">
        <v>720</v>
      </c>
      <c r="B29" s="54"/>
      <c r="C29" s="54"/>
      <c r="D29" s="54"/>
      <c r="E29" s="54"/>
      <c r="F29" s="54"/>
      <c r="G29" s="54"/>
    </row>
    <row r="30" customHeight="true" spans="1:7">
      <c r="A30" s="53" t="s">
        <v>571</v>
      </c>
      <c r="B30" s="54"/>
      <c r="C30" s="54"/>
      <c r="D30" s="54"/>
      <c r="E30" s="54"/>
      <c r="F30" s="54"/>
      <c r="G30" s="54"/>
    </row>
    <row r="31" customHeight="true" spans="1:7">
      <c r="A31" s="53" t="s">
        <v>572</v>
      </c>
      <c r="B31" s="54"/>
      <c r="C31" s="54"/>
      <c r="D31" s="54"/>
      <c r="E31" s="54"/>
      <c r="F31" s="54"/>
      <c r="G31" s="54"/>
    </row>
    <row r="32" customHeight="true" spans="1:7">
      <c r="A32" s="53" t="s">
        <v>573</v>
      </c>
      <c r="B32" s="54"/>
      <c r="C32" s="54"/>
      <c r="D32" s="54"/>
      <c r="E32" s="54"/>
      <c r="F32" s="54"/>
      <c r="G32" s="54"/>
    </row>
    <row r="33" customHeight="true" spans="1:7">
      <c r="A33" s="53" t="s">
        <v>574</v>
      </c>
      <c r="B33" s="54"/>
      <c r="C33" s="54"/>
      <c r="D33" s="54"/>
      <c r="E33" s="54"/>
      <c r="F33" s="54"/>
      <c r="G33" s="54"/>
    </row>
    <row r="34" customHeight="true" spans="1:7">
      <c r="A34" s="53" t="s">
        <v>575</v>
      </c>
      <c r="B34" s="54"/>
      <c r="C34" s="54"/>
      <c r="D34" s="54"/>
      <c r="E34" s="54"/>
      <c r="F34" s="54"/>
      <c r="G34" s="54"/>
    </row>
    <row r="35" customHeight="true" spans="1:7">
      <c r="A35" s="54" t="s">
        <v>576</v>
      </c>
      <c r="B35" s="54"/>
      <c r="C35" s="54"/>
      <c r="D35" s="54"/>
      <c r="E35" s="54"/>
      <c r="F35" s="54"/>
      <c r="G35" s="54"/>
    </row>
    <row r="36" customHeight="true" spans="1:7">
      <c r="A36" s="53" t="s">
        <v>577</v>
      </c>
      <c r="B36" s="54"/>
      <c r="C36" s="54"/>
      <c r="D36" s="54"/>
      <c r="E36" s="54"/>
      <c r="F36" s="54"/>
      <c r="G36" s="54"/>
    </row>
    <row r="37" customHeight="true" spans="1:7">
      <c r="A37" s="53" t="s">
        <v>579</v>
      </c>
      <c r="B37" s="54"/>
      <c r="C37" s="54"/>
      <c r="D37" s="54"/>
      <c r="E37" s="54"/>
      <c r="F37" s="54"/>
      <c r="G37" s="54"/>
    </row>
    <row r="38" customHeight="true" spans="1:7">
      <c r="A38" s="53" t="s">
        <v>580</v>
      </c>
      <c r="B38" s="54"/>
      <c r="C38" s="54"/>
      <c r="D38" s="54"/>
      <c r="E38" s="54"/>
      <c r="F38" s="54"/>
      <c r="G38" s="54"/>
    </row>
    <row r="39" customHeight="true" spans="1:7">
      <c r="A39" s="53" t="s">
        <v>581</v>
      </c>
      <c r="B39" s="54"/>
      <c r="C39" s="54"/>
      <c r="D39" s="54"/>
      <c r="E39" s="54"/>
      <c r="F39" s="54"/>
      <c r="G39" s="54"/>
    </row>
    <row r="40" customHeight="true" spans="1:7">
      <c r="A40" s="53" t="s">
        <v>582</v>
      </c>
      <c r="B40" s="54"/>
      <c r="C40" s="54"/>
      <c r="D40" s="54"/>
      <c r="E40" s="54"/>
      <c r="F40" s="54"/>
      <c r="G40" s="54"/>
    </row>
    <row r="41" customHeight="true" spans="1:7">
      <c r="A41" s="53" t="s">
        <v>583</v>
      </c>
      <c r="B41" s="54"/>
      <c r="C41" s="54"/>
      <c r="D41" s="54"/>
      <c r="E41" s="54"/>
      <c r="F41" s="54"/>
      <c r="G41" s="54"/>
    </row>
    <row r="42" customHeight="true" spans="1:7">
      <c r="A42" s="53" t="s">
        <v>578</v>
      </c>
      <c r="B42" s="54"/>
      <c r="C42" s="54"/>
      <c r="D42" s="54"/>
      <c r="E42" s="54"/>
      <c r="F42" s="54"/>
      <c r="G42" s="54"/>
    </row>
    <row r="43" customHeight="true" spans="1:7">
      <c r="A43" s="53" t="s">
        <v>584</v>
      </c>
      <c r="B43" s="54"/>
      <c r="C43" s="54"/>
      <c r="D43" s="54"/>
      <c r="E43" s="54"/>
      <c r="F43" s="54"/>
      <c r="G43" s="54"/>
    </row>
    <row r="44" customHeight="true" spans="1:7">
      <c r="A44" s="53" t="s">
        <v>585</v>
      </c>
      <c r="B44" s="54"/>
      <c r="C44" s="54"/>
      <c r="D44" s="54"/>
      <c r="E44" s="54"/>
      <c r="F44" s="54"/>
      <c r="G44" s="54"/>
    </row>
    <row r="45" customHeight="true" spans="1:7">
      <c r="A45" s="53" t="s">
        <v>586</v>
      </c>
      <c r="B45" s="54"/>
      <c r="C45" s="54"/>
      <c r="D45" s="54"/>
      <c r="E45" s="54"/>
      <c r="F45" s="54"/>
      <c r="G45" s="54"/>
    </row>
    <row r="46" customHeight="true" spans="1:7">
      <c r="A46" s="53" t="s">
        <v>587</v>
      </c>
      <c r="B46" s="54"/>
      <c r="C46" s="54"/>
      <c r="D46" s="54"/>
      <c r="E46" s="54"/>
      <c r="F46" s="54"/>
      <c r="G46" s="54"/>
    </row>
    <row r="47" customHeight="true" spans="1:7">
      <c r="A47" s="54" t="s">
        <v>588</v>
      </c>
      <c r="B47" s="54"/>
      <c r="C47" s="54"/>
      <c r="D47" s="54"/>
      <c r="E47" s="54"/>
      <c r="F47" s="54"/>
      <c r="G47" s="54"/>
    </row>
    <row r="48" customHeight="true" spans="1:7">
      <c r="A48" s="53" t="s">
        <v>589</v>
      </c>
      <c r="B48" s="54"/>
      <c r="C48" s="54"/>
      <c r="D48" s="54"/>
      <c r="E48" s="54"/>
      <c r="F48" s="54"/>
      <c r="G48" s="54"/>
    </row>
    <row r="49" customHeight="true" spans="1:7">
      <c r="A49" s="53" t="s">
        <v>590</v>
      </c>
      <c r="B49" s="54"/>
      <c r="C49" s="54"/>
      <c r="D49" s="54"/>
      <c r="E49" s="54"/>
      <c r="F49" s="54"/>
      <c r="G49" s="54"/>
    </row>
    <row r="50" customHeight="true" spans="1:7">
      <c r="A50" s="53" t="s">
        <v>591</v>
      </c>
      <c r="B50" s="54"/>
      <c r="C50" s="54"/>
      <c r="D50" s="54"/>
      <c r="E50" s="54"/>
      <c r="F50" s="54"/>
      <c r="G50" s="54"/>
    </row>
    <row r="51" customHeight="true" spans="1:7">
      <c r="A51" s="53" t="s">
        <v>592</v>
      </c>
      <c r="B51" s="54"/>
      <c r="C51" s="54"/>
      <c r="D51" s="54"/>
      <c r="E51" s="54"/>
      <c r="F51" s="54"/>
      <c r="G51" s="54"/>
    </row>
    <row r="52" customHeight="true" spans="1:7">
      <c r="A52" s="53" t="s">
        <v>593</v>
      </c>
      <c r="B52" s="54"/>
      <c r="C52" s="54"/>
      <c r="D52" s="54"/>
      <c r="E52" s="54"/>
      <c r="F52" s="54"/>
      <c r="G52" s="54"/>
    </row>
    <row r="53" customHeight="true" spans="1:7">
      <c r="A53" s="53" t="s">
        <v>594</v>
      </c>
      <c r="B53" s="54"/>
      <c r="C53" s="54"/>
      <c r="D53" s="54"/>
      <c r="E53" s="54"/>
      <c r="F53" s="54"/>
      <c r="G53" s="54"/>
    </row>
    <row r="54" spans="1:7">
      <c r="A54" s="55" t="s">
        <v>721</v>
      </c>
      <c r="B54" s="55"/>
      <c r="C54" s="55"/>
      <c r="D54" s="55"/>
      <c r="E54" s="55"/>
      <c r="F54" s="55"/>
      <c r="G54" s="55"/>
    </row>
    <row r="55" spans="1:7">
      <c r="A55" s="44" t="s">
        <v>722</v>
      </c>
      <c r="B55" s="44"/>
      <c r="C55" s="44"/>
      <c r="D55" s="44"/>
      <c r="E55" s="44"/>
      <c r="F55" s="44"/>
      <c r="G55" s="44"/>
    </row>
  </sheetData>
  <mergeCells count="7">
    <mergeCell ref="A1:B1"/>
    <mergeCell ref="A2:G2"/>
    <mergeCell ref="B4:D4"/>
    <mergeCell ref="E4:G4"/>
    <mergeCell ref="A54:G54"/>
    <mergeCell ref="A55:G55"/>
    <mergeCell ref="A4:A5"/>
  </mergeCells>
  <printOptions horizontalCentered="true"/>
  <pageMargins left="0.393700787401575" right="0.393700787401575" top="0.393700787401575" bottom="0.393700787401575"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A11" sqref="A11"/>
    </sheetView>
  </sheetViews>
  <sheetFormatPr defaultColWidth="10" defaultRowHeight="13.5" outlineLevelCol="2"/>
  <cols>
    <col min="1" max="1" width="54.75" style="36" customWidth="true"/>
    <col min="2" max="3" width="21.125" style="36" customWidth="true"/>
    <col min="4" max="16384" width="10" style="36"/>
  </cols>
  <sheetData>
    <row r="1" s="48" customFormat="true" ht="26.25" customHeight="true" spans="1:1">
      <c r="A1" s="45" t="s">
        <v>723</v>
      </c>
    </row>
    <row r="2" s="35" customFormat="true" ht="28.7" customHeight="true" spans="1:3">
      <c r="A2" s="38" t="s">
        <v>724</v>
      </c>
      <c r="B2" s="38"/>
      <c r="C2" s="38"/>
    </row>
    <row r="3" ht="14.25" customHeight="true" spans="1:3">
      <c r="A3" s="44"/>
      <c r="B3" s="44"/>
      <c r="C3" s="39" t="s">
        <v>703</v>
      </c>
    </row>
    <row r="4" ht="46.5" customHeight="true" spans="1:3">
      <c r="A4" s="40" t="s">
        <v>725</v>
      </c>
      <c r="B4" s="40" t="s">
        <v>56</v>
      </c>
      <c r="C4" s="40" t="s">
        <v>4</v>
      </c>
    </row>
    <row r="5" ht="56.25" customHeight="true" spans="1:3">
      <c r="A5" s="46" t="s">
        <v>726</v>
      </c>
      <c r="B5" s="47"/>
      <c r="C5" s="47"/>
    </row>
    <row r="6" ht="56.25" customHeight="true" spans="1:3">
      <c r="A6" s="46" t="s">
        <v>727</v>
      </c>
      <c r="B6" s="47"/>
      <c r="C6" s="47"/>
    </row>
    <row r="7" ht="56.25" customHeight="true" spans="1:3">
      <c r="A7" s="46" t="s">
        <v>728</v>
      </c>
      <c r="B7" s="47"/>
      <c r="C7" s="47"/>
    </row>
    <row r="8" ht="56.25" customHeight="true" spans="1:3">
      <c r="A8" s="46" t="s">
        <v>729</v>
      </c>
      <c r="B8" s="47"/>
      <c r="C8" s="47"/>
    </row>
    <row r="9" ht="56.25" customHeight="true" spans="1:3">
      <c r="A9" s="46" t="s">
        <v>730</v>
      </c>
      <c r="B9" s="47"/>
      <c r="C9" s="47"/>
    </row>
    <row r="10" ht="56.25" customHeight="true" spans="1:3">
      <c r="A10" s="46" t="s">
        <v>731</v>
      </c>
      <c r="B10" s="47"/>
      <c r="C10" s="47"/>
    </row>
    <row r="11" ht="56.25" customHeight="true" spans="1:3">
      <c r="A11" s="46" t="s">
        <v>732</v>
      </c>
      <c r="B11" s="47"/>
      <c r="C11" s="47"/>
    </row>
    <row r="12" ht="56.25" customHeight="true" spans="1:3">
      <c r="A12" s="46" t="s">
        <v>733</v>
      </c>
      <c r="B12" s="47"/>
      <c r="C12" s="47"/>
    </row>
    <row r="13" ht="56.25" customHeight="true" spans="1:3">
      <c r="A13" s="46" t="s">
        <v>734</v>
      </c>
      <c r="B13" s="47"/>
      <c r="C13" s="47"/>
    </row>
    <row r="14" ht="38.25" customHeight="true" spans="1:3">
      <c r="A14" s="44" t="s">
        <v>735</v>
      </c>
      <c r="B14" s="44"/>
      <c r="C14" s="44"/>
    </row>
  </sheetData>
  <mergeCells count="2">
    <mergeCell ref="A2:C2"/>
    <mergeCell ref="A14:C14"/>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A6" sqref="A6"/>
    </sheetView>
  </sheetViews>
  <sheetFormatPr defaultColWidth="10" defaultRowHeight="13.5" outlineLevelCol="2"/>
  <cols>
    <col min="1" max="1" width="49" style="36" customWidth="true"/>
    <col min="2" max="3" width="23.25" style="36" customWidth="true"/>
    <col min="4" max="4" width="9.75" style="36" customWidth="true"/>
    <col min="5" max="16384" width="10" style="36"/>
  </cols>
  <sheetData>
    <row r="1" s="34" customFormat="true" ht="18" customHeight="true" spans="1:1">
      <c r="A1" s="45" t="s">
        <v>736</v>
      </c>
    </row>
    <row r="2" s="35" customFormat="true" ht="48" customHeight="true" spans="1:3">
      <c r="A2" s="38" t="s">
        <v>737</v>
      </c>
      <c r="B2" s="38"/>
      <c r="C2" s="38"/>
    </row>
    <row r="3" ht="33" customHeight="true" spans="1:3">
      <c r="A3" s="44"/>
      <c r="B3" s="44"/>
      <c r="C3" s="39" t="s">
        <v>703</v>
      </c>
    </row>
    <row r="4" ht="66.75" customHeight="true" spans="1:3">
      <c r="A4" s="40" t="s">
        <v>725</v>
      </c>
      <c r="B4" s="40" t="s">
        <v>56</v>
      </c>
      <c r="C4" s="40" t="s">
        <v>4</v>
      </c>
    </row>
    <row r="5" ht="58.5" customHeight="true" spans="1:3">
      <c r="A5" s="46" t="s">
        <v>738</v>
      </c>
      <c r="B5" s="47"/>
      <c r="C5" s="47"/>
    </row>
    <row r="6" ht="58.5" customHeight="true" spans="1:3">
      <c r="A6" s="46" t="s">
        <v>739</v>
      </c>
      <c r="B6" s="47"/>
      <c r="C6" s="47"/>
    </row>
    <row r="7" ht="58.5" customHeight="true" spans="1:3">
      <c r="A7" s="46" t="s">
        <v>740</v>
      </c>
      <c r="B7" s="47"/>
      <c r="C7" s="47"/>
    </row>
    <row r="8" ht="58.5" customHeight="true" spans="1:3">
      <c r="A8" s="46" t="s">
        <v>741</v>
      </c>
      <c r="B8" s="47"/>
      <c r="C8" s="47"/>
    </row>
    <row r="9" ht="58.5" customHeight="true" spans="1:3">
      <c r="A9" s="46" t="s">
        <v>742</v>
      </c>
      <c r="B9" s="47"/>
      <c r="C9" s="47"/>
    </row>
    <row r="10" ht="58.5" customHeight="true" spans="1:3">
      <c r="A10" s="46" t="s">
        <v>743</v>
      </c>
      <c r="B10" s="47"/>
      <c r="C10" s="47"/>
    </row>
    <row r="11" ht="58.5" customHeight="true" spans="1:3">
      <c r="A11" s="46" t="s">
        <v>744</v>
      </c>
      <c r="B11" s="47"/>
      <c r="C11" s="47"/>
    </row>
    <row r="12" ht="33" customHeight="true" spans="1:3">
      <c r="A12" s="44" t="s">
        <v>745</v>
      </c>
      <c r="B12" s="44"/>
      <c r="C12" s="44"/>
    </row>
  </sheetData>
  <mergeCells count="2">
    <mergeCell ref="A2:C2"/>
    <mergeCell ref="A12:C12"/>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4" topLeftCell="A5" activePane="bottomLeft" state="frozen"/>
      <selection/>
      <selection pane="bottomLeft" activeCell="E13" sqref="E13"/>
    </sheetView>
  </sheetViews>
  <sheetFormatPr defaultColWidth="10" defaultRowHeight="13.5" outlineLevelCol="3"/>
  <cols>
    <col min="1" max="1" width="33.375" style="36" customWidth="true"/>
    <col min="2" max="2" width="16.75" style="36" customWidth="true"/>
    <col min="3" max="4" width="21" style="36" customWidth="true"/>
    <col min="5" max="5" width="9.75" style="36" customWidth="true"/>
    <col min="6" max="16384" width="10" style="36"/>
  </cols>
  <sheetData>
    <row r="1" s="34" customFormat="true" ht="24" customHeight="true" spans="1:1">
      <c r="A1" s="37" t="s">
        <v>746</v>
      </c>
    </row>
    <row r="2" s="35" customFormat="true" ht="28.7" customHeight="true" spans="1:4">
      <c r="A2" s="38" t="s">
        <v>747</v>
      </c>
      <c r="B2" s="38"/>
      <c r="C2" s="38"/>
      <c r="D2" s="38"/>
    </row>
    <row r="3" ht="14.25" customHeight="true" spans="4:4">
      <c r="D3" s="39" t="s">
        <v>703</v>
      </c>
    </row>
    <row r="4" ht="28.5" customHeight="true" spans="1:4">
      <c r="A4" s="40" t="s">
        <v>725</v>
      </c>
      <c r="B4" s="40" t="s">
        <v>748</v>
      </c>
      <c r="C4" s="40" t="s">
        <v>749</v>
      </c>
      <c r="D4" s="40" t="s">
        <v>750</v>
      </c>
    </row>
    <row r="5" ht="28.5" customHeight="true" spans="1:4">
      <c r="A5" s="41" t="s">
        <v>751</v>
      </c>
      <c r="B5" s="42" t="s">
        <v>752</v>
      </c>
      <c r="C5" s="42"/>
      <c r="D5" s="43"/>
    </row>
    <row r="6" ht="28.5" customHeight="true" spans="1:4">
      <c r="A6" s="41" t="s">
        <v>753</v>
      </c>
      <c r="B6" s="42" t="s">
        <v>711</v>
      </c>
      <c r="C6" s="42"/>
      <c r="D6" s="43"/>
    </row>
    <row r="7" ht="28.5" customHeight="true" spans="1:4">
      <c r="A7" s="41" t="s">
        <v>754</v>
      </c>
      <c r="B7" s="42" t="s">
        <v>712</v>
      </c>
      <c r="C7" s="42"/>
      <c r="D7" s="43"/>
    </row>
    <row r="8" ht="28.5" customHeight="true" spans="1:4">
      <c r="A8" s="41" t="s">
        <v>755</v>
      </c>
      <c r="B8" s="42" t="s">
        <v>756</v>
      </c>
      <c r="C8" s="42"/>
      <c r="D8" s="43"/>
    </row>
    <row r="9" ht="28.5" customHeight="true" spans="1:4">
      <c r="A9" s="41" t="s">
        <v>754</v>
      </c>
      <c r="B9" s="42" t="s">
        <v>714</v>
      </c>
      <c r="C9" s="42"/>
      <c r="D9" s="43"/>
    </row>
    <row r="10" ht="28.5" customHeight="true" spans="1:4">
      <c r="A10" s="41" t="s">
        <v>757</v>
      </c>
      <c r="B10" s="42" t="s">
        <v>758</v>
      </c>
      <c r="C10" s="42"/>
      <c r="D10" s="43"/>
    </row>
    <row r="11" ht="28.5" customHeight="true" spans="1:4">
      <c r="A11" s="41" t="s">
        <v>753</v>
      </c>
      <c r="B11" s="42" t="s">
        <v>759</v>
      </c>
      <c r="C11" s="42"/>
      <c r="D11" s="43"/>
    </row>
    <row r="12" ht="28.5" customHeight="true" spans="1:4">
      <c r="A12" s="41" t="s">
        <v>755</v>
      </c>
      <c r="B12" s="42" t="s">
        <v>760</v>
      </c>
      <c r="C12" s="42"/>
      <c r="D12" s="43"/>
    </row>
    <row r="13" ht="28.5" customHeight="true" spans="1:4">
      <c r="A13" s="41" t="s">
        <v>761</v>
      </c>
      <c r="B13" s="42" t="s">
        <v>762</v>
      </c>
      <c r="C13" s="42"/>
      <c r="D13" s="43"/>
    </row>
    <row r="14" ht="28.5" customHeight="true" spans="1:4">
      <c r="A14" s="41" t="s">
        <v>753</v>
      </c>
      <c r="B14" s="42" t="s">
        <v>763</v>
      </c>
      <c r="C14" s="42"/>
      <c r="D14" s="43"/>
    </row>
    <row r="15" ht="28.5" customHeight="true" spans="1:4">
      <c r="A15" s="41" t="s">
        <v>755</v>
      </c>
      <c r="B15" s="42" t="s">
        <v>764</v>
      </c>
      <c r="C15" s="42"/>
      <c r="D15" s="43"/>
    </row>
    <row r="16" ht="28.5" customHeight="true" spans="1:4">
      <c r="A16" s="41" t="s">
        <v>765</v>
      </c>
      <c r="B16" s="42" t="s">
        <v>766</v>
      </c>
      <c r="C16" s="42"/>
      <c r="D16" s="43"/>
    </row>
    <row r="17" ht="28.5" customHeight="true" spans="1:4">
      <c r="A17" s="41" t="s">
        <v>753</v>
      </c>
      <c r="B17" s="42" t="s">
        <v>767</v>
      </c>
      <c r="C17" s="42"/>
      <c r="D17" s="43"/>
    </row>
    <row r="18" ht="28.5" customHeight="true" spans="1:4">
      <c r="A18" s="41" t="s">
        <v>768</v>
      </c>
      <c r="B18" s="42"/>
      <c r="C18" s="42"/>
      <c r="D18" s="43"/>
    </row>
    <row r="19" ht="28.5" customHeight="true" spans="1:4">
      <c r="A19" s="41" t="s">
        <v>769</v>
      </c>
      <c r="B19" s="42" t="s">
        <v>770</v>
      </c>
      <c r="C19" s="42"/>
      <c r="D19" s="43"/>
    </row>
    <row r="20" ht="28.5" customHeight="true" spans="1:4">
      <c r="A20" s="41" t="s">
        <v>755</v>
      </c>
      <c r="B20" s="42" t="s">
        <v>771</v>
      </c>
      <c r="C20" s="42"/>
      <c r="D20" s="43"/>
    </row>
    <row r="21" ht="28.5" customHeight="true" spans="1:4">
      <c r="A21" s="41" t="s">
        <v>768</v>
      </c>
      <c r="B21" s="42"/>
      <c r="C21" s="42"/>
      <c r="D21" s="43"/>
    </row>
    <row r="22" ht="28.5" customHeight="true" spans="1:4">
      <c r="A22" s="41" t="s">
        <v>772</v>
      </c>
      <c r="B22" s="42" t="s">
        <v>773</v>
      </c>
      <c r="C22" s="42"/>
      <c r="D22" s="43"/>
    </row>
    <row r="23" ht="28.5" customHeight="true" spans="1:4">
      <c r="A23" s="41" t="s">
        <v>774</v>
      </c>
      <c r="B23" s="42" t="s">
        <v>775</v>
      </c>
      <c r="C23" s="42"/>
      <c r="D23" s="43"/>
    </row>
    <row r="24" ht="28.5" customHeight="true" spans="1:4">
      <c r="A24" s="41" t="s">
        <v>753</v>
      </c>
      <c r="B24" s="42" t="s">
        <v>776</v>
      </c>
      <c r="C24" s="42"/>
      <c r="D24" s="43"/>
    </row>
    <row r="25" ht="28.5" customHeight="true" spans="1:4">
      <c r="A25" s="41" t="s">
        <v>755</v>
      </c>
      <c r="B25" s="42" t="s">
        <v>777</v>
      </c>
      <c r="C25" s="42"/>
      <c r="D25" s="43"/>
    </row>
    <row r="26" ht="43.5" customHeight="true" spans="1:4">
      <c r="A26" s="44" t="s">
        <v>778</v>
      </c>
      <c r="B26" s="44"/>
      <c r="C26" s="44"/>
      <c r="D26" s="44"/>
    </row>
  </sheetData>
  <mergeCells count="2">
    <mergeCell ref="A2:D2"/>
    <mergeCell ref="A26:D26"/>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E6" sqref="E6"/>
    </sheetView>
  </sheetViews>
  <sheetFormatPr defaultColWidth="10" defaultRowHeight="13.5" outlineLevelCol="4"/>
  <cols>
    <col min="1" max="1" width="35" style="25" customWidth="true"/>
    <col min="2" max="5" width="15.125" style="25" customWidth="true"/>
    <col min="6" max="6" width="9.75" style="25" customWidth="true"/>
    <col min="7" max="16384" width="10" style="25"/>
  </cols>
  <sheetData>
    <row r="1" s="23" customFormat="true" ht="21" customHeight="true" spans="1:4">
      <c r="A1" s="26" t="s">
        <v>779</v>
      </c>
      <c r="B1" s="27"/>
      <c r="C1" s="27"/>
      <c r="D1" s="27"/>
    </row>
    <row r="2" s="24" customFormat="true" ht="28.7" customHeight="true" spans="1:5">
      <c r="A2" s="28" t="s">
        <v>780</v>
      </c>
      <c r="B2" s="28"/>
      <c r="C2" s="28"/>
      <c r="D2" s="28"/>
      <c r="E2" s="28"/>
    </row>
    <row r="3" ht="14.25" customHeight="true" spans="1:5">
      <c r="A3" s="29" t="s">
        <v>703</v>
      </c>
      <c r="B3" s="29"/>
      <c r="C3" s="29"/>
      <c r="D3" s="29"/>
      <c r="E3" s="29"/>
    </row>
    <row r="4" ht="57.75" customHeight="true" spans="1:5">
      <c r="A4" s="30" t="s">
        <v>655</v>
      </c>
      <c r="B4" s="30" t="s">
        <v>748</v>
      </c>
      <c r="C4" s="30" t="s">
        <v>749</v>
      </c>
      <c r="D4" s="30" t="s">
        <v>750</v>
      </c>
      <c r="E4" s="30" t="s">
        <v>781</v>
      </c>
    </row>
    <row r="5" ht="57.75" customHeight="true" spans="1:5">
      <c r="A5" s="31" t="s">
        <v>782</v>
      </c>
      <c r="B5" s="32" t="s">
        <v>710</v>
      </c>
      <c r="C5" s="31"/>
      <c r="D5" s="31"/>
      <c r="E5" s="32"/>
    </row>
    <row r="6" ht="57.75" customHeight="true" spans="1:5">
      <c r="A6" s="31" t="s">
        <v>783</v>
      </c>
      <c r="B6" s="32" t="s">
        <v>711</v>
      </c>
      <c r="C6" s="31"/>
      <c r="D6" s="31"/>
      <c r="E6" s="32"/>
    </row>
    <row r="7" ht="57.75" customHeight="true" spans="1:5">
      <c r="A7" s="31" t="s">
        <v>784</v>
      </c>
      <c r="B7" s="32" t="s">
        <v>712</v>
      </c>
      <c r="C7" s="31"/>
      <c r="D7" s="31"/>
      <c r="E7" s="32"/>
    </row>
    <row r="8" ht="57.75" customHeight="true" spans="1:5">
      <c r="A8" s="31" t="s">
        <v>785</v>
      </c>
      <c r="B8" s="32" t="s">
        <v>713</v>
      </c>
      <c r="C8" s="31"/>
      <c r="D8" s="31"/>
      <c r="E8" s="32"/>
    </row>
    <row r="9" ht="57.75" customHeight="true" spans="1:5">
      <c r="A9" s="31" t="s">
        <v>783</v>
      </c>
      <c r="B9" s="32" t="s">
        <v>714</v>
      </c>
      <c r="C9" s="31"/>
      <c r="D9" s="31"/>
      <c r="E9" s="32"/>
    </row>
    <row r="10" ht="57.75" customHeight="true" spans="1:5">
      <c r="A10" s="31" t="s">
        <v>784</v>
      </c>
      <c r="B10" s="32" t="s">
        <v>715</v>
      </c>
      <c r="C10" s="31"/>
      <c r="D10" s="31"/>
      <c r="E10" s="32"/>
    </row>
    <row r="11" ht="41.45" customHeight="true" spans="1:5">
      <c r="A11" s="33" t="s">
        <v>786</v>
      </c>
      <c r="B11" s="33"/>
      <c r="C11" s="33"/>
      <c r="D11" s="33"/>
      <c r="E11" s="33"/>
    </row>
  </sheetData>
  <mergeCells count="3">
    <mergeCell ref="A2:E2"/>
    <mergeCell ref="A3:E3"/>
    <mergeCell ref="A11:E11"/>
  </mergeCells>
  <printOptions horizontalCentered="true"/>
  <pageMargins left="0.393700787401575" right="0.393700787401575" top="0.393700787401575"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2" workbookViewId="0">
      <selection activeCell="A2" sqref="A2:D35"/>
    </sheetView>
  </sheetViews>
  <sheetFormatPr defaultColWidth="9" defaultRowHeight="13.5" outlineLevelCol="3"/>
  <cols>
    <col min="1" max="3" width="20.625" customWidth="true"/>
    <col min="4" max="4" width="24.875" customWidth="true"/>
    <col min="5" max="5" width="28.875" customWidth="true"/>
  </cols>
  <sheetData>
    <row r="1" ht="76.5" customHeight="true" spans="1:4">
      <c r="A1" s="56" t="s">
        <v>141</v>
      </c>
      <c r="B1" s="56"/>
      <c r="C1" s="56"/>
      <c r="D1" s="56"/>
    </row>
    <row r="2" customHeight="true" spans="1:4">
      <c r="A2" s="272" t="s">
        <v>69</v>
      </c>
      <c r="B2" s="273"/>
      <c r="C2" s="273"/>
      <c r="D2" s="273"/>
    </row>
    <row r="3" customHeight="true" spans="1:4">
      <c r="A3" s="273"/>
      <c r="B3" s="273"/>
      <c r="C3" s="273"/>
      <c r="D3" s="273"/>
    </row>
    <row r="4" customHeight="true" spans="1:4">
      <c r="A4" s="273"/>
      <c r="B4" s="273"/>
      <c r="C4" s="273"/>
      <c r="D4" s="273"/>
    </row>
    <row r="5" customHeight="true" spans="1:4">
      <c r="A5" s="273"/>
      <c r="B5" s="273"/>
      <c r="C5" s="273"/>
      <c r="D5" s="273"/>
    </row>
    <row r="6" customHeight="true" spans="1:4">
      <c r="A6" s="273"/>
      <c r="B6" s="273"/>
      <c r="C6" s="273"/>
      <c r="D6" s="273"/>
    </row>
    <row r="7" customHeight="true" spans="1:4">
      <c r="A7" s="273"/>
      <c r="B7" s="273"/>
      <c r="C7" s="273"/>
      <c r="D7" s="273"/>
    </row>
    <row r="8" customHeight="true" spans="1:4">
      <c r="A8" s="273"/>
      <c r="B8" s="273"/>
      <c r="C8" s="273"/>
      <c r="D8" s="273"/>
    </row>
    <row r="9" customHeight="true" spans="1:4">
      <c r="A9" s="273"/>
      <c r="B9" s="273"/>
      <c r="C9" s="273"/>
      <c r="D9" s="273"/>
    </row>
    <row r="10" customHeight="true" spans="1:4">
      <c r="A10" s="273"/>
      <c r="B10" s="273"/>
      <c r="C10" s="273"/>
      <c r="D10" s="273"/>
    </row>
    <row r="11" customHeight="true" spans="1:4">
      <c r="A11" s="273"/>
      <c r="B11" s="273"/>
      <c r="C11" s="273"/>
      <c r="D11" s="273"/>
    </row>
    <row r="12" customHeight="true" spans="1:4">
      <c r="A12" s="273"/>
      <c r="B12" s="273"/>
      <c r="C12" s="273"/>
      <c r="D12" s="273"/>
    </row>
    <row r="13" customHeight="true" spans="1:4">
      <c r="A13" s="273"/>
      <c r="B13" s="273"/>
      <c r="C13" s="273"/>
      <c r="D13" s="273"/>
    </row>
    <row r="14" customHeight="true" spans="1:4">
      <c r="A14" s="273"/>
      <c r="B14" s="273"/>
      <c r="C14" s="273"/>
      <c r="D14" s="273"/>
    </row>
    <row r="15" customHeight="true" spans="1:4">
      <c r="A15" s="273"/>
      <c r="B15" s="273"/>
      <c r="C15" s="273"/>
      <c r="D15" s="273"/>
    </row>
    <row r="16" customHeight="true" spans="1:4">
      <c r="A16" s="273"/>
      <c r="B16" s="273"/>
      <c r="C16" s="273"/>
      <c r="D16" s="273"/>
    </row>
    <row r="17" customHeight="true" spans="1:4">
      <c r="A17" s="273"/>
      <c r="B17" s="273"/>
      <c r="C17" s="273"/>
      <c r="D17" s="273"/>
    </row>
    <row r="18" customHeight="true" spans="1:4">
      <c r="A18" s="273"/>
      <c r="B18" s="273"/>
      <c r="C18" s="273"/>
      <c r="D18" s="273"/>
    </row>
    <row r="19" customHeight="true" spans="1:4">
      <c r="A19" s="273"/>
      <c r="B19" s="273"/>
      <c r="C19" s="273"/>
      <c r="D19" s="273"/>
    </row>
    <row r="20" customHeight="true" spans="1:4">
      <c r="A20" s="273"/>
      <c r="B20" s="273"/>
      <c r="C20" s="273"/>
      <c r="D20" s="273"/>
    </row>
    <row r="21" customHeight="true" spans="1:4">
      <c r="A21" s="273"/>
      <c r="B21" s="273"/>
      <c r="C21" s="273"/>
      <c r="D21" s="273"/>
    </row>
    <row r="22" customHeight="true" spans="1:4">
      <c r="A22" s="273"/>
      <c r="B22" s="273"/>
      <c r="C22" s="273"/>
      <c r="D22" s="273"/>
    </row>
    <row r="23" customHeight="true" spans="1:4">
      <c r="A23" s="273"/>
      <c r="B23" s="273"/>
      <c r="C23" s="273"/>
      <c r="D23" s="273"/>
    </row>
    <row r="24" customHeight="true" spans="1:4">
      <c r="A24" s="273"/>
      <c r="B24" s="273"/>
      <c r="C24" s="273"/>
      <c r="D24" s="273"/>
    </row>
    <row r="25" customHeight="true" spans="1:4">
      <c r="A25" s="273"/>
      <c r="B25" s="273"/>
      <c r="C25" s="273"/>
      <c r="D25" s="273"/>
    </row>
    <row r="26" customHeight="true" spans="1:4">
      <c r="A26" s="273"/>
      <c r="B26" s="273"/>
      <c r="C26" s="273"/>
      <c r="D26" s="273"/>
    </row>
    <row r="27" customHeight="true" spans="1:4">
      <c r="A27" s="273"/>
      <c r="B27" s="273"/>
      <c r="C27" s="273"/>
      <c r="D27" s="273"/>
    </row>
    <row r="28" customHeight="true" spans="1:4">
      <c r="A28" s="273"/>
      <c r="B28" s="273"/>
      <c r="C28" s="273"/>
      <c r="D28" s="273"/>
    </row>
    <row r="29" customHeight="true" spans="1:4">
      <c r="A29" s="273"/>
      <c r="B29" s="273"/>
      <c r="C29" s="273"/>
      <c r="D29" s="273"/>
    </row>
    <row r="30" customHeight="true" spans="1:4">
      <c r="A30" s="273"/>
      <c r="B30" s="273"/>
      <c r="C30" s="273"/>
      <c r="D30" s="273"/>
    </row>
    <row r="31" customHeight="true" spans="1:4">
      <c r="A31" s="273"/>
      <c r="B31" s="273"/>
      <c r="C31" s="273"/>
      <c r="D31" s="273"/>
    </row>
    <row r="32" customHeight="true" spans="1:4">
      <c r="A32" s="273"/>
      <c r="B32" s="273"/>
      <c r="C32" s="273"/>
      <c r="D32" s="273"/>
    </row>
    <row r="33" customHeight="true" spans="1:4">
      <c r="A33" s="273"/>
      <c r="B33" s="273"/>
      <c r="C33" s="273"/>
      <c r="D33" s="273"/>
    </row>
    <row r="34" customHeight="true" spans="1:4">
      <c r="A34" s="273"/>
      <c r="B34" s="273"/>
      <c r="C34" s="273"/>
      <c r="D34" s="273"/>
    </row>
    <row r="35" customHeight="true" spans="1:4">
      <c r="A35" s="273"/>
      <c r="B35" s="273"/>
      <c r="C35" s="273"/>
      <c r="D35" s="273"/>
    </row>
  </sheetData>
  <mergeCells count="2">
    <mergeCell ref="A1:D1"/>
    <mergeCell ref="A2:D35"/>
  </mergeCells>
  <printOptions horizontalCentered="true"/>
  <pageMargins left="0.708661417322835" right="0.708661417322835" top="1.37795275590551" bottom="0.748031496062992" header="0.31496062992126" footer="0.31496062992126"/>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pane ySplit="4" topLeftCell="A5" activePane="bottomLeft" state="frozen"/>
      <selection/>
      <selection pane="bottomLeft" activeCell="G6" sqref="G6"/>
    </sheetView>
  </sheetViews>
  <sheetFormatPr defaultColWidth="10" defaultRowHeight="13.5" outlineLevelRow="7" outlineLevelCol="5"/>
  <cols>
    <col min="1" max="1" width="5.875" style="13" customWidth="true"/>
    <col min="2" max="2" width="10.25" style="13" customWidth="true"/>
    <col min="3" max="3" width="35.875" style="13" customWidth="true"/>
    <col min="4" max="4" width="13.375" style="13" customWidth="true"/>
    <col min="5" max="5" width="16.75" style="13" customWidth="true"/>
    <col min="6" max="6" width="14.875" style="13" customWidth="true"/>
    <col min="7" max="7" width="9.75" style="13" customWidth="true"/>
    <col min="8" max="16384" width="10" style="13"/>
  </cols>
  <sheetData>
    <row r="1" s="11" customFormat="true" ht="19.5" customHeight="true" spans="1:2">
      <c r="A1" s="14" t="s">
        <v>787</v>
      </c>
      <c r="B1" s="14"/>
    </row>
    <row r="2" s="12" customFormat="true" ht="28.7" customHeight="true" spans="1:6">
      <c r="A2" s="15" t="s">
        <v>788</v>
      </c>
      <c r="B2" s="15"/>
      <c r="C2" s="15"/>
      <c r="D2" s="15"/>
      <c r="E2" s="15"/>
      <c r="F2" s="15"/>
    </row>
    <row r="3" ht="14.25" customHeight="true" spans="1:6">
      <c r="A3" s="16" t="s">
        <v>703</v>
      </c>
      <c r="B3" s="16"/>
      <c r="C3" s="16"/>
      <c r="D3" s="16"/>
      <c r="E3" s="16"/>
      <c r="F3" s="16"/>
    </row>
    <row r="4" ht="62.25" customHeight="true" spans="1:6">
      <c r="A4" s="17" t="s">
        <v>789</v>
      </c>
      <c r="B4" s="17" t="s">
        <v>790</v>
      </c>
      <c r="C4" s="17" t="s">
        <v>791</v>
      </c>
      <c r="D4" s="17" t="s">
        <v>792</v>
      </c>
      <c r="E4" s="17" t="s">
        <v>793</v>
      </c>
      <c r="F4" s="17" t="s">
        <v>794</v>
      </c>
    </row>
    <row r="5" ht="62.25" customHeight="true" spans="1:6">
      <c r="A5" s="18">
        <v>1</v>
      </c>
      <c r="B5" s="17"/>
      <c r="C5" s="19" t="s">
        <v>795</v>
      </c>
      <c r="D5" s="17"/>
      <c r="E5" s="18" t="s">
        <v>796</v>
      </c>
      <c r="F5" s="17"/>
    </row>
    <row r="6" ht="62.25" customHeight="true" spans="1:6">
      <c r="A6" s="18">
        <v>2</v>
      </c>
      <c r="B6" s="17"/>
      <c r="C6" s="19" t="s">
        <v>797</v>
      </c>
      <c r="D6" s="17"/>
      <c r="E6" s="18" t="s">
        <v>798</v>
      </c>
      <c r="F6" s="17"/>
    </row>
    <row r="7" ht="62.25" customHeight="true" spans="1:6">
      <c r="A7" s="18">
        <v>3</v>
      </c>
      <c r="B7" s="20"/>
      <c r="C7" s="20"/>
      <c r="D7" s="20"/>
      <c r="E7" s="20"/>
      <c r="F7" s="22"/>
    </row>
    <row r="8" ht="33" customHeight="true" spans="1:6">
      <c r="A8" s="21" t="s">
        <v>799</v>
      </c>
      <c r="B8" s="21"/>
      <c r="C8" s="21"/>
      <c r="D8" s="21"/>
      <c r="E8" s="21"/>
      <c r="F8" s="21"/>
    </row>
  </sheetData>
  <mergeCells count="4">
    <mergeCell ref="A1:B1"/>
    <mergeCell ref="A2:F2"/>
    <mergeCell ref="A3:F3"/>
    <mergeCell ref="A8:F8"/>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9"/>
  <sheetViews>
    <sheetView workbookViewId="0">
      <selection activeCell="M8" sqref="M8"/>
    </sheetView>
  </sheetViews>
  <sheetFormatPr defaultColWidth="10" defaultRowHeight="13.5"/>
  <cols>
    <col min="1" max="1" width="9.75" style="1" customWidth="true"/>
    <col min="2" max="2" width="4.25" style="1" customWidth="true"/>
    <col min="3" max="3" width="8.375" style="1" customWidth="true"/>
    <col min="4" max="5" width="9.75" style="1" customWidth="true"/>
    <col min="6" max="6" width="7.125" style="1" customWidth="true"/>
    <col min="7" max="7" width="5.375" style="1" customWidth="true"/>
    <col min="8" max="8" width="6.875" style="1" customWidth="true"/>
    <col min="9" max="9" width="5.625" style="1" customWidth="true"/>
    <col min="10" max="10" width="6.5" style="1" customWidth="true"/>
    <col min="11" max="11" width="4.375" style="1" customWidth="true"/>
    <col min="12" max="12" width="6.5" style="1" customWidth="true"/>
    <col min="13" max="13" width="5.5" style="1" customWidth="true"/>
    <col min="14" max="14" width="6.625" style="1" customWidth="true"/>
    <col min="15" max="15" width="6" style="1" customWidth="true"/>
    <col min="16" max="16" width="7.125" style="1" customWidth="true"/>
    <col min="17" max="17" width="5.625" style="1" customWidth="true"/>
    <col min="18" max="18" width="7" style="1" customWidth="true"/>
    <col min="19" max="19" width="5.875" style="1" customWidth="true"/>
    <col min="20" max="20" width="7.25" style="1" customWidth="true"/>
    <col min="21" max="21" width="6.25" style="1" customWidth="true"/>
    <col min="22" max="22" width="7" style="1" customWidth="true"/>
    <col min="23" max="23" width="6.375" style="1" customWidth="true"/>
    <col min="24" max="24" width="7" style="1" customWidth="true"/>
    <col min="25" max="25" width="6.25" style="1" customWidth="true"/>
    <col min="26" max="26" width="7.125" style="1" customWidth="true"/>
    <col min="27" max="27" width="6.125" style="1" customWidth="true"/>
    <col min="28" max="28" width="7.375" style="1" customWidth="true"/>
    <col min="29" max="29" width="7.125" style="1" customWidth="true"/>
    <col min="30" max="31" width="9.75" style="1" customWidth="true"/>
    <col min="32" max="16384" width="10" style="1"/>
  </cols>
  <sheetData>
    <row r="1" s="1" customFormat="true" ht="16.35" customHeight="true" spans="1:2">
      <c r="A1" s="2"/>
      <c r="B1" s="2"/>
    </row>
    <row r="2" s="1" customFormat="true" ht="43.15" customHeight="true" spans="2:29">
      <c r="B2" s="3" t="s">
        <v>800</v>
      </c>
      <c r="C2" s="3"/>
      <c r="D2" s="3"/>
      <c r="E2" s="3"/>
      <c r="F2" s="3"/>
      <c r="G2" s="3"/>
      <c r="H2" s="3"/>
      <c r="I2" s="3"/>
      <c r="J2" s="3"/>
      <c r="K2" s="3"/>
      <c r="L2" s="3"/>
      <c r="M2" s="3"/>
      <c r="N2" s="3"/>
      <c r="O2" s="3"/>
      <c r="P2" s="3"/>
      <c r="Q2" s="3"/>
      <c r="R2" s="3"/>
      <c r="S2" s="3"/>
      <c r="T2" s="3"/>
      <c r="U2" s="3"/>
      <c r="V2" s="3"/>
      <c r="W2" s="3"/>
      <c r="X2" s="3"/>
      <c r="Y2" s="3"/>
      <c r="Z2" s="3"/>
      <c r="AA2" s="3"/>
      <c r="AB2" s="3"/>
      <c r="AC2" s="3"/>
    </row>
    <row r="3" s="1" customFormat="true" ht="16.35" customHeight="true" spans="1:29">
      <c r="A3" s="2"/>
      <c r="B3" s="2"/>
      <c r="C3" s="2"/>
      <c r="D3" s="2"/>
      <c r="E3" s="2"/>
      <c r="F3" s="2"/>
      <c r="AB3" s="8" t="s">
        <v>2</v>
      </c>
      <c r="AC3" s="8"/>
    </row>
    <row r="4" s="1" customFormat="true" ht="19.7" customHeight="true" spans="1:29">
      <c r="A4" s="9" t="s">
        <v>801</v>
      </c>
      <c r="B4" s="9" t="s">
        <v>790</v>
      </c>
      <c r="C4" s="9" t="s">
        <v>802</v>
      </c>
      <c r="D4" s="9" t="s">
        <v>803</v>
      </c>
      <c r="E4" s="9"/>
      <c r="F4" s="9" t="s">
        <v>804</v>
      </c>
      <c r="G4" s="9"/>
      <c r="H4" s="9"/>
      <c r="I4" s="9"/>
      <c r="J4" s="9"/>
      <c r="K4" s="9"/>
      <c r="L4" s="9"/>
      <c r="M4" s="9"/>
      <c r="N4" s="9"/>
      <c r="O4" s="9"/>
      <c r="P4" s="9"/>
      <c r="Q4" s="9"/>
      <c r="R4" s="9"/>
      <c r="S4" s="9"/>
      <c r="T4" s="9"/>
      <c r="U4" s="9"/>
      <c r="V4" s="9"/>
      <c r="W4" s="9"/>
      <c r="X4" s="9"/>
      <c r="Y4" s="9"/>
      <c r="Z4" s="9"/>
      <c r="AA4" s="9"/>
      <c r="AB4" s="9"/>
      <c r="AC4" s="9"/>
    </row>
    <row r="5" s="1" customFormat="true" ht="18" customHeight="true" spans="1:29">
      <c r="A5" s="9"/>
      <c r="B5" s="9"/>
      <c r="C5" s="9"/>
      <c r="D5" s="9"/>
      <c r="E5" s="9"/>
      <c r="F5" s="9" t="s">
        <v>805</v>
      </c>
      <c r="G5" s="9"/>
      <c r="H5" s="9"/>
      <c r="I5" s="9"/>
      <c r="J5" s="9"/>
      <c r="K5" s="9"/>
      <c r="L5" s="9"/>
      <c r="M5" s="9"/>
      <c r="N5" s="9"/>
      <c r="O5" s="9"/>
      <c r="P5" s="9"/>
      <c r="Q5" s="9"/>
      <c r="R5" s="9"/>
      <c r="S5" s="9"/>
      <c r="T5" s="9" t="s">
        <v>806</v>
      </c>
      <c r="U5" s="9"/>
      <c r="V5" s="9"/>
      <c r="W5" s="9"/>
      <c r="X5" s="9"/>
      <c r="Y5" s="9"/>
      <c r="Z5" s="9"/>
      <c r="AA5" s="9"/>
      <c r="AB5" s="9" t="s">
        <v>807</v>
      </c>
      <c r="AC5" s="9"/>
    </row>
    <row r="6" s="1" customFormat="true" ht="16.35" customHeight="true" spans="1:29">
      <c r="A6" s="9"/>
      <c r="B6" s="9"/>
      <c r="C6" s="9"/>
      <c r="D6" s="9"/>
      <c r="E6" s="9"/>
      <c r="F6" s="9" t="s">
        <v>808</v>
      </c>
      <c r="G6" s="9"/>
      <c r="H6" s="9" t="s">
        <v>809</v>
      </c>
      <c r="I6" s="9"/>
      <c r="J6" s="9" t="s">
        <v>810</v>
      </c>
      <c r="K6" s="9"/>
      <c r="L6" s="9" t="s">
        <v>811</v>
      </c>
      <c r="M6" s="9"/>
      <c r="N6" s="9" t="s">
        <v>812</v>
      </c>
      <c r="O6" s="9"/>
      <c r="P6" s="9" t="s">
        <v>813</v>
      </c>
      <c r="Q6" s="9"/>
      <c r="R6" s="9" t="s">
        <v>814</v>
      </c>
      <c r="S6" s="9"/>
      <c r="T6" s="9" t="s">
        <v>808</v>
      </c>
      <c r="U6" s="9"/>
      <c r="V6" s="9" t="s">
        <v>809</v>
      </c>
      <c r="W6" s="9"/>
      <c r="X6" s="9" t="s">
        <v>810</v>
      </c>
      <c r="Y6" s="9"/>
      <c r="Z6" s="9" t="s">
        <v>811</v>
      </c>
      <c r="AA6" s="9"/>
      <c r="AB6" s="9"/>
      <c r="AC6" s="9"/>
    </row>
    <row r="7" s="1" customFormat="true" ht="50.85" customHeight="true" spans="1:29">
      <c r="A7" s="9"/>
      <c r="B7" s="9"/>
      <c r="C7" s="9"/>
      <c r="D7" s="9" t="s">
        <v>815</v>
      </c>
      <c r="E7" s="9" t="s">
        <v>816</v>
      </c>
      <c r="F7" s="9" t="s">
        <v>817</v>
      </c>
      <c r="G7" s="9" t="s">
        <v>818</v>
      </c>
      <c r="H7" s="9" t="s">
        <v>817</v>
      </c>
      <c r="I7" s="9" t="s">
        <v>818</v>
      </c>
      <c r="J7" s="9" t="s">
        <v>817</v>
      </c>
      <c r="K7" s="9" t="s">
        <v>818</v>
      </c>
      <c r="L7" s="9" t="s">
        <v>817</v>
      </c>
      <c r="M7" s="9" t="s">
        <v>818</v>
      </c>
      <c r="N7" s="9" t="s">
        <v>817</v>
      </c>
      <c r="O7" s="9" t="s">
        <v>818</v>
      </c>
      <c r="P7" s="9" t="s">
        <v>817</v>
      </c>
      <c r="Q7" s="9" t="s">
        <v>818</v>
      </c>
      <c r="R7" s="9" t="s">
        <v>817</v>
      </c>
      <c r="S7" s="9" t="s">
        <v>818</v>
      </c>
      <c r="T7" s="9" t="s">
        <v>817</v>
      </c>
      <c r="U7" s="9" t="s">
        <v>818</v>
      </c>
      <c r="V7" s="9" t="s">
        <v>817</v>
      </c>
      <c r="W7" s="9" t="s">
        <v>818</v>
      </c>
      <c r="X7" s="9" t="s">
        <v>817</v>
      </c>
      <c r="Y7" s="9" t="s">
        <v>818</v>
      </c>
      <c r="Z7" s="9" t="s">
        <v>817</v>
      </c>
      <c r="AA7" s="9" t="s">
        <v>818</v>
      </c>
      <c r="AB7" s="9" t="s">
        <v>819</v>
      </c>
      <c r="AC7" s="9" t="s">
        <v>820</v>
      </c>
    </row>
    <row r="8" s="1" customFormat="true" ht="409.5" customHeight="true" spans="1:29">
      <c r="A8" s="10" t="s">
        <v>821</v>
      </c>
      <c r="B8" s="10" t="s">
        <v>822</v>
      </c>
      <c r="C8" s="5">
        <v>56.43</v>
      </c>
      <c r="D8" s="6"/>
      <c r="E8" s="6" t="s">
        <v>823</v>
      </c>
      <c r="F8" s="10" t="s">
        <v>824</v>
      </c>
      <c r="G8" s="10" t="s">
        <v>825</v>
      </c>
      <c r="H8" s="10" t="s">
        <v>826</v>
      </c>
      <c r="I8" s="10" t="s">
        <v>827</v>
      </c>
      <c r="J8" s="10" t="s">
        <v>828</v>
      </c>
      <c r="K8" s="10" t="s">
        <v>827</v>
      </c>
      <c r="L8" s="10"/>
      <c r="M8" s="10"/>
      <c r="N8" s="10"/>
      <c r="O8" s="10"/>
      <c r="P8" s="10"/>
      <c r="Q8" s="10"/>
      <c r="R8" s="10"/>
      <c r="S8" s="10"/>
      <c r="T8" s="10" t="s">
        <v>829</v>
      </c>
      <c r="U8" s="10" t="s">
        <v>830</v>
      </c>
      <c r="V8" s="10"/>
      <c r="W8" s="10"/>
      <c r="X8" s="10"/>
      <c r="Y8" s="10"/>
      <c r="Z8" s="10"/>
      <c r="AA8" s="10"/>
      <c r="AB8" s="10" t="s">
        <v>831</v>
      </c>
      <c r="AC8" s="10" t="s">
        <v>830</v>
      </c>
    </row>
    <row r="9" s="1" customFormat="true" ht="283.7" customHeight="true" spans="1:29">
      <c r="A9" s="10" t="s">
        <v>821</v>
      </c>
      <c r="B9" s="10" t="s">
        <v>832</v>
      </c>
      <c r="C9" s="5">
        <v>4.8</v>
      </c>
      <c r="D9" s="6"/>
      <c r="E9" s="6" t="s">
        <v>833</v>
      </c>
      <c r="F9" s="10" t="s">
        <v>834</v>
      </c>
      <c r="G9" s="10" t="s">
        <v>835</v>
      </c>
      <c r="H9" s="10" t="s">
        <v>836</v>
      </c>
      <c r="I9" s="10" t="s">
        <v>837</v>
      </c>
      <c r="J9" s="10" t="s">
        <v>838</v>
      </c>
      <c r="K9" s="10" t="s">
        <v>827</v>
      </c>
      <c r="L9" s="10"/>
      <c r="M9" s="10"/>
      <c r="N9" s="10"/>
      <c r="O9" s="10"/>
      <c r="P9" s="10"/>
      <c r="Q9" s="10"/>
      <c r="R9" s="10"/>
      <c r="S9" s="10"/>
      <c r="T9" s="10" t="s">
        <v>839</v>
      </c>
      <c r="U9" s="10"/>
      <c r="V9" s="10"/>
      <c r="W9" s="10"/>
      <c r="X9" s="10"/>
      <c r="Y9" s="10"/>
      <c r="Z9" s="10"/>
      <c r="AA9" s="10"/>
      <c r="AB9" s="10" t="s">
        <v>831</v>
      </c>
      <c r="AC9" s="10" t="s">
        <v>830</v>
      </c>
    </row>
    <row r="10" s="1" customFormat="true" ht="409.5" customHeight="true" spans="1:29">
      <c r="A10" s="10" t="s">
        <v>821</v>
      </c>
      <c r="B10" s="10" t="s">
        <v>840</v>
      </c>
      <c r="C10" s="5">
        <v>1.76</v>
      </c>
      <c r="D10" s="6"/>
      <c r="E10" s="6" t="s">
        <v>841</v>
      </c>
      <c r="F10" s="10" t="s">
        <v>842</v>
      </c>
      <c r="G10" s="10" t="s">
        <v>843</v>
      </c>
      <c r="H10" s="10" t="s">
        <v>844</v>
      </c>
      <c r="I10" s="10" t="s">
        <v>845</v>
      </c>
      <c r="J10" s="10"/>
      <c r="K10" s="10"/>
      <c r="L10" s="10"/>
      <c r="M10" s="10"/>
      <c r="N10" s="10"/>
      <c r="O10" s="10"/>
      <c r="P10" s="10"/>
      <c r="Q10" s="10"/>
      <c r="R10" s="10"/>
      <c r="S10" s="10"/>
      <c r="T10" s="10" t="s">
        <v>846</v>
      </c>
      <c r="U10" s="10" t="s">
        <v>830</v>
      </c>
      <c r="V10" s="10" t="s">
        <v>847</v>
      </c>
      <c r="W10" s="10" t="s">
        <v>848</v>
      </c>
      <c r="X10" s="10"/>
      <c r="Y10" s="10"/>
      <c r="Z10" s="10"/>
      <c r="AA10" s="10"/>
      <c r="AB10" s="10" t="s">
        <v>831</v>
      </c>
      <c r="AC10" s="10" t="s">
        <v>849</v>
      </c>
    </row>
    <row r="11" s="1" customFormat="true" ht="409.5" customHeight="true" spans="1:29">
      <c r="A11" s="10" t="s">
        <v>821</v>
      </c>
      <c r="B11" s="10" t="s">
        <v>850</v>
      </c>
      <c r="C11" s="5">
        <v>9.44</v>
      </c>
      <c r="D11" s="6"/>
      <c r="E11" s="6" t="s">
        <v>851</v>
      </c>
      <c r="F11" s="10" t="s">
        <v>852</v>
      </c>
      <c r="G11" s="10" t="s">
        <v>853</v>
      </c>
      <c r="H11" s="10" t="s">
        <v>854</v>
      </c>
      <c r="I11" s="10" t="s">
        <v>830</v>
      </c>
      <c r="J11" s="10" t="s">
        <v>855</v>
      </c>
      <c r="K11" s="10" t="s">
        <v>827</v>
      </c>
      <c r="L11" s="10"/>
      <c r="M11" s="10"/>
      <c r="N11" s="10"/>
      <c r="O11" s="10"/>
      <c r="P11" s="10"/>
      <c r="Q11" s="10"/>
      <c r="R11" s="10"/>
      <c r="S11" s="10"/>
      <c r="T11" s="10" t="s">
        <v>856</v>
      </c>
      <c r="U11" s="10"/>
      <c r="V11" s="10"/>
      <c r="W11" s="10"/>
      <c r="X11" s="10"/>
      <c r="Y11" s="10"/>
      <c r="Z11" s="10"/>
      <c r="AA11" s="10"/>
      <c r="AB11" s="10" t="s">
        <v>857</v>
      </c>
      <c r="AC11" s="10" t="s">
        <v>849</v>
      </c>
    </row>
    <row r="12" s="1" customFormat="true" ht="219" customHeight="true" spans="1:29">
      <c r="A12" s="10" t="s">
        <v>821</v>
      </c>
      <c r="B12" s="10" t="s">
        <v>858</v>
      </c>
      <c r="C12" s="5">
        <v>100</v>
      </c>
      <c r="D12" s="6"/>
      <c r="E12" s="6" t="s">
        <v>859</v>
      </c>
      <c r="F12" s="10" t="s">
        <v>860</v>
      </c>
      <c r="G12" s="10" t="s">
        <v>861</v>
      </c>
      <c r="H12" s="10" t="s">
        <v>862</v>
      </c>
      <c r="I12" s="10" t="s">
        <v>863</v>
      </c>
      <c r="J12" s="10" t="s">
        <v>864</v>
      </c>
      <c r="K12" s="10" t="s">
        <v>827</v>
      </c>
      <c r="L12" s="10" t="s">
        <v>865</v>
      </c>
      <c r="M12" s="10" t="s">
        <v>861</v>
      </c>
      <c r="N12" s="10"/>
      <c r="O12" s="10"/>
      <c r="P12" s="10"/>
      <c r="Q12" s="10"/>
      <c r="R12" s="10"/>
      <c r="S12" s="10"/>
      <c r="T12" s="10" t="s">
        <v>866</v>
      </c>
      <c r="U12" s="10"/>
      <c r="V12" s="10"/>
      <c r="W12" s="10"/>
      <c r="X12" s="10"/>
      <c r="Y12" s="10"/>
      <c r="Z12" s="10"/>
      <c r="AA12" s="10"/>
      <c r="AB12" s="10" t="s">
        <v>831</v>
      </c>
      <c r="AC12" s="10" t="s">
        <v>849</v>
      </c>
    </row>
    <row r="13" s="1" customFormat="true" ht="335.45" customHeight="true" spans="1:29">
      <c r="A13" s="10" t="s">
        <v>821</v>
      </c>
      <c r="B13" s="10" t="s">
        <v>867</v>
      </c>
      <c r="C13" s="5">
        <v>118.22</v>
      </c>
      <c r="D13" s="6"/>
      <c r="E13" s="6" t="s">
        <v>868</v>
      </c>
      <c r="F13" s="10" t="s">
        <v>869</v>
      </c>
      <c r="G13" s="10" t="s">
        <v>870</v>
      </c>
      <c r="H13" s="10" t="s">
        <v>871</v>
      </c>
      <c r="I13" s="10" t="s">
        <v>827</v>
      </c>
      <c r="J13" s="10"/>
      <c r="K13" s="10"/>
      <c r="L13" s="10"/>
      <c r="M13" s="10"/>
      <c r="N13" s="10"/>
      <c r="O13" s="10"/>
      <c r="P13" s="10"/>
      <c r="Q13" s="10"/>
      <c r="R13" s="10"/>
      <c r="S13" s="10"/>
      <c r="T13" s="10" t="s">
        <v>872</v>
      </c>
      <c r="U13" s="10" t="s">
        <v>830</v>
      </c>
      <c r="V13" s="10" t="s">
        <v>873</v>
      </c>
      <c r="W13" s="10" t="s">
        <v>827</v>
      </c>
      <c r="X13" s="10"/>
      <c r="Y13" s="10"/>
      <c r="Z13" s="10"/>
      <c r="AA13" s="10"/>
      <c r="AB13" s="10" t="s">
        <v>874</v>
      </c>
      <c r="AC13" s="10" t="s">
        <v>849</v>
      </c>
    </row>
    <row r="14" s="1" customFormat="true" ht="154.35" customHeight="true" spans="1:29">
      <c r="A14" s="10" t="s">
        <v>821</v>
      </c>
      <c r="B14" s="10" t="s">
        <v>875</v>
      </c>
      <c r="C14" s="5">
        <v>19.76</v>
      </c>
      <c r="D14" s="6"/>
      <c r="E14" s="6" t="s">
        <v>876</v>
      </c>
      <c r="F14" s="10" t="s">
        <v>877</v>
      </c>
      <c r="G14" s="10" t="s">
        <v>878</v>
      </c>
      <c r="H14" s="10" t="s">
        <v>879</v>
      </c>
      <c r="I14" s="10" t="s">
        <v>880</v>
      </c>
      <c r="J14" s="10" t="s">
        <v>881</v>
      </c>
      <c r="K14" s="10"/>
      <c r="L14" s="10"/>
      <c r="M14" s="10"/>
      <c r="N14" s="10"/>
      <c r="O14" s="10"/>
      <c r="P14" s="10"/>
      <c r="Q14" s="10"/>
      <c r="R14" s="10"/>
      <c r="S14" s="10"/>
      <c r="T14" s="10" t="s">
        <v>882</v>
      </c>
      <c r="U14" s="10"/>
      <c r="V14" s="10"/>
      <c r="W14" s="10"/>
      <c r="X14" s="10"/>
      <c r="Y14" s="10"/>
      <c r="Z14" s="10"/>
      <c r="AA14" s="10"/>
      <c r="AB14" s="10" t="s">
        <v>831</v>
      </c>
      <c r="AC14" s="10" t="s">
        <v>849</v>
      </c>
    </row>
    <row r="15" s="1" customFormat="true" ht="219" customHeight="true" spans="1:29">
      <c r="A15" s="10" t="s">
        <v>821</v>
      </c>
      <c r="B15" s="10" t="s">
        <v>883</v>
      </c>
      <c r="C15" s="5">
        <v>14.4</v>
      </c>
      <c r="D15" s="6"/>
      <c r="E15" s="6" t="s">
        <v>884</v>
      </c>
      <c r="F15" s="10" t="s">
        <v>885</v>
      </c>
      <c r="G15" s="10" t="s">
        <v>886</v>
      </c>
      <c r="H15" s="10" t="s">
        <v>887</v>
      </c>
      <c r="I15" s="10" t="s">
        <v>888</v>
      </c>
      <c r="J15" s="10" t="s">
        <v>889</v>
      </c>
      <c r="K15" s="10" t="s">
        <v>890</v>
      </c>
      <c r="L15" s="10" t="s">
        <v>891</v>
      </c>
      <c r="M15" s="10" t="s">
        <v>892</v>
      </c>
      <c r="N15" s="10"/>
      <c r="O15" s="10"/>
      <c r="P15" s="10"/>
      <c r="Q15" s="10"/>
      <c r="R15" s="10"/>
      <c r="S15" s="10"/>
      <c r="T15" s="10" t="s">
        <v>893</v>
      </c>
      <c r="U15" s="10" t="s">
        <v>848</v>
      </c>
      <c r="V15" s="10"/>
      <c r="W15" s="10"/>
      <c r="X15" s="10"/>
      <c r="Y15" s="10"/>
      <c r="Z15" s="10"/>
      <c r="AA15" s="10"/>
      <c r="AB15" s="10" t="s">
        <v>831</v>
      </c>
      <c r="AC15" s="10" t="s">
        <v>849</v>
      </c>
    </row>
    <row r="16" s="1" customFormat="true" ht="296.65" customHeight="true" spans="1:29">
      <c r="A16" s="10" t="s">
        <v>821</v>
      </c>
      <c r="B16" s="10" t="s">
        <v>894</v>
      </c>
      <c r="C16" s="5">
        <v>25</v>
      </c>
      <c r="D16" s="6"/>
      <c r="E16" s="6" t="s">
        <v>895</v>
      </c>
      <c r="F16" s="10" t="s">
        <v>896</v>
      </c>
      <c r="G16" s="10" t="s">
        <v>897</v>
      </c>
      <c r="H16" s="10" t="s">
        <v>898</v>
      </c>
      <c r="I16" s="10" t="s">
        <v>899</v>
      </c>
      <c r="J16" s="10" t="s">
        <v>855</v>
      </c>
      <c r="K16" s="10" t="s">
        <v>827</v>
      </c>
      <c r="L16" s="10"/>
      <c r="M16" s="10"/>
      <c r="N16" s="10"/>
      <c r="O16" s="10"/>
      <c r="P16" s="10"/>
      <c r="Q16" s="10"/>
      <c r="R16" s="10"/>
      <c r="S16" s="10"/>
      <c r="T16" s="10" t="s">
        <v>900</v>
      </c>
      <c r="U16" s="10"/>
      <c r="V16" s="10"/>
      <c r="W16" s="10"/>
      <c r="X16" s="10"/>
      <c r="Y16" s="10"/>
      <c r="Z16" s="10"/>
      <c r="AA16" s="10"/>
      <c r="AB16" s="10" t="s">
        <v>831</v>
      </c>
      <c r="AC16" s="10" t="s">
        <v>849</v>
      </c>
    </row>
    <row r="17" s="1" customFormat="true" ht="167.25" customHeight="true" spans="1:29">
      <c r="A17" s="10" t="s">
        <v>821</v>
      </c>
      <c r="B17" s="10" t="s">
        <v>901</v>
      </c>
      <c r="C17" s="5">
        <v>0.7</v>
      </c>
      <c r="D17" s="6"/>
      <c r="E17" s="6" t="s">
        <v>902</v>
      </c>
      <c r="F17" s="10" t="s">
        <v>903</v>
      </c>
      <c r="G17" s="10" t="s">
        <v>904</v>
      </c>
      <c r="H17" s="10" t="s">
        <v>905</v>
      </c>
      <c r="I17" s="10" t="s">
        <v>827</v>
      </c>
      <c r="J17" s="10"/>
      <c r="K17" s="10"/>
      <c r="L17" s="10"/>
      <c r="M17" s="10"/>
      <c r="N17" s="10"/>
      <c r="O17" s="10"/>
      <c r="P17" s="10"/>
      <c r="Q17" s="10"/>
      <c r="R17" s="10"/>
      <c r="S17" s="10"/>
      <c r="T17" s="10" t="s">
        <v>906</v>
      </c>
      <c r="U17" s="10" t="s">
        <v>907</v>
      </c>
      <c r="V17" s="10" t="s">
        <v>908</v>
      </c>
      <c r="W17" s="10"/>
      <c r="X17" s="10"/>
      <c r="Y17" s="10"/>
      <c r="Z17" s="10"/>
      <c r="AA17" s="10"/>
      <c r="AB17" s="10" t="s">
        <v>831</v>
      </c>
      <c r="AC17" s="10" t="s">
        <v>849</v>
      </c>
    </row>
    <row r="18" s="1" customFormat="true" ht="409.5" customHeight="true" spans="1:29">
      <c r="A18" s="10" t="s">
        <v>821</v>
      </c>
      <c r="B18" s="10" t="s">
        <v>909</v>
      </c>
      <c r="C18" s="5">
        <v>28.51</v>
      </c>
      <c r="D18" s="6"/>
      <c r="E18" s="6" t="s">
        <v>910</v>
      </c>
      <c r="F18" s="10" t="s">
        <v>869</v>
      </c>
      <c r="G18" s="10" t="s">
        <v>911</v>
      </c>
      <c r="H18" s="10" t="s">
        <v>912</v>
      </c>
      <c r="I18" s="10" t="s">
        <v>827</v>
      </c>
      <c r="J18" s="10" t="s">
        <v>873</v>
      </c>
      <c r="K18" s="10" t="s">
        <v>827</v>
      </c>
      <c r="L18" s="10"/>
      <c r="M18" s="10"/>
      <c r="N18" s="10"/>
      <c r="O18" s="10"/>
      <c r="P18" s="10"/>
      <c r="Q18" s="10"/>
      <c r="R18" s="10"/>
      <c r="S18" s="10"/>
      <c r="T18" s="10" t="s">
        <v>872</v>
      </c>
      <c r="U18" s="10" t="s">
        <v>830</v>
      </c>
      <c r="V18" s="10"/>
      <c r="W18" s="10"/>
      <c r="X18" s="10"/>
      <c r="Y18" s="10"/>
      <c r="Z18" s="10"/>
      <c r="AA18" s="10"/>
      <c r="AB18" s="10" t="s">
        <v>857</v>
      </c>
      <c r="AC18" s="10" t="s">
        <v>830</v>
      </c>
    </row>
    <row r="19" s="1" customFormat="true" ht="193.15" customHeight="true" spans="1:29">
      <c r="A19" s="10" t="s">
        <v>821</v>
      </c>
      <c r="B19" s="10" t="s">
        <v>913</v>
      </c>
      <c r="C19" s="5">
        <v>0.11</v>
      </c>
      <c r="D19" s="6"/>
      <c r="E19" s="6" t="s">
        <v>914</v>
      </c>
      <c r="F19" s="10" t="s">
        <v>915</v>
      </c>
      <c r="G19" s="10" t="s">
        <v>916</v>
      </c>
      <c r="H19" s="10" t="s">
        <v>917</v>
      </c>
      <c r="I19" s="10" t="s">
        <v>878</v>
      </c>
      <c r="J19" s="10"/>
      <c r="K19" s="10"/>
      <c r="L19" s="10"/>
      <c r="M19" s="10"/>
      <c r="N19" s="10"/>
      <c r="O19" s="10"/>
      <c r="P19" s="10"/>
      <c r="Q19" s="10"/>
      <c r="R19" s="10"/>
      <c r="S19" s="10"/>
      <c r="T19" s="10" t="s">
        <v>918</v>
      </c>
      <c r="U19" s="10" t="s">
        <v>848</v>
      </c>
      <c r="V19" s="10" t="s">
        <v>919</v>
      </c>
      <c r="W19" s="10"/>
      <c r="X19" s="10"/>
      <c r="Y19" s="10"/>
      <c r="Z19" s="10"/>
      <c r="AA19" s="10"/>
      <c r="AB19" s="10" t="s">
        <v>831</v>
      </c>
      <c r="AC19" s="10" t="s">
        <v>849</v>
      </c>
    </row>
    <row r="20" s="1" customFormat="true" ht="115.5" customHeight="true" spans="1:29">
      <c r="A20" s="10" t="s">
        <v>821</v>
      </c>
      <c r="B20" s="10" t="s">
        <v>920</v>
      </c>
      <c r="C20" s="5">
        <v>25</v>
      </c>
      <c r="D20" s="6"/>
      <c r="E20" s="6" t="s">
        <v>921</v>
      </c>
      <c r="F20" s="10" t="s">
        <v>922</v>
      </c>
      <c r="G20" s="10" t="s">
        <v>827</v>
      </c>
      <c r="H20" s="10" t="s">
        <v>923</v>
      </c>
      <c r="I20" s="10" t="s">
        <v>907</v>
      </c>
      <c r="J20" s="10" t="s">
        <v>924</v>
      </c>
      <c r="K20" s="10" t="s">
        <v>925</v>
      </c>
      <c r="L20" s="10"/>
      <c r="M20" s="10"/>
      <c r="N20" s="10"/>
      <c r="O20" s="10"/>
      <c r="P20" s="10"/>
      <c r="Q20" s="10"/>
      <c r="R20" s="10"/>
      <c r="S20" s="10"/>
      <c r="T20" s="10" t="s">
        <v>926</v>
      </c>
      <c r="U20" s="10" t="s">
        <v>849</v>
      </c>
      <c r="V20" s="10"/>
      <c r="W20" s="10"/>
      <c r="X20" s="10"/>
      <c r="Y20" s="10"/>
      <c r="Z20" s="10"/>
      <c r="AA20" s="10"/>
      <c r="AB20" s="10" t="s">
        <v>831</v>
      </c>
      <c r="AC20" s="10" t="s">
        <v>849</v>
      </c>
    </row>
    <row r="21" s="1" customFormat="true" ht="206.1" customHeight="true" spans="1:29">
      <c r="A21" s="10" t="s">
        <v>821</v>
      </c>
      <c r="B21" s="10" t="s">
        <v>927</v>
      </c>
      <c r="C21" s="5">
        <v>424</v>
      </c>
      <c r="D21" s="6"/>
      <c r="E21" s="6" t="s">
        <v>928</v>
      </c>
      <c r="F21" s="10" t="s">
        <v>929</v>
      </c>
      <c r="G21" s="10" t="s">
        <v>930</v>
      </c>
      <c r="H21" s="10" t="s">
        <v>931</v>
      </c>
      <c r="I21" s="10" t="s">
        <v>827</v>
      </c>
      <c r="J21" s="10" t="s">
        <v>932</v>
      </c>
      <c r="K21" s="10" t="s">
        <v>827</v>
      </c>
      <c r="L21" s="10"/>
      <c r="M21" s="10"/>
      <c r="N21" s="10"/>
      <c r="O21" s="10"/>
      <c r="P21" s="10"/>
      <c r="Q21" s="10"/>
      <c r="R21" s="10"/>
      <c r="S21" s="10"/>
      <c r="T21" s="10" t="s">
        <v>872</v>
      </c>
      <c r="U21" s="10" t="s">
        <v>907</v>
      </c>
      <c r="V21" s="10"/>
      <c r="W21" s="10"/>
      <c r="X21" s="10"/>
      <c r="Y21" s="10"/>
      <c r="Z21" s="10"/>
      <c r="AA21" s="10"/>
      <c r="AB21" s="10" t="s">
        <v>874</v>
      </c>
      <c r="AC21" s="10" t="s">
        <v>849</v>
      </c>
    </row>
    <row r="22" s="1" customFormat="true" ht="193.15" customHeight="true" spans="1:29">
      <c r="A22" s="10" t="s">
        <v>821</v>
      </c>
      <c r="B22" s="10" t="s">
        <v>933</v>
      </c>
      <c r="C22" s="5">
        <v>104</v>
      </c>
      <c r="D22" s="6"/>
      <c r="E22" s="6" t="s">
        <v>934</v>
      </c>
      <c r="F22" s="10" t="s">
        <v>931</v>
      </c>
      <c r="G22" s="10" t="s">
        <v>827</v>
      </c>
      <c r="H22" s="10" t="s">
        <v>929</v>
      </c>
      <c r="I22" s="10" t="s">
        <v>935</v>
      </c>
      <c r="J22" s="10" t="s">
        <v>936</v>
      </c>
      <c r="K22" s="10" t="s">
        <v>827</v>
      </c>
      <c r="L22" s="10"/>
      <c r="M22" s="10"/>
      <c r="N22" s="10"/>
      <c r="O22" s="10"/>
      <c r="P22" s="10"/>
      <c r="Q22" s="10"/>
      <c r="R22" s="10"/>
      <c r="S22" s="10"/>
      <c r="T22" s="10" t="s">
        <v>872</v>
      </c>
      <c r="U22" s="10" t="s">
        <v>907</v>
      </c>
      <c r="V22" s="10"/>
      <c r="W22" s="10"/>
      <c r="X22" s="10"/>
      <c r="Y22" s="10"/>
      <c r="Z22" s="10"/>
      <c r="AA22" s="10"/>
      <c r="AB22" s="10" t="s">
        <v>937</v>
      </c>
      <c r="AC22" s="10" t="s">
        <v>849</v>
      </c>
    </row>
    <row r="23" s="1" customFormat="true" ht="141.4" customHeight="true" spans="1:29">
      <c r="A23" s="10" t="s">
        <v>821</v>
      </c>
      <c r="B23" s="10" t="s">
        <v>938</v>
      </c>
      <c r="C23" s="5">
        <v>13.7</v>
      </c>
      <c r="D23" s="6"/>
      <c r="E23" s="6" t="s">
        <v>939</v>
      </c>
      <c r="F23" s="10" t="s">
        <v>940</v>
      </c>
      <c r="G23" s="10" t="s">
        <v>878</v>
      </c>
      <c r="H23" s="10" t="s">
        <v>941</v>
      </c>
      <c r="I23" s="10" t="s">
        <v>830</v>
      </c>
      <c r="J23" s="10" t="s">
        <v>942</v>
      </c>
      <c r="K23" s="10" t="s">
        <v>943</v>
      </c>
      <c r="L23" s="10"/>
      <c r="M23" s="10"/>
      <c r="N23" s="10"/>
      <c r="O23" s="10"/>
      <c r="P23" s="10"/>
      <c r="Q23" s="10"/>
      <c r="R23" s="10"/>
      <c r="S23" s="10"/>
      <c r="T23" s="10" t="s">
        <v>944</v>
      </c>
      <c r="U23" s="10" t="s">
        <v>848</v>
      </c>
      <c r="V23" s="10" t="s">
        <v>945</v>
      </c>
      <c r="W23" s="10"/>
      <c r="X23" s="10"/>
      <c r="Y23" s="10"/>
      <c r="Z23" s="10"/>
      <c r="AA23" s="10"/>
      <c r="AB23" s="10" t="s">
        <v>831</v>
      </c>
      <c r="AC23" s="10" t="s">
        <v>830</v>
      </c>
    </row>
    <row r="24" s="1" customFormat="true" ht="193.15" customHeight="true" spans="1:29">
      <c r="A24" s="10" t="s">
        <v>821</v>
      </c>
      <c r="B24" s="10" t="s">
        <v>946</v>
      </c>
      <c r="C24" s="5">
        <v>2</v>
      </c>
      <c r="D24" s="6"/>
      <c r="E24" s="6" t="s">
        <v>947</v>
      </c>
      <c r="F24" s="10" t="s">
        <v>869</v>
      </c>
      <c r="G24" s="10" t="s">
        <v>948</v>
      </c>
      <c r="H24" s="10" t="s">
        <v>898</v>
      </c>
      <c r="I24" s="10" t="s">
        <v>949</v>
      </c>
      <c r="J24" s="10" t="s">
        <v>838</v>
      </c>
      <c r="K24" s="10" t="s">
        <v>827</v>
      </c>
      <c r="L24" s="10"/>
      <c r="M24" s="10"/>
      <c r="N24" s="10"/>
      <c r="O24" s="10"/>
      <c r="P24" s="10"/>
      <c r="Q24" s="10"/>
      <c r="R24" s="10"/>
      <c r="S24" s="10"/>
      <c r="T24" s="10" t="s">
        <v>950</v>
      </c>
      <c r="U24" s="10"/>
      <c r="V24" s="10"/>
      <c r="W24" s="10"/>
      <c r="X24" s="10"/>
      <c r="Y24" s="10"/>
      <c r="Z24" s="10"/>
      <c r="AA24" s="10"/>
      <c r="AB24" s="10" t="s">
        <v>951</v>
      </c>
      <c r="AC24" s="10" t="s">
        <v>830</v>
      </c>
    </row>
    <row r="25" s="1" customFormat="true" ht="154.35" customHeight="true" spans="1:29">
      <c r="A25" s="10" t="s">
        <v>821</v>
      </c>
      <c r="B25" s="10" t="s">
        <v>952</v>
      </c>
      <c r="C25" s="5">
        <v>1.02</v>
      </c>
      <c r="D25" s="6"/>
      <c r="E25" s="6" t="s">
        <v>953</v>
      </c>
      <c r="F25" s="10" t="s">
        <v>954</v>
      </c>
      <c r="G25" s="10" t="s">
        <v>955</v>
      </c>
      <c r="H25" s="10" t="s">
        <v>898</v>
      </c>
      <c r="I25" s="10" t="s">
        <v>956</v>
      </c>
      <c r="J25" s="10" t="s">
        <v>957</v>
      </c>
      <c r="K25" s="10" t="s">
        <v>827</v>
      </c>
      <c r="L25" s="10"/>
      <c r="M25" s="10"/>
      <c r="N25" s="10"/>
      <c r="O25" s="10"/>
      <c r="P25" s="10"/>
      <c r="Q25" s="10"/>
      <c r="R25" s="10"/>
      <c r="S25" s="10"/>
      <c r="T25" s="10" t="s">
        <v>958</v>
      </c>
      <c r="U25" s="10" t="s">
        <v>848</v>
      </c>
      <c r="V25" s="10"/>
      <c r="W25" s="10"/>
      <c r="X25" s="10"/>
      <c r="Y25" s="10"/>
      <c r="Z25" s="10"/>
      <c r="AA25" s="10"/>
      <c r="AB25" s="10" t="s">
        <v>831</v>
      </c>
      <c r="AC25" s="10" t="s">
        <v>830</v>
      </c>
    </row>
    <row r="26" s="1" customFormat="true" ht="322.5" customHeight="true" spans="1:29">
      <c r="A26" s="10" t="s">
        <v>821</v>
      </c>
      <c r="B26" s="10" t="s">
        <v>959</v>
      </c>
      <c r="C26" s="5">
        <v>11.86</v>
      </c>
      <c r="D26" s="6"/>
      <c r="E26" s="6" t="s">
        <v>960</v>
      </c>
      <c r="F26" s="10" t="s">
        <v>961</v>
      </c>
      <c r="G26" s="10" t="s">
        <v>904</v>
      </c>
      <c r="H26" s="10" t="s">
        <v>962</v>
      </c>
      <c r="I26" s="10" t="s">
        <v>827</v>
      </c>
      <c r="J26" s="10" t="s">
        <v>898</v>
      </c>
      <c r="K26" s="10" t="s">
        <v>963</v>
      </c>
      <c r="L26" s="10"/>
      <c r="M26" s="10"/>
      <c r="N26" s="10"/>
      <c r="O26" s="10"/>
      <c r="P26" s="10"/>
      <c r="Q26" s="10"/>
      <c r="R26" s="10"/>
      <c r="S26" s="10"/>
      <c r="T26" s="10" t="s">
        <v>846</v>
      </c>
      <c r="U26" s="10" t="s">
        <v>830</v>
      </c>
      <c r="V26" s="10" t="s">
        <v>964</v>
      </c>
      <c r="W26" s="10" t="s">
        <v>830</v>
      </c>
      <c r="X26" s="10"/>
      <c r="Y26" s="10"/>
      <c r="Z26" s="10"/>
      <c r="AA26" s="10"/>
      <c r="AB26" s="10" t="s">
        <v>831</v>
      </c>
      <c r="AC26" s="10" t="s">
        <v>830</v>
      </c>
    </row>
    <row r="27" s="1" customFormat="true" ht="102.6" customHeight="true" spans="1:29">
      <c r="A27" s="10" t="s">
        <v>821</v>
      </c>
      <c r="B27" s="10" t="s">
        <v>965</v>
      </c>
      <c r="C27" s="5">
        <v>333</v>
      </c>
      <c r="D27" s="6"/>
      <c r="E27" s="6" t="s">
        <v>966</v>
      </c>
      <c r="F27" s="10" t="s">
        <v>869</v>
      </c>
      <c r="G27" s="10" t="s">
        <v>967</v>
      </c>
      <c r="H27" s="10" t="s">
        <v>936</v>
      </c>
      <c r="I27" s="10" t="s">
        <v>827</v>
      </c>
      <c r="J27" s="10"/>
      <c r="K27" s="10"/>
      <c r="L27" s="10"/>
      <c r="M27" s="10"/>
      <c r="N27" s="10"/>
      <c r="O27" s="10"/>
      <c r="P27" s="10"/>
      <c r="Q27" s="10"/>
      <c r="R27" s="10"/>
      <c r="S27" s="10"/>
      <c r="T27" s="10" t="s">
        <v>968</v>
      </c>
      <c r="U27" s="10" t="s">
        <v>969</v>
      </c>
      <c r="V27" s="10" t="s">
        <v>872</v>
      </c>
      <c r="W27" s="10" t="s">
        <v>970</v>
      </c>
      <c r="X27" s="10"/>
      <c r="Y27" s="10"/>
      <c r="Z27" s="10"/>
      <c r="AA27" s="10"/>
      <c r="AB27" s="10" t="s">
        <v>971</v>
      </c>
      <c r="AC27" s="10" t="s">
        <v>970</v>
      </c>
    </row>
    <row r="28" s="1" customFormat="true" ht="154.35" customHeight="true" spans="1:29">
      <c r="A28" s="10" t="s">
        <v>821</v>
      </c>
      <c r="B28" s="10" t="s">
        <v>972</v>
      </c>
      <c r="C28" s="5">
        <v>357</v>
      </c>
      <c r="D28" s="6"/>
      <c r="E28" s="6" t="s">
        <v>973</v>
      </c>
      <c r="F28" s="10" t="s">
        <v>974</v>
      </c>
      <c r="G28" s="10" t="s">
        <v>975</v>
      </c>
      <c r="H28" s="10" t="s">
        <v>976</v>
      </c>
      <c r="I28" s="10" t="s">
        <v>904</v>
      </c>
      <c r="J28" s="10" t="s">
        <v>936</v>
      </c>
      <c r="K28" s="10" t="s">
        <v>827</v>
      </c>
      <c r="L28" s="10"/>
      <c r="M28" s="10"/>
      <c r="N28" s="10"/>
      <c r="O28" s="10"/>
      <c r="P28" s="10"/>
      <c r="Q28" s="10"/>
      <c r="R28" s="10"/>
      <c r="S28" s="10"/>
      <c r="T28" s="10" t="s">
        <v>977</v>
      </c>
      <c r="U28" s="10" t="s">
        <v>830</v>
      </c>
      <c r="V28" s="10"/>
      <c r="W28" s="10"/>
      <c r="X28" s="10"/>
      <c r="Y28" s="10"/>
      <c r="Z28" s="10"/>
      <c r="AA28" s="10"/>
      <c r="AB28" s="10" t="s">
        <v>978</v>
      </c>
      <c r="AC28" s="10" t="s">
        <v>830</v>
      </c>
    </row>
    <row r="29" s="1" customFormat="true" ht="180.2" customHeight="true" spans="1:29">
      <c r="A29" s="10" t="s">
        <v>821</v>
      </c>
      <c r="B29" s="10" t="s">
        <v>979</v>
      </c>
      <c r="C29" s="5">
        <v>5.04</v>
      </c>
      <c r="D29" s="6"/>
      <c r="E29" s="6" t="s">
        <v>980</v>
      </c>
      <c r="F29" s="10" t="s">
        <v>981</v>
      </c>
      <c r="G29" s="10" t="s">
        <v>948</v>
      </c>
      <c r="H29" s="10" t="s">
        <v>982</v>
      </c>
      <c r="I29" s="10"/>
      <c r="J29" s="10" t="s">
        <v>983</v>
      </c>
      <c r="K29" s="10" t="s">
        <v>984</v>
      </c>
      <c r="L29" s="10"/>
      <c r="M29" s="10"/>
      <c r="N29" s="10"/>
      <c r="O29" s="10"/>
      <c r="P29" s="10"/>
      <c r="Q29" s="10"/>
      <c r="R29" s="10"/>
      <c r="S29" s="10"/>
      <c r="T29" s="10" t="s">
        <v>985</v>
      </c>
      <c r="U29" s="10"/>
      <c r="V29" s="10"/>
      <c r="W29" s="10"/>
      <c r="X29" s="10"/>
      <c r="Y29" s="10"/>
      <c r="Z29" s="10"/>
      <c r="AA29" s="10"/>
      <c r="AB29" s="10" t="s">
        <v>831</v>
      </c>
      <c r="AC29" s="10" t="s">
        <v>849</v>
      </c>
    </row>
    <row r="30" s="1" customFormat="true" ht="206.1" customHeight="true" spans="1:29">
      <c r="A30" s="10" t="s">
        <v>821</v>
      </c>
      <c r="B30" s="10" t="s">
        <v>986</v>
      </c>
      <c r="C30" s="5">
        <v>1.23</v>
      </c>
      <c r="D30" s="6"/>
      <c r="E30" s="6" t="s">
        <v>987</v>
      </c>
      <c r="F30" s="10" t="s">
        <v>988</v>
      </c>
      <c r="G30" s="10" t="s">
        <v>989</v>
      </c>
      <c r="H30" s="10" t="s">
        <v>990</v>
      </c>
      <c r="I30" s="10" t="s">
        <v>830</v>
      </c>
      <c r="J30" s="10" t="s">
        <v>991</v>
      </c>
      <c r="K30" s="10" t="s">
        <v>992</v>
      </c>
      <c r="L30" s="10"/>
      <c r="M30" s="10"/>
      <c r="N30" s="10"/>
      <c r="O30" s="10"/>
      <c r="P30" s="10"/>
      <c r="Q30" s="10"/>
      <c r="R30" s="10"/>
      <c r="S30" s="10"/>
      <c r="T30" s="10" t="s">
        <v>993</v>
      </c>
      <c r="U30" s="10" t="s">
        <v>830</v>
      </c>
      <c r="V30" s="10"/>
      <c r="W30" s="10"/>
      <c r="X30" s="10"/>
      <c r="Y30" s="10"/>
      <c r="Z30" s="10"/>
      <c r="AA30" s="10"/>
      <c r="AB30" s="10" t="s">
        <v>994</v>
      </c>
      <c r="AC30" s="10" t="s">
        <v>830</v>
      </c>
    </row>
    <row r="31" s="1" customFormat="true" ht="409.5" customHeight="true" spans="1:29">
      <c r="A31" s="10" t="s">
        <v>821</v>
      </c>
      <c r="B31" s="10" t="s">
        <v>995</v>
      </c>
      <c r="C31" s="5">
        <v>3.69</v>
      </c>
      <c r="D31" s="6"/>
      <c r="E31" s="6" t="s">
        <v>996</v>
      </c>
      <c r="F31" s="10" t="s">
        <v>834</v>
      </c>
      <c r="G31" s="10" t="s">
        <v>835</v>
      </c>
      <c r="H31" s="10" t="s">
        <v>997</v>
      </c>
      <c r="I31" s="10" t="s">
        <v>998</v>
      </c>
      <c r="J31" s="10" t="s">
        <v>999</v>
      </c>
      <c r="K31" s="10" t="s">
        <v>1000</v>
      </c>
      <c r="L31" s="10"/>
      <c r="M31" s="10"/>
      <c r="N31" s="10"/>
      <c r="O31" s="10"/>
      <c r="P31" s="10"/>
      <c r="Q31" s="10"/>
      <c r="R31" s="10"/>
      <c r="S31" s="10"/>
      <c r="T31" s="10" t="s">
        <v>1001</v>
      </c>
      <c r="U31" s="10"/>
      <c r="V31" s="10"/>
      <c r="W31" s="10"/>
      <c r="X31" s="10"/>
      <c r="Y31" s="10"/>
      <c r="Z31" s="10"/>
      <c r="AA31" s="10"/>
      <c r="AB31" s="10" t="s">
        <v>831</v>
      </c>
      <c r="AC31" s="10" t="s">
        <v>830</v>
      </c>
    </row>
    <row r="32" s="1" customFormat="true" ht="128.45" customHeight="true" spans="1:29">
      <c r="A32" s="10" t="s">
        <v>821</v>
      </c>
      <c r="B32" s="10" t="s">
        <v>1002</v>
      </c>
      <c r="C32" s="5">
        <v>1.06</v>
      </c>
      <c r="D32" s="6"/>
      <c r="E32" s="6" t="s">
        <v>1003</v>
      </c>
      <c r="F32" s="10" t="s">
        <v>1004</v>
      </c>
      <c r="G32" s="10" t="s">
        <v>904</v>
      </c>
      <c r="H32" s="10" t="s">
        <v>1005</v>
      </c>
      <c r="I32" s="10" t="s">
        <v>989</v>
      </c>
      <c r="J32" s="10"/>
      <c r="K32" s="10"/>
      <c r="L32" s="10"/>
      <c r="M32" s="10"/>
      <c r="N32" s="10"/>
      <c r="O32" s="10"/>
      <c r="P32" s="10"/>
      <c r="Q32" s="10"/>
      <c r="R32" s="10"/>
      <c r="S32" s="10"/>
      <c r="T32" s="10" t="s">
        <v>846</v>
      </c>
      <c r="U32" s="10" t="s">
        <v>830</v>
      </c>
      <c r="V32" s="10" t="s">
        <v>1006</v>
      </c>
      <c r="W32" s="10"/>
      <c r="X32" s="10"/>
      <c r="Y32" s="10"/>
      <c r="Z32" s="10"/>
      <c r="AA32" s="10"/>
      <c r="AB32" s="10" t="s">
        <v>831</v>
      </c>
      <c r="AC32" s="10" t="s">
        <v>830</v>
      </c>
    </row>
    <row r="33" s="1" customFormat="true" ht="89.65" customHeight="true" spans="1:29">
      <c r="A33" s="10" t="s">
        <v>821</v>
      </c>
      <c r="B33" s="10" t="s">
        <v>1007</v>
      </c>
      <c r="C33" s="5">
        <v>97</v>
      </c>
      <c r="D33" s="6"/>
      <c r="E33" s="6" t="s">
        <v>1008</v>
      </c>
      <c r="F33" s="10" t="s">
        <v>1009</v>
      </c>
      <c r="G33" s="10" t="s">
        <v>1010</v>
      </c>
      <c r="H33" s="10" t="s">
        <v>1011</v>
      </c>
      <c r="I33" s="10" t="s">
        <v>1012</v>
      </c>
      <c r="J33" s="10"/>
      <c r="K33" s="10"/>
      <c r="L33" s="10"/>
      <c r="M33" s="10"/>
      <c r="N33" s="10"/>
      <c r="O33" s="10"/>
      <c r="P33" s="10"/>
      <c r="Q33" s="10"/>
      <c r="R33" s="10"/>
      <c r="S33" s="10"/>
      <c r="T33" s="10" t="s">
        <v>1013</v>
      </c>
      <c r="U33" s="10" t="s">
        <v>830</v>
      </c>
      <c r="V33" s="10" t="s">
        <v>1014</v>
      </c>
      <c r="W33" s="10" t="s">
        <v>1015</v>
      </c>
      <c r="X33" s="10"/>
      <c r="Y33" s="10"/>
      <c r="Z33" s="10"/>
      <c r="AA33" s="10"/>
      <c r="AB33" s="10" t="s">
        <v>831</v>
      </c>
      <c r="AC33" s="10" t="s">
        <v>849</v>
      </c>
    </row>
    <row r="34" s="1" customFormat="true" ht="167.25" customHeight="true" spans="1:29">
      <c r="A34" s="10" t="s">
        <v>821</v>
      </c>
      <c r="B34" s="10" t="s">
        <v>1016</v>
      </c>
      <c r="C34" s="5">
        <v>0.07</v>
      </c>
      <c r="D34" s="6"/>
      <c r="E34" s="6" t="s">
        <v>1017</v>
      </c>
      <c r="F34" s="10" t="s">
        <v>1018</v>
      </c>
      <c r="G34" s="10" t="s">
        <v>1019</v>
      </c>
      <c r="H34" s="10" t="s">
        <v>1020</v>
      </c>
      <c r="I34" s="10" t="s">
        <v>1021</v>
      </c>
      <c r="J34" s="10" t="s">
        <v>838</v>
      </c>
      <c r="K34" s="10" t="s">
        <v>827</v>
      </c>
      <c r="L34" s="10"/>
      <c r="M34" s="10"/>
      <c r="N34" s="10"/>
      <c r="O34" s="10"/>
      <c r="P34" s="10"/>
      <c r="Q34" s="10"/>
      <c r="R34" s="10"/>
      <c r="S34" s="10"/>
      <c r="T34" s="10" t="s">
        <v>1022</v>
      </c>
      <c r="U34" s="10"/>
      <c r="V34" s="10"/>
      <c r="W34" s="10"/>
      <c r="X34" s="10"/>
      <c r="Y34" s="10"/>
      <c r="Z34" s="10"/>
      <c r="AA34" s="10"/>
      <c r="AB34" s="10" t="s">
        <v>831</v>
      </c>
      <c r="AC34" s="10" t="s">
        <v>830</v>
      </c>
    </row>
    <row r="35" s="1" customFormat="true" ht="167.25" customHeight="true" spans="1:29">
      <c r="A35" s="10" t="s">
        <v>821</v>
      </c>
      <c r="B35" s="10" t="s">
        <v>1023</v>
      </c>
      <c r="C35" s="5">
        <v>24</v>
      </c>
      <c r="D35" s="6"/>
      <c r="E35" s="6" t="s">
        <v>1024</v>
      </c>
      <c r="F35" s="10" t="s">
        <v>1025</v>
      </c>
      <c r="G35" s="10" t="s">
        <v>1026</v>
      </c>
      <c r="H35" s="10" t="s">
        <v>1027</v>
      </c>
      <c r="I35" s="10" t="s">
        <v>1028</v>
      </c>
      <c r="J35" s="10" t="s">
        <v>855</v>
      </c>
      <c r="K35" s="10" t="s">
        <v>827</v>
      </c>
      <c r="L35" s="10" t="s">
        <v>1029</v>
      </c>
      <c r="M35" s="10" t="s">
        <v>1030</v>
      </c>
      <c r="N35" s="10"/>
      <c r="O35" s="10"/>
      <c r="P35" s="10"/>
      <c r="Q35" s="10"/>
      <c r="R35" s="10"/>
      <c r="S35" s="10"/>
      <c r="T35" s="10" t="s">
        <v>1031</v>
      </c>
      <c r="U35" s="10" t="s">
        <v>848</v>
      </c>
      <c r="V35" s="10"/>
      <c r="W35" s="10"/>
      <c r="X35" s="10"/>
      <c r="Y35" s="10"/>
      <c r="Z35" s="10"/>
      <c r="AA35" s="10"/>
      <c r="AB35" s="10" t="s">
        <v>831</v>
      </c>
      <c r="AC35" s="10" t="s">
        <v>830</v>
      </c>
    </row>
    <row r="36" s="1" customFormat="true" ht="167.25" customHeight="true" spans="1:29">
      <c r="A36" s="10" t="s">
        <v>821</v>
      </c>
      <c r="B36" s="10" t="s">
        <v>1032</v>
      </c>
      <c r="C36" s="5">
        <v>6.44</v>
      </c>
      <c r="D36" s="6"/>
      <c r="E36" s="6" t="s">
        <v>1033</v>
      </c>
      <c r="F36" s="10" t="s">
        <v>954</v>
      </c>
      <c r="G36" s="10" t="s">
        <v>1034</v>
      </c>
      <c r="H36" s="10" t="s">
        <v>1035</v>
      </c>
      <c r="I36" s="10" t="s">
        <v>1036</v>
      </c>
      <c r="J36" s="10" t="s">
        <v>957</v>
      </c>
      <c r="K36" s="10" t="s">
        <v>827</v>
      </c>
      <c r="L36" s="10"/>
      <c r="M36" s="10"/>
      <c r="N36" s="10"/>
      <c r="O36" s="10"/>
      <c r="P36" s="10"/>
      <c r="Q36" s="10"/>
      <c r="R36" s="10"/>
      <c r="S36" s="10"/>
      <c r="T36" s="10" t="s">
        <v>1037</v>
      </c>
      <c r="U36" s="10"/>
      <c r="V36" s="10"/>
      <c r="W36" s="10"/>
      <c r="X36" s="10"/>
      <c r="Y36" s="10"/>
      <c r="Z36" s="10"/>
      <c r="AA36" s="10"/>
      <c r="AB36" s="10" t="s">
        <v>831</v>
      </c>
      <c r="AC36" s="10" t="s">
        <v>830</v>
      </c>
    </row>
    <row r="37" s="1" customFormat="true" ht="309.6" customHeight="true" spans="1:29">
      <c r="A37" s="10" t="s">
        <v>821</v>
      </c>
      <c r="B37" s="10" t="s">
        <v>1038</v>
      </c>
      <c r="C37" s="5">
        <v>6.71</v>
      </c>
      <c r="D37" s="6"/>
      <c r="E37" s="6" t="s">
        <v>1039</v>
      </c>
      <c r="F37" s="10" t="s">
        <v>1040</v>
      </c>
      <c r="G37" s="10" t="s">
        <v>1041</v>
      </c>
      <c r="H37" s="10" t="s">
        <v>1042</v>
      </c>
      <c r="I37" s="10" t="s">
        <v>904</v>
      </c>
      <c r="J37" s="10" t="s">
        <v>1043</v>
      </c>
      <c r="K37" s="10" t="s">
        <v>1012</v>
      </c>
      <c r="L37" s="10"/>
      <c r="M37" s="10"/>
      <c r="N37" s="10"/>
      <c r="O37" s="10"/>
      <c r="P37" s="10"/>
      <c r="Q37" s="10"/>
      <c r="R37" s="10"/>
      <c r="S37" s="10"/>
      <c r="T37" s="10" t="s">
        <v>1044</v>
      </c>
      <c r="U37" s="10"/>
      <c r="V37" s="10" t="s">
        <v>1045</v>
      </c>
      <c r="W37" s="10"/>
      <c r="X37" s="10"/>
      <c r="Y37" s="10"/>
      <c r="Z37" s="10"/>
      <c r="AA37" s="10"/>
      <c r="AB37" s="10" t="s">
        <v>831</v>
      </c>
      <c r="AC37" s="10" t="s">
        <v>830</v>
      </c>
    </row>
    <row r="38" s="1" customFormat="true" ht="361.35" customHeight="true" spans="1:29">
      <c r="A38" s="10" t="s">
        <v>821</v>
      </c>
      <c r="B38" s="10" t="s">
        <v>1046</v>
      </c>
      <c r="C38" s="5">
        <v>20.31</v>
      </c>
      <c r="D38" s="6"/>
      <c r="E38" s="6" t="s">
        <v>1047</v>
      </c>
      <c r="F38" s="10" t="s">
        <v>1048</v>
      </c>
      <c r="G38" s="10" t="s">
        <v>1049</v>
      </c>
      <c r="H38" s="10" t="s">
        <v>1050</v>
      </c>
      <c r="I38" s="10" t="s">
        <v>1051</v>
      </c>
      <c r="J38" s="10" t="s">
        <v>1052</v>
      </c>
      <c r="K38" s="10" t="s">
        <v>827</v>
      </c>
      <c r="L38" s="10"/>
      <c r="M38" s="10"/>
      <c r="N38" s="10"/>
      <c r="O38" s="10"/>
      <c r="P38" s="10"/>
      <c r="Q38" s="10"/>
      <c r="R38" s="10"/>
      <c r="S38" s="10"/>
      <c r="T38" s="10" t="s">
        <v>900</v>
      </c>
      <c r="U38" s="10"/>
      <c r="V38" s="10"/>
      <c r="W38" s="10"/>
      <c r="X38" s="10"/>
      <c r="Y38" s="10"/>
      <c r="Z38" s="10"/>
      <c r="AA38" s="10"/>
      <c r="AB38" s="10" t="s">
        <v>831</v>
      </c>
      <c r="AC38" s="10" t="s">
        <v>830</v>
      </c>
    </row>
    <row r="39" s="1" customFormat="true" ht="309.6" customHeight="true" spans="1:29">
      <c r="A39" s="10" t="s">
        <v>821</v>
      </c>
      <c r="B39" s="10" t="s">
        <v>1053</v>
      </c>
      <c r="C39" s="5">
        <v>235.7</v>
      </c>
      <c r="D39" s="6"/>
      <c r="E39" s="6" t="s">
        <v>1054</v>
      </c>
      <c r="F39" s="10" t="s">
        <v>1055</v>
      </c>
      <c r="G39" s="10" t="s">
        <v>827</v>
      </c>
      <c r="H39" s="10" t="s">
        <v>1056</v>
      </c>
      <c r="I39" s="10" t="s">
        <v>1057</v>
      </c>
      <c r="J39" s="10" t="s">
        <v>1058</v>
      </c>
      <c r="K39" s="10" t="s">
        <v>827</v>
      </c>
      <c r="L39" s="10"/>
      <c r="M39" s="10"/>
      <c r="N39" s="10"/>
      <c r="O39" s="10"/>
      <c r="P39" s="10"/>
      <c r="Q39" s="10"/>
      <c r="R39" s="10"/>
      <c r="S39" s="10"/>
      <c r="T39" s="10" t="s">
        <v>1059</v>
      </c>
      <c r="U39" s="10"/>
      <c r="V39" s="10"/>
      <c r="W39" s="10"/>
      <c r="X39" s="10"/>
      <c r="Y39" s="10"/>
      <c r="Z39" s="10"/>
      <c r="AA39" s="10"/>
      <c r="AB39" s="10" t="s">
        <v>831</v>
      </c>
      <c r="AC39" s="10" t="s">
        <v>830</v>
      </c>
    </row>
    <row r="40" s="1" customFormat="true" ht="115.5" customHeight="true" spans="1:29">
      <c r="A40" s="10" t="s">
        <v>821</v>
      </c>
      <c r="B40" s="10" t="s">
        <v>1060</v>
      </c>
      <c r="C40" s="5">
        <v>71.92</v>
      </c>
      <c r="D40" s="6"/>
      <c r="E40" s="6" t="s">
        <v>1061</v>
      </c>
      <c r="F40" s="10" t="s">
        <v>869</v>
      </c>
      <c r="G40" s="10" t="s">
        <v>1062</v>
      </c>
      <c r="H40" s="10" t="s">
        <v>932</v>
      </c>
      <c r="I40" s="10" t="s">
        <v>827</v>
      </c>
      <c r="J40" s="10"/>
      <c r="K40" s="10"/>
      <c r="L40" s="10"/>
      <c r="M40" s="10"/>
      <c r="N40" s="10"/>
      <c r="O40" s="10"/>
      <c r="P40" s="10"/>
      <c r="Q40" s="10"/>
      <c r="R40" s="10"/>
      <c r="S40" s="10"/>
      <c r="T40" s="10" t="s">
        <v>1063</v>
      </c>
      <c r="U40" s="10" t="s">
        <v>848</v>
      </c>
      <c r="V40" s="10" t="s">
        <v>1064</v>
      </c>
      <c r="W40" s="10"/>
      <c r="X40" s="10"/>
      <c r="Y40" s="10"/>
      <c r="Z40" s="10"/>
      <c r="AA40" s="10"/>
      <c r="AB40" s="10" t="s">
        <v>831</v>
      </c>
      <c r="AC40" s="10" t="s">
        <v>849</v>
      </c>
    </row>
    <row r="41" s="1" customFormat="true" ht="409.5" customHeight="true" spans="1:29">
      <c r="A41" s="10" t="s">
        <v>821</v>
      </c>
      <c r="B41" s="10" t="s">
        <v>1065</v>
      </c>
      <c r="C41" s="5">
        <v>40.95</v>
      </c>
      <c r="D41" s="6"/>
      <c r="E41" s="6" t="s">
        <v>1066</v>
      </c>
      <c r="F41" s="10" t="s">
        <v>1067</v>
      </c>
      <c r="G41" s="10" t="s">
        <v>1068</v>
      </c>
      <c r="H41" s="10" t="s">
        <v>855</v>
      </c>
      <c r="I41" s="10" t="s">
        <v>827</v>
      </c>
      <c r="J41" s="10" t="s">
        <v>923</v>
      </c>
      <c r="K41" s="10" t="s">
        <v>827</v>
      </c>
      <c r="L41" s="10"/>
      <c r="M41" s="10"/>
      <c r="N41" s="10"/>
      <c r="O41" s="10"/>
      <c r="P41" s="10"/>
      <c r="Q41" s="10"/>
      <c r="R41" s="10"/>
      <c r="S41" s="10"/>
      <c r="T41" s="10" t="s">
        <v>1069</v>
      </c>
      <c r="U41" s="10" t="s">
        <v>830</v>
      </c>
      <c r="V41" s="10"/>
      <c r="W41" s="10"/>
      <c r="X41" s="10"/>
      <c r="Y41" s="10"/>
      <c r="Z41" s="10"/>
      <c r="AA41" s="10"/>
      <c r="AB41" s="10" t="s">
        <v>831</v>
      </c>
      <c r="AC41" s="10" t="s">
        <v>830</v>
      </c>
    </row>
    <row r="42" s="1" customFormat="true" ht="219" customHeight="true" spans="1:29">
      <c r="A42" s="10" t="s">
        <v>821</v>
      </c>
      <c r="B42" s="10" t="s">
        <v>1070</v>
      </c>
      <c r="C42" s="5">
        <v>1</v>
      </c>
      <c r="D42" s="6"/>
      <c r="E42" s="6" t="s">
        <v>1071</v>
      </c>
      <c r="F42" s="10" t="s">
        <v>1072</v>
      </c>
      <c r="G42" s="10" t="s">
        <v>1073</v>
      </c>
      <c r="H42" s="10" t="s">
        <v>1074</v>
      </c>
      <c r="I42" s="10" t="s">
        <v>1075</v>
      </c>
      <c r="J42" s="10" t="s">
        <v>1076</v>
      </c>
      <c r="K42" s="10" t="s">
        <v>1077</v>
      </c>
      <c r="L42" s="10"/>
      <c r="M42" s="10"/>
      <c r="N42" s="10"/>
      <c r="O42" s="10"/>
      <c r="P42" s="10"/>
      <c r="Q42" s="10"/>
      <c r="R42" s="10"/>
      <c r="S42" s="10"/>
      <c r="T42" s="10" t="s">
        <v>1078</v>
      </c>
      <c r="U42" s="10"/>
      <c r="V42" s="10"/>
      <c r="W42" s="10"/>
      <c r="X42" s="10"/>
      <c r="Y42" s="10"/>
      <c r="Z42" s="10"/>
      <c r="AA42" s="10"/>
      <c r="AB42" s="10" t="s">
        <v>831</v>
      </c>
      <c r="AC42" s="10" t="s">
        <v>849</v>
      </c>
    </row>
    <row r="43" s="1" customFormat="true" ht="141.4" customHeight="true" spans="1:29">
      <c r="A43" s="10" t="s">
        <v>821</v>
      </c>
      <c r="B43" s="10" t="s">
        <v>1079</v>
      </c>
      <c r="C43" s="5">
        <v>5.84</v>
      </c>
      <c r="D43" s="6"/>
      <c r="E43" s="6" t="s">
        <v>1080</v>
      </c>
      <c r="F43" s="10" t="s">
        <v>1081</v>
      </c>
      <c r="G43" s="10" t="s">
        <v>1082</v>
      </c>
      <c r="H43" s="10" t="s">
        <v>1083</v>
      </c>
      <c r="I43" s="10" t="s">
        <v>1084</v>
      </c>
      <c r="J43" s="10" t="s">
        <v>1085</v>
      </c>
      <c r="K43" s="10" t="s">
        <v>848</v>
      </c>
      <c r="L43" s="10"/>
      <c r="M43" s="10"/>
      <c r="N43" s="10"/>
      <c r="O43" s="10"/>
      <c r="P43" s="10"/>
      <c r="Q43" s="10"/>
      <c r="R43" s="10"/>
      <c r="S43" s="10"/>
      <c r="T43" s="10" t="s">
        <v>1086</v>
      </c>
      <c r="U43" s="10"/>
      <c r="V43" s="10"/>
      <c r="W43" s="10"/>
      <c r="X43" s="10"/>
      <c r="Y43" s="10"/>
      <c r="Z43" s="10"/>
      <c r="AA43" s="10"/>
      <c r="AB43" s="10" t="s">
        <v>831</v>
      </c>
      <c r="AC43" s="10" t="s">
        <v>830</v>
      </c>
    </row>
    <row r="44" s="1" customFormat="true" ht="409.5" customHeight="true" spans="1:29">
      <c r="A44" s="10" t="s">
        <v>821</v>
      </c>
      <c r="B44" s="10" t="s">
        <v>1087</v>
      </c>
      <c r="C44" s="5">
        <v>1.69</v>
      </c>
      <c r="D44" s="6"/>
      <c r="E44" s="6" t="s">
        <v>1088</v>
      </c>
      <c r="F44" s="10" t="s">
        <v>869</v>
      </c>
      <c r="G44" s="10" t="s">
        <v>948</v>
      </c>
      <c r="H44" s="10" t="s">
        <v>1089</v>
      </c>
      <c r="I44" s="10" t="s">
        <v>827</v>
      </c>
      <c r="J44" s="10"/>
      <c r="K44" s="10"/>
      <c r="L44" s="10"/>
      <c r="M44" s="10"/>
      <c r="N44" s="10"/>
      <c r="O44" s="10"/>
      <c r="P44" s="10"/>
      <c r="Q44" s="10"/>
      <c r="R44" s="10"/>
      <c r="S44" s="10"/>
      <c r="T44" s="10" t="s">
        <v>1090</v>
      </c>
      <c r="U44" s="10"/>
      <c r="V44" s="10" t="s">
        <v>1091</v>
      </c>
      <c r="W44" s="10"/>
      <c r="X44" s="10"/>
      <c r="Y44" s="10"/>
      <c r="Z44" s="10"/>
      <c r="AA44" s="10"/>
      <c r="AB44" s="10" t="s">
        <v>831</v>
      </c>
      <c r="AC44" s="10" t="s">
        <v>849</v>
      </c>
    </row>
    <row r="45" s="1" customFormat="true" ht="348.4" customHeight="true" spans="1:29">
      <c r="A45" s="10" t="s">
        <v>821</v>
      </c>
      <c r="B45" s="10" t="s">
        <v>1092</v>
      </c>
      <c r="C45" s="5">
        <v>2.96</v>
      </c>
      <c r="D45" s="6"/>
      <c r="E45" s="6" t="s">
        <v>1093</v>
      </c>
      <c r="F45" s="10" t="s">
        <v>1094</v>
      </c>
      <c r="G45" s="10" t="s">
        <v>1095</v>
      </c>
      <c r="H45" s="10" t="s">
        <v>898</v>
      </c>
      <c r="I45" s="10" t="s">
        <v>1096</v>
      </c>
      <c r="J45" s="10" t="s">
        <v>838</v>
      </c>
      <c r="K45" s="10" t="s">
        <v>827</v>
      </c>
      <c r="L45" s="10"/>
      <c r="M45" s="10"/>
      <c r="N45" s="10"/>
      <c r="O45" s="10"/>
      <c r="P45" s="10"/>
      <c r="Q45" s="10"/>
      <c r="R45" s="10"/>
      <c r="S45" s="10"/>
      <c r="T45" s="10" t="s">
        <v>1097</v>
      </c>
      <c r="U45" s="10" t="s">
        <v>827</v>
      </c>
      <c r="V45" s="10"/>
      <c r="W45" s="10"/>
      <c r="X45" s="10"/>
      <c r="Y45" s="10"/>
      <c r="Z45" s="10"/>
      <c r="AA45" s="10"/>
      <c r="AB45" s="10" t="s">
        <v>831</v>
      </c>
      <c r="AC45" s="10" t="s">
        <v>830</v>
      </c>
    </row>
    <row r="46" s="1" customFormat="true" ht="283.7" customHeight="true" spans="1:29">
      <c r="A46" s="10" t="s">
        <v>821</v>
      </c>
      <c r="B46" s="10" t="s">
        <v>1098</v>
      </c>
      <c r="C46" s="5">
        <v>37.28</v>
      </c>
      <c r="D46" s="6"/>
      <c r="E46" s="6" t="s">
        <v>1099</v>
      </c>
      <c r="F46" s="10" t="s">
        <v>1100</v>
      </c>
      <c r="G46" s="10" t="s">
        <v>1101</v>
      </c>
      <c r="H46" s="10" t="s">
        <v>1102</v>
      </c>
      <c r="I46" s="10" t="s">
        <v>1103</v>
      </c>
      <c r="J46" s="10" t="s">
        <v>1104</v>
      </c>
      <c r="K46" s="10" t="s">
        <v>878</v>
      </c>
      <c r="L46" s="10" t="s">
        <v>1105</v>
      </c>
      <c r="M46" s="10" t="s">
        <v>1106</v>
      </c>
      <c r="N46" s="10"/>
      <c r="O46" s="10"/>
      <c r="P46" s="10"/>
      <c r="Q46" s="10"/>
      <c r="R46" s="10"/>
      <c r="S46" s="10"/>
      <c r="T46" s="10" t="s">
        <v>1107</v>
      </c>
      <c r="U46" s="10" t="s">
        <v>848</v>
      </c>
      <c r="V46" s="10"/>
      <c r="W46" s="10"/>
      <c r="X46" s="10"/>
      <c r="Y46" s="10"/>
      <c r="Z46" s="10"/>
      <c r="AA46" s="10"/>
      <c r="AB46" s="10" t="s">
        <v>831</v>
      </c>
      <c r="AC46" s="10" t="s">
        <v>830</v>
      </c>
    </row>
    <row r="47" s="1" customFormat="true" ht="167.25" customHeight="true" spans="1:29">
      <c r="A47" s="10" t="s">
        <v>821</v>
      </c>
      <c r="B47" s="10" t="s">
        <v>1108</v>
      </c>
      <c r="C47" s="5">
        <v>8</v>
      </c>
      <c r="D47" s="6"/>
      <c r="E47" s="6" t="s">
        <v>1109</v>
      </c>
      <c r="F47" s="10" t="s">
        <v>1110</v>
      </c>
      <c r="G47" s="10" t="s">
        <v>1111</v>
      </c>
      <c r="H47" s="10" t="s">
        <v>962</v>
      </c>
      <c r="I47" s="10" t="s">
        <v>827</v>
      </c>
      <c r="J47" s="10"/>
      <c r="K47" s="10"/>
      <c r="L47" s="10"/>
      <c r="M47" s="10"/>
      <c r="N47" s="10"/>
      <c r="O47" s="10"/>
      <c r="P47" s="10"/>
      <c r="Q47" s="10"/>
      <c r="R47" s="10"/>
      <c r="S47" s="10"/>
      <c r="T47" s="10" t="s">
        <v>1112</v>
      </c>
      <c r="U47" s="10" t="s">
        <v>848</v>
      </c>
      <c r="V47" s="10" t="s">
        <v>1113</v>
      </c>
      <c r="W47" s="10" t="s">
        <v>848</v>
      </c>
      <c r="X47" s="10"/>
      <c r="Y47" s="10"/>
      <c r="Z47" s="10"/>
      <c r="AA47" s="10"/>
      <c r="AB47" s="10" t="s">
        <v>831</v>
      </c>
      <c r="AC47" s="10" t="s">
        <v>849</v>
      </c>
    </row>
    <row r="48" s="1" customFormat="true" ht="231.95" customHeight="true" spans="1:29">
      <c r="A48" s="10" t="s">
        <v>821</v>
      </c>
      <c r="B48" s="10" t="s">
        <v>1114</v>
      </c>
      <c r="C48" s="5">
        <v>18.14</v>
      </c>
      <c r="D48" s="6"/>
      <c r="E48" s="6" t="s">
        <v>1115</v>
      </c>
      <c r="F48" s="10" t="s">
        <v>1116</v>
      </c>
      <c r="G48" s="10" t="s">
        <v>1117</v>
      </c>
      <c r="H48" s="10" t="s">
        <v>855</v>
      </c>
      <c r="I48" s="10" t="s">
        <v>827</v>
      </c>
      <c r="J48" s="10" t="s">
        <v>923</v>
      </c>
      <c r="K48" s="10" t="s">
        <v>827</v>
      </c>
      <c r="L48" s="10"/>
      <c r="M48" s="10"/>
      <c r="N48" s="10"/>
      <c r="O48" s="10"/>
      <c r="P48" s="10"/>
      <c r="Q48" s="10"/>
      <c r="R48" s="10"/>
      <c r="S48" s="10"/>
      <c r="T48" s="10" t="s">
        <v>1118</v>
      </c>
      <c r="U48" s="10" t="s">
        <v>827</v>
      </c>
      <c r="V48" s="10"/>
      <c r="W48" s="10"/>
      <c r="X48" s="10"/>
      <c r="Y48" s="10"/>
      <c r="Z48" s="10"/>
      <c r="AA48" s="10"/>
      <c r="AB48" s="10" t="s">
        <v>831</v>
      </c>
      <c r="AC48" s="10" t="s">
        <v>849</v>
      </c>
    </row>
    <row r="49" s="1" customFormat="true" ht="244.9" customHeight="true" spans="1:29">
      <c r="A49" s="10" t="s">
        <v>821</v>
      </c>
      <c r="B49" s="10" t="s">
        <v>1119</v>
      </c>
      <c r="C49" s="5">
        <v>7.55</v>
      </c>
      <c r="D49" s="6"/>
      <c r="E49" s="6" t="s">
        <v>1120</v>
      </c>
      <c r="F49" s="10" t="s">
        <v>1121</v>
      </c>
      <c r="G49" s="10" t="s">
        <v>904</v>
      </c>
      <c r="H49" s="10" t="s">
        <v>1122</v>
      </c>
      <c r="I49" s="10" t="s">
        <v>1123</v>
      </c>
      <c r="J49" s="10"/>
      <c r="K49" s="10"/>
      <c r="L49" s="10"/>
      <c r="M49" s="10"/>
      <c r="N49" s="10"/>
      <c r="O49" s="10"/>
      <c r="P49" s="10"/>
      <c r="Q49" s="10"/>
      <c r="R49" s="10"/>
      <c r="S49" s="10"/>
      <c r="T49" s="10" t="s">
        <v>1124</v>
      </c>
      <c r="U49" s="10" t="s">
        <v>848</v>
      </c>
      <c r="V49" s="10" t="s">
        <v>1125</v>
      </c>
      <c r="W49" s="10" t="s">
        <v>827</v>
      </c>
      <c r="X49" s="10"/>
      <c r="Y49" s="10"/>
      <c r="Z49" s="10"/>
      <c r="AA49" s="10"/>
      <c r="AB49" s="10" t="s">
        <v>831</v>
      </c>
      <c r="AC49" s="10" t="s">
        <v>830</v>
      </c>
    </row>
    <row r="50" s="1" customFormat="true" ht="141.4" customHeight="true" spans="1:29">
      <c r="A50" s="10" t="s">
        <v>821</v>
      </c>
      <c r="B50" s="10" t="s">
        <v>1126</v>
      </c>
      <c r="C50" s="5">
        <v>60</v>
      </c>
      <c r="D50" s="6"/>
      <c r="E50" s="6" t="s">
        <v>1127</v>
      </c>
      <c r="F50" s="10" t="s">
        <v>1128</v>
      </c>
      <c r="G50" s="10" t="s">
        <v>992</v>
      </c>
      <c r="H50" s="10" t="s">
        <v>1129</v>
      </c>
      <c r="I50" s="10" t="s">
        <v>1130</v>
      </c>
      <c r="J50" s="10"/>
      <c r="K50" s="10"/>
      <c r="L50" s="10"/>
      <c r="M50" s="10"/>
      <c r="N50" s="10"/>
      <c r="O50" s="10"/>
      <c r="P50" s="10"/>
      <c r="Q50" s="10"/>
      <c r="R50" s="10"/>
      <c r="S50" s="10"/>
      <c r="T50" s="10" t="s">
        <v>1131</v>
      </c>
      <c r="U50" s="10" t="s">
        <v>848</v>
      </c>
      <c r="V50" s="10" t="s">
        <v>1132</v>
      </c>
      <c r="W50" s="10" t="s">
        <v>969</v>
      </c>
      <c r="X50" s="10"/>
      <c r="Y50" s="10"/>
      <c r="Z50" s="10"/>
      <c r="AA50" s="10"/>
      <c r="AB50" s="10" t="s">
        <v>831</v>
      </c>
      <c r="AC50" s="10" t="s">
        <v>830</v>
      </c>
    </row>
    <row r="51" s="1" customFormat="true" ht="115.5" customHeight="true" spans="1:29">
      <c r="A51" s="10" t="s">
        <v>821</v>
      </c>
      <c r="B51" s="10" t="s">
        <v>1133</v>
      </c>
      <c r="C51" s="5">
        <v>13</v>
      </c>
      <c r="D51" s="6"/>
      <c r="E51" s="6" t="s">
        <v>1134</v>
      </c>
      <c r="F51" s="10" t="s">
        <v>869</v>
      </c>
      <c r="G51" s="10" t="s">
        <v>1135</v>
      </c>
      <c r="H51" s="10" t="s">
        <v>1136</v>
      </c>
      <c r="I51" s="10" t="s">
        <v>827</v>
      </c>
      <c r="J51" s="10"/>
      <c r="K51" s="10"/>
      <c r="L51" s="10"/>
      <c r="M51" s="10"/>
      <c r="N51" s="10"/>
      <c r="O51" s="10"/>
      <c r="P51" s="10"/>
      <c r="Q51" s="10"/>
      <c r="R51" s="10"/>
      <c r="S51" s="10"/>
      <c r="T51" s="10" t="s">
        <v>872</v>
      </c>
      <c r="U51" s="10" t="s">
        <v>970</v>
      </c>
      <c r="V51" s="10" t="s">
        <v>1137</v>
      </c>
      <c r="W51" s="10" t="s">
        <v>1015</v>
      </c>
      <c r="X51" s="10"/>
      <c r="Y51" s="10"/>
      <c r="Z51" s="10"/>
      <c r="AA51" s="10"/>
      <c r="AB51" s="10" t="s">
        <v>874</v>
      </c>
      <c r="AC51" s="10" t="s">
        <v>849</v>
      </c>
    </row>
    <row r="52" s="1" customFormat="true" ht="63.75" customHeight="true" spans="1:29">
      <c r="A52" s="10" t="s">
        <v>821</v>
      </c>
      <c r="B52" s="10" t="s">
        <v>485</v>
      </c>
      <c r="C52" s="5">
        <v>50</v>
      </c>
      <c r="D52" s="6"/>
      <c r="E52" s="6" t="s">
        <v>1138</v>
      </c>
      <c r="F52" s="10" t="s">
        <v>1139</v>
      </c>
      <c r="G52" s="10" t="s">
        <v>943</v>
      </c>
      <c r="H52" s="10"/>
      <c r="I52" s="10"/>
      <c r="J52" s="10"/>
      <c r="K52" s="10"/>
      <c r="L52" s="10"/>
      <c r="M52" s="10"/>
      <c r="N52" s="10"/>
      <c r="O52" s="10"/>
      <c r="P52" s="10"/>
      <c r="Q52" s="10"/>
      <c r="R52" s="10"/>
      <c r="S52" s="10"/>
      <c r="T52" s="10" t="s">
        <v>1140</v>
      </c>
      <c r="U52" s="10" t="s">
        <v>943</v>
      </c>
      <c r="V52" s="10"/>
      <c r="W52" s="10"/>
      <c r="X52" s="10"/>
      <c r="Y52" s="10"/>
      <c r="Z52" s="10"/>
      <c r="AA52" s="10"/>
      <c r="AB52" s="10" t="s">
        <v>971</v>
      </c>
      <c r="AC52" s="10" t="s">
        <v>830</v>
      </c>
    </row>
    <row r="53" s="1" customFormat="true" ht="63.75" customHeight="true" spans="1:29">
      <c r="A53" s="10" t="s">
        <v>821</v>
      </c>
      <c r="B53" s="10" t="s">
        <v>1141</v>
      </c>
      <c r="C53" s="5">
        <v>50</v>
      </c>
      <c r="D53" s="6"/>
      <c r="E53" s="6" t="s">
        <v>1142</v>
      </c>
      <c r="F53" s="10" t="s">
        <v>1143</v>
      </c>
      <c r="G53" s="10" t="s">
        <v>1144</v>
      </c>
      <c r="H53" s="10"/>
      <c r="I53" s="10"/>
      <c r="J53" s="10"/>
      <c r="K53" s="10"/>
      <c r="L53" s="10"/>
      <c r="M53" s="10"/>
      <c r="N53" s="10"/>
      <c r="O53" s="10"/>
      <c r="P53" s="10"/>
      <c r="Q53" s="10"/>
      <c r="R53" s="10"/>
      <c r="S53" s="10"/>
      <c r="T53" s="10" t="s">
        <v>1145</v>
      </c>
      <c r="U53" s="10" t="s">
        <v>970</v>
      </c>
      <c r="V53" s="10"/>
      <c r="W53" s="10"/>
      <c r="X53" s="10"/>
      <c r="Y53" s="10"/>
      <c r="Z53" s="10"/>
      <c r="AA53" s="10"/>
      <c r="AB53" s="10" t="s">
        <v>1146</v>
      </c>
      <c r="AC53" s="10" t="s">
        <v>970</v>
      </c>
    </row>
    <row r="54" s="1" customFormat="true" ht="115.5" customHeight="true" spans="1:29">
      <c r="A54" s="10" t="s">
        <v>821</v>
      </c>
      <c r="B54" s="10" t="s">
        <v>1147</v>
      </c>
      <c r="C54" s="5">
        <v>20</v>
      </c>
      <c r="D54" s="6"/>
      <c r="E54" s="6" t="s">
        <v>1148</v>
      </c>
      <c r="F54" s="10" t="s">
        <v>1149</v>
      </c>
      <c r="G54" s="10" t="s">
        <v>1144</v>
      </c>
      <c r="H54" s="10"/>
      <c r="I54" s="10"/>
      <c r="J54" s="10"/>
      <c r="K54" s="10"/>
      <c r="L54" s="10"/>
      <c r="M54" s="10"/>
      <c r="N54" s="10"/>
      <c r="O54" s="10"/>
      <c r="P54" s="10"/>
      <c r="Q54" s="10"/>
      <c r="R54" s="10"/>
      <c r="S54" s="10"/>
      <c r="T54" s="10" t="s">
        <v>1150</v>
      </c>
      <c r="U54" s="10"/>
      <c r="V54" s="10"/>
      <c r="W54" s="10"/>
      <c r="X54" s="10"/>
      <c r="Y54" s="10"/>
      <c r="Z54" s="10"/>
      <c r="AA54" s="10"/>
      <c r="AB54" s="10" t="s">
        <v>831</v>
      </c>
      <c r="AC54" s="10" t="s">
        <v>830</v>
      </c>
    </row>
    <row r="55" s="1" customFormat="true" ht="322.5" customHeight="true" spans="1:29">
      <c r="A55" s="10" t="s">
        <v>821</v>
      </c>
      <c r="B55" s="10" t="s">
        <v>1151</v>
      </c>
      <c r="C55" s="5">
        <v>32.05</v>
      </c>
      <c r="D55" s="6"/>
      <c r="E55" s="6" t="s">
        <v>1152</v>
      </c>
      <c r="F55" s="10" t="s">
        <v>1153</v>
      </c>
      <c r="G55" s="10" t="s">
        <v>1154</v>
      </c>
      <c r="H55" s="10" t="s">
        <v>923</v>
      </c>
      <c r="I55" s="10" t="s">
        <v>827</v>
      </c>
      <c r="J55" s="10" t="s">
        <v>932</v>
      </c>
      <c r="K55" s="10" t="s">
        <v>827</v>
      </c>
      <c r="L55" s="10"/>
      <c r="M55" s="10"/>
      <c r="N55" s="10"/>
      <c r="O55" s="10"/>
      <c r="P55" s="10"/>
      <c r="Q55" s="10"/>
      <c r="R55" s="10"/>
      <c r="S55" s="10"/>
      <c r="T55" s="10" t="s">
        <v>1155</v>
      </c>
      <c r="U55" s="10" t="s">
        <v>1156</v>
      </c>
      <c r="V55" s="10"/>
      <c r="W55" s="10"/>
      <c r="X55" s="10"/>
      <c r="Y55" s="10"/>
      <c r="Z55" s="10"/>
      <c r="AA55" s="10"/>
      <c r="AB55" s="10" t="s">
        <v>831</v>
      </c>
      <c r="AC55" s="10" t="s">
        <v>849</v>
      </c>
    </row>
    <row r="56" s="1" customFormat="true" ht="193.15" customHeight="true" spans="1:29">
      <c r="A56" s="10" t="s">
        <v>821</v>
      </c>
      <c r="B56" s="10" t="s">
        <v>1157</v>
      </c>
      <c r="C56" s="5">
        <v>1.1</v>
      </c>
      <c r="D56" s="6"/>
      <c r="E56" s="6" t="s">
        <v>1158</v>
      </c>
      <c r="F56" s="10" t="s">
        <v>1159</v>
      </c>
      <c r="G56" s="10" t="s">
        <v>1160</v>
      </c>
      <c r="H56" s="10" t="s">
        <v>1161</v>
      </c>
      <c r="I56" s="10" t="s">
        <v>878</v>
      </c>
      <c r="J56" s="10" t="s">
        <v>855</v>
      </c>
      <c r="K56" s="10" t="s">
        <v>827</v>
      </c>
      <c r="L56" s="10" t="s">
        <v>1162</v>
      </c>
      <c r="M56" s="10" t="s">
        <v>1111</v>
      </c>
      <c r="N56" s="10"/>
      <c r="O56" s="10"/>
      <c r="P56" s="10"/>
      <c r="Q56" s="10"/>
      <c r="R56" s="10"/>
      <c r="S56" s="10"/>
      <c r="T56" s="10" t="s">
        <v>1163</v>
      </c>
      <c r="U56" s="10" t="s">
        <v>827</v>
      </c>
      <c r="V56" s="10"/>
      <c r="W56" s="10"/>
      <c r="X56" s="10"/>
      <c r="Y56" s="10"/>
      <c r="Z56" s="10"/>
      <c r="AA56" s="10"/>
      <c r="AB56" s="10" t="s">
        <v>831</v>
      </c>
      <c r="AC56" s="10" t="s">
        <v>849</v>
      </c>
    </row>
    <row r="57" s="1" customFormat="true" ht="16.35" customHeight="true"/>
    <row r="58" s="1" customFormat="true" ht="16.35" customHeight="true"/>
    <row r="59" s="1" customFormat="true" ht="16.35" customHeight="true" spans="4:4">
      <c r="D59" s="2"/>
    </row>
  </sheetData>
  <mergeCells count="22">
    <mergeCell ref="B2:AC2"/>
    <mergeCell ref="A3:F3"/>
    <mergeCell ref="AB3:AC3"/>
    <mergeCell ref="F4:AB4"/>
    <mergeCell ref="F5:S5"/>
    <mergeCell ref="T5:AA5"/>
    <mergeCell ref="F6:G6"/>
    <mergeCell ref="H6:I6"/>
    <mergeCell ref="J6:K6"/>
    <mergeCell ref="L6:M6"/>
    <mergeCell ref="N6:O6"/>
    <mergeCell ref="P6:Q6"/>
    <mergeCell ref="R6:S6"/>
    <mergeCell ref="T6:U6"/>
    <mergeCell ref="V6:W6"/>
    <mergeCell ref="X6:Y6"/>
    <mergeCell ref="Z6:AA6"/>
    <mergeCell ref="A4:A7"/>
    <mergeCell ref="B4:B7"/>
    <mergeCell ref="C4:C7"/>
    <mergeCell ref="D4:E6"/>
    <mergeCell ref="AB5:AC6"/>
  </mergeCells>
  <pageMargins left="0.7" right="0.7" top="0.75" bottom="0.75" header="0.3" footer="0.3"/>
  <pageSetup paperSize="9"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abSelected="1" topLeftCell="A2" workbookViewId="0">
      <selection activeCell="B22" sqref="B22:E22"/>
    </sheetView>
  </sheetViews>
  <sheetFormatPr defaultColWidth="10" defaultRowHeight="13.5"/>
  <cols>
    <col min="1" max="1" width="6" style="1" customWidth="true"/>
    <col min="2" max="2" width="5.875" style="1" customWidth="true"/>
    <col min="3" max="3" width="11.375" style="1" customWidth="true"/>
    <col min="4" max="4" width="12.625" style="1" customWidth="true"/>
    <col min="5" max="5" width="12.125" style="1" customWidth="true"/>
    <col min="6" max="7" width="9.75" style="1" customWidth="true"/>
    <col min="8" max="8" width="11.25" style="1" customWidth="true"/>
    <col min="9" max="9" width="12.75" style="1" customWidth="true"/>
    <col min="10" max="10" width="9.75" style="1" customWidth="true"/>
    <col min="11" max="11" width="13.5" style="1" customWidth="true"/>
    <col min="12" max="12" width="9.75" style="1" customWidth="true"/>
    <col min="13" max="16384" width="10" style="1"/>
  </cols>
  <sheetData>
    <row r="1" s="1" customFormat="true" ht="16.35" customHeight="true" spans="1:1">
      <c r="A1" s="2"/>
    </row>
    <row r="2" s="1" customFormat="true" ht="43.15" customHeight="true" spans="1:11">
      <c r="A2" s="3" t="s">
        <v>1164</v>
      </c>
      <c r="B2" s="3"/>
      <c r="C2" s="3"/>
      <c r="D2" s="3"/>
      <c r="E2" s="3"/>
      <c r="F2" s="3"/>
      <c r="G2" s="3"/>
      <c r="H2" s="3"/>
      <c r="I2" s="3"/>
      <c r="J2" s="3"/>
      <c r="K2" s="3"/>
    </row>
    <row r="3" s="1" customFormat="true" ht="16.35" customHeight="true" spans="1:11">
      <c r="A3" s="2"/>
      <c r="B3" s="2"/>
      <c r="C3" s="2"/>
      <c r="D3" s="2"/>
      <c r="E3" s="2"/>
      <c r="F3" s="2"/>
      <c r="G3" s="2"/>
      <c r="H3" s="2"/>
      <c r="I3" s="2"/>
      <c r="J3" s="2"/>
      <c r="K3" s="8" t="s">
        <v>2</v>
      </c>
    </row>
    <row r="4" s="1" customFormat="true" ht="16.35" customHeight="true" spans="1:11">
      <c r="A4" s="4" t="s">
        <v>1165</v>
      </c>
      <c r="B4" s="4"/>
      <c r="C4" s="4" t="s">
        <v>1166</v>
      </c>
      <c r="D4" s="4" t="s">
        <v>481</v>
      </c>
      <c r="E4" s="4"/>
      <c r="F4" s="4"/>
      <c r="G4" s="4"/>
      <c r="H4" s="4" t="s">
        <v>482</v>
      </c>
      <c r="I4" s="4"/>
      <c r="J4" s="4"/>
      <c r="K4" s="4"/>
    </row>
    <row r="5" s="1" customFormat="true" ht="16.35" customHeight="true" spans="1:11">
      <c r="A5" s="4"/>
      <c r="B5" s="4"/>
      <c r="C5" s="4"/>
      <c r="D5" s="4" t="s">
        <v>1167</v>
      </c>
      <c r="E5" s="4" t="s">
        <v>1168</v>
      </c>
      <c r="F5" s="4" t="s">
        <v>1169</v>
      </c>
      <c r="G5" s="4" t="s">
        <v>1170</v>
      </c>
      <c r="H5" s="4" t="s">
        <v>1167</v>
      </c>
      <c r="I5" s="4" t="s">
        <v>1168</v>
      </c>
      <c r="J5" s="4" t="s">
        <v>1169</v>
      </c>
      <c r="K5" s="4" t="s">
        <v>1170</v>
      </c>
    </row>
    <row r="6" s="1" customFormat="true" ht="23.25" customHeight="true" spans="1:11">
      <c r="A6" s="4"/>
      <c r="B6" s="4"/>
      <c r="C6" s="5">
        <v>5596.94</v>
      </c>
      <c r="D6" s="5">
        <v>3123.51</v>
      </c>
      <c r="E6" s="5">
        <v>3123.51</v>
      </c>
      <c r="F6" s="5"/>
      <c r="G6" s="5"/>
      <c r="H6" s="5">
        <v>2473.43</v>
      </c>
      <c r="I6" s="5">
        <v>2473.43</v>
      </c>
      <c r="J6" s="5"/>
      <c r="K6" s="5"/>
    </row>
    <row r="7" s="1" customFormat="true" ht="80.25" customHeight="true" spans="1:11">
      <c r="A7" s="4" t="s">
        <v>1171</v>
      </c>
      <c r="B7" s="4" t="s">
        <v>1172</v>
      </c>
      <c r="C7" s="6" t="s">
        <v>1173</v>
      </c>
      <c r="D7" s="6"/>
      <c r="E7" s="6"/>
      <c r="F7" s="6"/>
      <c r="G7" s="6"/>
      <c r="H7" s="6"/>
      <c r="I7" s="6"/>
      <c r="J7" s="6"/>
      <c r="K7" s="6"/>
    </row>
    <row r="8" s="1" customFormat="true" ht="16.35" customHeight="true" spans="1:11">
      <c r="A8" s="4"/>
      <c r="B8" s="4" t="s">
        <v>1174</v>
      </c>
      <c r="C8" s="4"/>
      <c r="D8" s="4"/>
      <c r="E8" s="4"/>
      <c r="F8" s="4"/>
      <c r="G8" s="4"/>
      <c r="H8" s="4"/>
      <c r="I8" s="4"/>
      <c r="J8" s="4"/>
      <c r="K8" s="4"/>
    </row>
    <row r="9" s="1" customFormat="true" ht="27.6" customHeight="true" spans="1:11">
      <c r="A9" s="4"/>
      <c r="B9" s="4" t="s">
        <v>1175</v>
      </c>
      <c r="C9" s="4"/>
      <c r="D9" s="4"/>
      <c r="E9" s="4"/>
      <c r="F9" s="4" t="s">
        <v>1176</v>
      </c>
      <c r="G9" s="4"/>
      <c r="H9" s="4" t="s">
        <v>1177</v>
      </c>
      <c r="I9" s="4" t="s">
        <v>1178</v>
      </c>
      <c r="J9" s="4" t="s">
        <v>1179</v>
      </c>
      <c r="K9" s="4"/>
    </row>
    <row r="10" s="1" customFormat="true" ht="16.35" customHeight="true" spans="1:11">
      <c r="A10" s="4"/>
      <c r="B10" s="6" t="s">
        <v>1180</v>
      </c>
      <c r="C10" s="6"/>
      <c r="D10" s="6"/>
      <c r="E10" s="6"/>
      <c r="F10" s="6" t="s">
        <v>1181</v>
      </c>
      <c r="G10" s="6"/>
      <c r="H10" s="6" t="s">
        <v>1182</v>
      </c>
      <c r="I10" s="6" t="s">
        <v>1183</v>
      </c>
      <c r="J10" s="6" t="s">
        <v>1184</v>
      </c>
      <c r="K10" s="6"/>
    </row>
    <row r="11" s="1" customFormat="true" ht="16.35" customHeight="true" spans="1:11">
      <c r="A11" s="4"/>
      <c r="B11" s="6" t="s">
        <v>1185</v>
      </c>
      <c r="C11" s="6"/>
      <c r="D11" s="6"/>
      <c r="E11" s="6"/>
      <c r="F11" s="6" t="s">
        <v>1181</v>
      </c>
      <c r="G11" s="6"/>
      <c r="H11" s="6" t="s">
        <v>1182</v>
      </c>
      <c r="I11" s="6" t="s">
        <v>1183</v>
      </c>
      <c r="J11" s="6" t="s">
        <v>1184</v>
      </c>
      <c r="K11" s="6"/>
    </row>
    <row r="12" s="1" customFormat="true" ht="16.35" customHeight="true" spans="1:11">
      <c r="A12" s="4"/>
      <c r="B12" s="6" t="s">
        <v>1186</v>
      </c>
      <c r="C12" s="6"/>
      <c r="D12" s="6"/>
      <c r="E12" s="6"/>
      <c r="F12" s="6" t="s">
        <v>1181</v>
      </c>
      <c r="G12" s="6"/>
      <c r="H12" s="6" t="s">
        <v>1187</v>
      </c>
      <c r="I12" s="6" t="s">
        <v>1183</v>
      </c>
      <c r="J12" s="6" t="s">
        <v>1184</v>
      </c>
      <c r="K12" s="6"/>
    </row>
    <row r="13" s="1" customFormat="true" ht="16.35" customHeight="true" spans="1:11">
      <c r="A13" s="4"/>
      <c r="B13" s="6" t="s">
        <v>1188</v>
      </c>
      <c r="C13" s="6"/>
      <c r="D13" s="6"/>
      <c r="E13" s="6"/>
      <c r="F13" s="6" t="s">
        <v>1181</v>
      </c>
      <c r="G13" s="6"/>
      <c r="H13" s="6" t="s">
        <v>1189</v>
      </c>
      <c r="I13" s="6" t="s">
        <v>1183</v>
      </c>
      <c r="J13" s="6" t="s">
        <v>1190</v>
      </c>
      <c r="K13" s="6"/>
    </row>
    <row r="14" s="1" customFormat="true" ht="16.35" customHeight="true" spans="1:11">
      <c r="A14" s="4"/>
      <c r="B14" s="6" t="s">
        <v>1191</v>
      </c>
      <c r="C14" s="6"/>
      <c r="D14" s="6"/>
      <c r="E14" s="6"/>
      <c r="F14" s="6" t="s">
        <v>1181</v>
      </c>
      <c r="G14" s="6"/>
      <c r="H14" s="6" t="s">
        <v>1192</v>
      </c>
      <c r="I14" s="6" t="s">
        <v>1183</v>
      </c>
      <c r="J14" s="6" t="s">
        <v>1193</v>
      </c>
      <c r="K14" s="6"/>
    </row>
    <row r="15" s="1" customFormat="true" ht="16.35" customHeight="true" spans="1:11">
      <c r="A15" s="4"/>
      <c r="B15" s="6" t="s">
        <v>1194</v>
      </c>
      <c r="C15" s="6"/>
      <c r="D15" s="6"/>
      <c r="E15" s="6"/>
      <c r="F15" s="6" t="s">
        <v>1181</v>
      </c>
      <c r="G15" s="6"/>
      <c r="H15" s="6" t="s">
        <v>1195</v>
      </c>
      <c r="I15" s="6" t="s">
        <v>1183</v>
      </c>
      <c r="J15" s="6" t="s">
        <v>1190</v>
      </c>
      <c r="K15" s="6"/>
    </row>
    <row r="16" s="1" customFormat="true" ht="16.35" customHeight="true" spans="1:11">
      <c r="A16" s="4"/>
      <c r="B16" s="6" t="s">
        <v>1196</v>
      </c>
      <c r="C16" s="6"/>
      <c r="D16" s="6"/>
      <c r="E16" s="6"/>
      <c r="F16" s="6" t="s">
        <v>1181</v>
      </c>
      <c r="G16" s="6"/>
      <c r="H16" s="6" t="s">
        <v>1197</v>
      </c>
      <c r="I16" s="6" t="s">
        <v>1198</v>
      </c>
      <c r="J16" s="6" t="s">
        <v>1184</v>
      </c>
      <c r="K16" s="6"/>
    </row>
    <row r="17" s="1" customFormat="true" ht="16.35" customHeight="true" spans="1:11">
      <c r="A17" s="4"/>
      <c r="B17" s="6" t="s">
        <v>1199</v>
      </c>
      <c r="C17" s="6"/>
      <c r="D17" s="6"/>
      <c r="E17" s="6"/>
      <c r="F17" s="6" t="s">
        <v>1181</v>
      </c>
      <c r="G17" s="6"/>
      <c r="H17" s="6" t="s">
        <v>1200</v>
      </c>
      <c r="I17" s="6" t="s">
        <v>1183</v>
      </c>
      <c r="J17" s="6" t="s">
        <v>1184</v>
      </c>
      <c r="K17" s="6"/>
    </row>
    <row r="18" s="1" customFormat="true" ht="16.35" customHeight="true" spans="1:11">
      <c r="A18" s="4"/>
      <c r="B18" s="6" t="s">
        <v>1201</v>
      </c>
      <c r="C18" s="6"/>
      <c r="D18" s="6"/>
      <c r="E18" s="6"/>
      <c r="F18" s="6" t="s">
        <v>1181</v>
      </c>
      <c r="G18" s="6"/>
      <c r="H18" s="6" t="s">
        <v>1189</v>
      </c>
      <c r="I18" s="6" t="s">
        <v>1202</v>
      </c>
      <c r="J18" s="6" t="s">
        <v>1184</v>
      </c>
      <c r="K18" s="6"/>
    </row>
    <row r="19" s="1" customFormat="true" ht="16.35" customHeight="true" spans="1:11">
      <c r="A19" s="4"/>
      <c r="B19" s="6" t="s">
        <v>1203</v>
      </c>
      <c r="C19" s="6"/>
      <c r="D19" s="6"/>
      <c r="E19" s="6"/>
      <c r="F19" s="6" t="s">
        <v>1204</v>
      </c>
      <c r="G19" s="6"/>
      <c r="H19" s="6" t="s">
        <v>1189</v>
      </c>
      <c r="I19" s="6" t="s">
        <v>1205</v>
      </c>
      <c r="J19" s="6" t="s">
        <v>1184</v>
      </c>
      <c r="K19" s="6"/>
    </row>
    <row r="20" s="1" customFormat="true" ht="16.35" customHeight="true" spans="1:11">
      <c r="A20" s="4"/>
      <c r="B20" s="6" t="s">
        <v>1206</v>
      </c>
      <c r="C20" s="6"/>
      <c r="D20" s="6"/>
      <c r="E20" s="6"/>
      <c r="F20" s="6" t="s">
        <v>1181</v>
      </c>
      <c r="G20" s="6"/>
      <c r="H20" s="6" t="s">
        <v>1200</v>
      </c>
      <c r="I20" s="6" t="s">
        <v>1183</v>
      </c>
      <c r="J20" s="6" t="s">
        <v>1184</v>
      </c>
      <c r="K20" s="6"/>
    </row>
    <row r="21" s="1" customFormat="true" ht="16.35" customHeight="true" spans="1:11">
      <c r="A21" s="4"/>
      <c r="B21" s="6" t="s">
        <v>1207</v>
      </c>
      <c r="C21" s="6"/>
      <c r="D21" s="6"/>
      <c r="E21" s="6"/>
      <c r="F21" s="6" t="s">
        <v>1204</v>
      </c>
      <c r="G21" s="6"/>
      <c r="H21" s="6" t="s">
        <v>1182</v>
      </c>
      <c r="I21" s="6" t="s">
        <v>1183</v>
      </c>
      <c r="J21" s="6" t="s">
        <v>1184</v>
      </c>
      <c r="K21" s="6"/>
    </row>
    <row r="22" s="1" customFormat="true" ht="16.35" customHeight="true" spans="1:11">
      <c r="A22" s="4"/>
      <c r="B22" s="6" t="s">
        <v>1208</v>
      </c>
      <c r="C22" s="6"/>
      <c r="D22" s="6"/>
      <c r="E22" s="6"/>
      <c r="F22" s="6" t="s">
        <v>1209</v>
      </c>
      <c r="G22" s="6"/>
      <c r="H22" s="6" t="s">
        <v>1015</v>
      </c>
      <c r="I22" s="6"/>
      <c r="J22" s="6" t="s">
        <v>1210</v>
      </c>
      <c r="K22" s="6"/>
    </row>
    <row r="23" s="1" customFormat="true" ht="16.35" customHeight="true" spans="1:11">
      <c r="A23" s="4"/>
      <c r="B23" s="6" t="s">
        <v>1211</v>
      </c>
      <c r="C23" s="6"/>
      <c r="D23" s="6"/>
      <c r="E23" s="6"/>
      <c r="F23" s="6" t="s">
        <v>1209</v>
      </c>
      <c r="G23" s="6"/>
      <c r="H23" s="6" t="s">
        <v>1015</v>
      </c>
      <c r="I23" s="6"/>
      <c r="J23" s="6" t="s">
        <v>1210</v>
      </c>
      <c r="K23" s="6"/>
    </row>
    <row r="24" s="1" customFormat="true" ht="16.35" customHeight="true" spans="1:11">
      <c r="A24" s="4"/>
      <c r="B24" s="6" t="s">
        <v>1212</v>
      </c>
      <c r="C24" s="6"/>
      <c r="D24" s="6"/>
      <c r="E24" s="6"/>
      <c r="F24" s="6" t="s">
        <v>1181</v>
      </c>
      <c r="G24" s="6"/>
      <c r="H24" s="6" t="s">
        <v>1213</v>
      </c>
      <c r="I24" s="6" t="s">
        <v>1183</v>
      </c>
      <c r="J24" s="6" t="s">
        <v>1192</v>
      </c>
      <c r="K24" s="6"/>
    </row>
    <row r="25" s="1" customFormat="true" ht="35.45" customHeight="true" spans="1:11">
      <c r="A25" s="7" t="s">
        <v>1214</v>
      </c>
      <c r="B25" s="7" t="s">
        <v>1215</v>
      </c>
      <c r="C25" s="7"/>
      <c r="D25" s="7"/>
      <c r="E25" s="7"/>
      <c r="F25" s="7"/>
      <c r="G25" s="7"/>
      <c r="H25" s="7"/>
      <c r="I25" s="7"/>
      <c r="J25" s="7"/>
      <c r="K25" s="7"/>
    </row>
  </sheetData>
  <mergeCells count="58">
    <mergeCell ref="A2:K2"/>
    <mergeCell ref="A3:F3"/>
    <mergeCell ref="D4:G4"/>
    <mergeCell ref="H4:K4"/>
    <mergeCell ref="C7:K7"/>
    <mergeCell ref="B8:K8"/>
    <mergeCell ref="B9:E9"/>
    <mergeCell ref="F9:G9"/>
    <mergeCell ref="J9:K9"/>
    <mergeCell ref="B10:E10"/>
    <mergeCell ref="F10:G10"/>
    <mergeCell ref="J10:K10"/>
    <mergeCell ref="B11:E11"/>
    <mergeCell ref="F11:G11"/>
    <mergeCell ref="J11:K11"/>
    <mergeCell ref="B12:E12"/>
    <mergeCell ref="F12:G12"/>
    <mergeCell ref="J12:K12"/>
    <mergeCell ref="B13:E13"/>
    <mergeCell ref="F13:G13"/>
    <mergeCell ref="J13:K13"/>
    <mergeCell ref="B14:E14"/>
    <mergeCell ref="F14:G14"/>
    <mergeCell ref="J14:K14"/>
    <mergeCell ref="B15:E15"/>
    <mergeCell ref="F15:G15"/>
    <mergeCell ref="J15:K15"/>
    <mergeCell ref="B16:E16"/>
    <mergeCell ref="F16:G16"/>
    <mergeCell ref="J16:K16"/>
    <mergeCell ref="B17:E17"/>
    <mergeCell ref="F17:G17"/>
    <mergeCell ref="J17:K17"/>
    <mergeCell ref="B18:E18"/>
    <mergeCell ref="F18:G18"/>
    <mergeCell ref="J18:K18"/>
    <mergeCell ref="B19:E19"/>
    <mergeCell ref="F19:G19"/>
    <mergeCell ref="J19:K19"/>
    <mergeCell ref="B20:E20"/>
    <mergeCell ref="F20:G20"/>
    <mergeCell ref="J20:K20"/>
    <mergeCell ref="B21:E21"/>
    <mergeCell ref="F21:G21"/>
    <mergeCell ref="J21:K21"/>
    <mergeCell ref="B22:E22"/>
    <mergeCell ref="F22:G22"/>
    <mergeCell ref="J22:K22"/>
    <mergeCell ref="B23:E23"/>
    <mergeCell ref="F23:G23"/>
    <mergeCell ref="J23:K23"/>
    <mergeCell ref="B24:E24"/>
    <mergeCell ref="F24:G24"/>
    <mergeCell ref="J24:K24"/>
    <mergeCell ref="B25:K25"/>
    <mergeCell ref="A7:A24"/>
    <mergeCell ref="C4:C5"/>
    <mergeCell ref="A4:B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J134"/>
  <sheetViews>
    <sheetView showZeros="0" topLeftCell="A2" workbookViewId="0">
      <selection activeCell="D135" sqref="D135"/>
    </sheetView>
  </sheetViews>
  <sheetFormatPr defaultColWidth="21.5" defaultRowHeight="21.95" customHeight="true"/>
  <cols>
    <col min="1" max="1" width="56.625" style="221" customWidth="true"/>
    <col min="2" max="2" width="26.25" style="456" customWidth="true"/>
    <col min="3" max="3" width="11.625" style="457" customWidth="true"/>
    <col min="4" max="10" width="21.5" style="457"/>
    <col min="11" max="16384" width="21.5" style="221"/>
  </cols>
  <sheetData>
    <row r="1" customHeight="true" spans="1:2">
      <c r="A1" s="14" t="s">
        <v>142</v>
      </c>
      <c r="B1" s="14"/>
    </row>
    <row r="2" s="220" customFormat="true" customHeight="true" spans="1:10">
      <c r="A2" s="128" t="s">
        <v>143</v>
      </c>
      <c r="B2" s="128"/>
      <c r="C2" s="458"/>
      <c r="D2" s="458"/>
      <c r="E2" s="458"/>
      <c r="F2" s="458"/>
      <c r="G2" s="458"/>
      <c r="H2" s="458"/>
      <c r="I2" s="458"/>
      <c r="J2" s="458"/>
    </row>
    <row r="3" s="220" customFormat="true" ht="18.75" customHeight="true" spans="1:10">
      <c r="A3" s="146"/>
      <c r="B3" s="459"/>
      <c r="C3" s="458"/>
      <c r="D3" s="458"/>
      <c r="E3" s="458"/>
      <c r="F3" s="458"/>
      <c r="G3" s="458"/>
      <c r="H3" s="458"/>
      <c r="I3" s="458"/>
      <c r="J3" s="458"/>
    </row>
    <row r="4" ht="24" customHeight="true" spans="1:2">
      <c r="A4" s="460" t="s">
        <v>2</v>
      </c>
      <c r="B4" s="460"/>
    </row>
    <row r="5" ht="20.1" customHeight="true" spans="1:2">
      <c r="A5" s="193" t="s">
        <v>144</v>
      </c>
      <c r="B5" s="461" t="s">
        <v>145</v>
      </c>
    </row>
    <row r="6" ht="20.1" customHeight="true" spans="1:2">
      <c r="A6" s="462" t="s">
        <v>64</v>
      </c>
      <c r="B6" s="463">
        <f>'02-2021全镇支出'!C5</f>
        <v>6836</v>
      </c>
    </row>
    <row r="7" ht="16.5" customHeight="true" spans="1:2">
      <c r="A7" s="269" t="s">
        <v>66</v>
      </c>
      <c r="B7" s="464">
        <f>'02-2021全镇支出'!C6</f>
        <v>1174.44</v>
      </c>
    </row>
    <row r="8" ht="16.5" customHeight="true" spans="1:2">
      <c r="A8" s="265" t="s">
        <v>146</v>
      </c>
      <c r="B8" s="464">
        <f>SUM(B9:B12)</f>
        <v>57.08</v>
      </c>
    </row>
    <row r="9" ht="16.5" customHeight="true" spans="1:2">
      <c r="A9" s="266" t="s">
        <v>147</v>
      </c>
      <c r="B9" s="464">
        <v>19.72</v>
      </c>
    </row>
    <row r="10" ht="13.5" spans="1:2">
      <c r="A10" s="266" t="s">
        <v>148</v>
      </c>
      <c r="B10" s="464">
        <v>23.08</v>
      </c>
    </row>
    <row r="11" ht="16.5" customHeight="true" spans="1:2">
      <c r="A11" s="266" t="s">
        <v>149</v>
      </c>
      <c r="B11" s="464">
        <v>13.38</v>
      </c>
    </row>
    <row r="12" ht="17.1" customHeight="true" spans="1:2">
      <c r="A12" s="266" t="s">
        <v>150</v>
      </c>
      <c r="B12" s="464">
        <v>0.9</v>
      </c>
    </row>
    <row r="13" ht="16.5" customHeight="true" spans="1:2">
      <c r="A13" s="265" t="s">
        <v>151</v>
      </c>
      <c r="B13" s="464">
        <f>SUM(B14:B16)</f>
        <v>760.55</v>
      </c>
    </row>
    <row r="14" ht="16.5" customHeight="true" spans="1:2">
      <c r="A14" s="266" t="s">
        <v>147</v>
      </c>
      <c r="B14" s="464">
        <v>578.37</v>
      </c>
    </row>
    <row r="15" ht="16.5" customHeight="true" spans="1:2">
      <c r="A15" s="266" t="s">
        <v>152</v>
      </c>
      <c r="B15" s="464">
        <v>138.52</v>
      </c>
    </row>
    <row r="16" ht="16.5" customHeight="true" spans="1:2">
      <c r="A16" s="266" t="s">
        <v>153</v>
      </c>
      <c r="B16" s="464">
        <v>43.66</v>
      </c>
    </row>
    <row r="17" ht="16.5" customHeight="true" spans="1:2">
      <c r="A17" s="265" t="s">
        <v>154</v>
      </c>
      <c r="B17" s="464">
        <v>161.09</v>
      </c>
    </row>
    <row r="18" ht="16.5" customHeight="true" spans="1:2">
      <c r="A18" s="266" t="s">
        <v>147</v>
      </c>
      <c r="B18" s="464">
        <v>161.09</v>
      </c>
    </row>
    <row r="19" ht="16.5" customHeight="true" spans="1:2">
      <c r="A19" s="265" t="s">
        <v>155</v>
      </c>
      <c r="B19" s="464">
        <f>SUM(B20:B21)</f>
        <v>18.84</v>
      </c>
    </row>
    <row r="20" ht="13.5" spans="1:2">
      <c r="A20" s="266" t="s">
        <v>147</v>
      </c>
      <c r="B20" s="464">
        <v>18.54</v>
      </c>
    </row>
    <row r="21" ht="13.5" spans="1:2">
      <c r="A21" s="266" t="s">
        <v>152</v>
      </c>
      <c r="B21" s="464">
        <v>0.3</v>
      </c>
    </row>
    <row r="22" ht="16.5" customHeight="true" spans="1:2">
      <c r="A22" s="265" t="s">
        <v>156</v>
      </c>
      <c r="B22" s="464">
        <v>52.39</v>
      </c>
    </row>
    <row r="23" ht="16.5" customHeight="true" spans="1:2">
      <c r="A23" s="266" t="s">
        <v>157</v>
      </c>
      <c r="B23" s="464">
        <v>52.39</v>
      </c>
    </row>
    <row r="24" ht="16.5" customHeight="true" spans="1:2">
      <c r="A24" s="265" t="s">
        <v>158</v>
      </c>
      <c r="B24" s="464">
        <f>SUM(B25:B25)</f>
        <v>80.53</v>
      </c>
    </row>
    <row r="25" ht="16.5" customHeight="true" spans="1:2">
      <c r="A25" s="266" t="s">
        <v>147</v>
      </c>
      <c r="B25" s="464">
        <v>80.53</v>
      </c>
    </row>
    <row r="26" ht="16.5" customHeight="true" spans="1:2">
      <c r="A26" s="265" t="s">
        <v>159</v>
      </c>
      <c r="B26" s="464">
        <v>38.91</v>
      </c>
    </row>
    <row r="27" ht="16.5" customHeight="true" spans="1:2">
      <c r="A27" s="266" t="s">
        <v>160</v>
      </c>
      <c r="B27" s="464">
        <v>38.91</v>
      </c>
    </row>
    <row r="28" ht="13.5" spans="1:2">
      <c r="A28" s="265" t="s">
        <v>161</v>
      </c>
      <c r="B28" s="464">
        <v>5.04</v>
      </c>
    </row>
    <row r="29" ht="13.5" spans="1:2">
      <c r="A29" s="266" t="s">
        <v>162</v>
      </c>
      <c r="B29" s="464">
        <v>5.04</v>
      </c>
    </row>
    <row r="30" ht="16.5" customHeight="true" spans="1:2">
      <c r="A30" s="269" t="s">
        <v>163</v>
      </c>
      <c r="B30" s="464">
        <v>10</v>
      </c>
    </row>
    <row r="31" ht="16.5" customHeight="true" spans="1:2">
      <c r="A31" s="269" t="s">
        <v>164</v>
      </c>
      <c r="B31" s="464">
        <v>10</v>
      </c>
    </row>
    <row r="32" ht="16.5" customHeight="true" spans="1:2">
      <c r="A32" s="269" t="s">
        <v>165</v>
      </c>
      <c r="B32" s="464">
        <v>10</v>
      </c>
    </row>
    <row r="33" ht="16.5" customHeight="true" spans="1:2">
      <c r="A33" s="269" t="s">
        <v>166</v>
      </c>
      <c r="B33" s="464">
        <f>'02-2021全镇支出'!C12</f>
        <v>159.43</v>
      </c>
    </row>
    <row r="34" ht="16.5" customHeight="true" spans="1:2">
      <c r="A34" s="265" t="s">
        <v>167</v>
      </c>
      <c r="B34" s="464">
        <f>SUM(B35:B36)</f>
        <v>159.43</v>
      </c>
    </row>
    <row r="35" ht="16.5" customHeight="true" spans="1:2">
      <c r="A35" s="266" t="s">
        <v>168</v>
      </c>
      <c r="B35" s="464">
        <v>6</v>
      </c>
    </row>
    <row r="36" ht="16.5" customHeight="true" spans="1:2">
      <c r="A36" s="266" t="s">
        <v>169</v>
      </c>
      <c r="B36" s="464">
        <v>153.43</v>
      </c>
    </row>
    <row r="37" ht="16.5" customHeight="true" spans="1:2">
      <c r="A37" s="269" t="s">
        <v>170</v>
      </c>
      <c r="B37" s="464">
        <f>'02-2021全镇支出'!C13</f>
        <v>1999.44</v>
      </c>
    </row>
    <row r="38" ht="16.5" customHeight="true" spans="1:2">
      <c r="A38" s="265" t="s">
        <v>171</v>
      </c>
      <c r="B38" s="464">
        <f>SUM(B39:B39)</f>
        <v>132.98</v>
      </c>
    </row>
    <row r="39" ht="16.5" customHeight="true" spans="1:2">
      <c r="A39" s="266" t="s">
        <v>172</v>
      </c>
      <c r="B39" s="464">
        <v>132.98</v>
      </c>
    </row>
    <row r="40" ht="16.5" customHeight="true" spans="1:2">
      <c r="A40" s="265" t="s">
        <v>173</v>
      </c>
      <c r="B40" s="464">
        <v>100.05</v>
      </c>
    </row>
    <row r="41" ht="16.5" customHeight="true" spans="1:2">
      <c r="A41" s="266" t="s">
        <v>174</v>
      </c>
      <c r="B41" s="464">
        <v>219.05</v>
      </c>
    </row>
    <row r="42" ht="16.5" customHeight="true" spans="1:2">
      <c r="A42" s="265" t="s">
        <v>175</v>
      </c>
      <c r="B42" s="464">
        <f>SUM(B43:B45)</f>
        <v>410.94</v>
      </c>
    </row>
    <row r="43" ht="16.5" customHeight="true" spans="1:2">
      <c r="A43" s="266" t="s">
        <v>176</v>
      </c>
      <c r="B43" s="464">
        <v>151.37</v>
      </c>
    </row>
    <row r="44" ht="16.5" customHeight="true" spans="1:2">
      <c r="A44" s="266" t="s">
        <v>177</v>
      </c>
      <c r="B44" s="464">
        <v>75.68</v>
      </c>
    </row>
    <row r="45" ht="16.5" customHeight="true" spans="1:2">
      <c r="A45" s="266" t="s">
        <v>178</v>
      </c>
      <c r="B45" s="464">
        <v>183.89</v>
      </c>
    </row>
    <row r="46" ht="16.5" customHeight="true" spans="1:2">
      <c r="A46" s="265" t="s">
        <v>179</v>
      </c>
      <c r="B46" s="464">
        <f>SUM(B47:B52)</f>
        <v>676.24</v>
      </c>
    </row>
    <row r="47" ht="16.5" customHeight="true" spans="1:2">
      <c r="A47" s="266" t="s">
        <v>180</v>
      </c>
      <c r="B47" s="464">
        <v>51.61</v>
      </c>
    </row>
    <row r="48" ht="16.5" customHeight="true" spans="1:2">
      <c r="A48" s="266" t="s">
        <v>181</v>
      </c>
      <c r="B48" s="464">
        <v>39.72</v>
      </c>
    </row>
    <row r="49" ht="16.5" customHeight="true" spans="1:2">
      <c r="A49" s="266" t="s">
        <v>182</v>
      </c>
      <c r="B49" s="464">
        <v>394.54</v>
      </c>
    </row>
    <row r="50" ht="16.5" customHeight="true" spans="1:2">
      <c r="A50" s="266" t="s">
        <v>183</v>
      </c>
      <c r="B50" s="464">
        <v>42.25</v>
      </c>
    </row>
    <row r="51" ht="16.5" customHeight="true" spans="1:2">
      <c r="A51" s="266" t="s">
        <v>184</v>
      </c>
      <c r="B51" s="464">
        <v>38</v>
      </c>
    </row>
    <row r="52" ht="16.5" customHeight="true" spans="1:2">
      <c r="A52" s="266" t="s">
        <v>185</v>
      </c>
      <c r="B52" s="464">
        <v>110.12</v>
      </c>
    </row>
    <row r="53" ht="16.5" customHeight="true" spans="1:2">
      <c r="A53" s="265" t="s">
        <v>186</v>
      </c>
      <c r="B53" s="464">
        <v>1.63</v>
      </c>
    </row>
    <row r="54" ht="16.5" customHeight="true" spans="1:2">
      <c r="A54" s="266" t="s">
        <v>187</v>
      </c>
      <c r="B54" s="464">
        <v>1.63</v>
      </c>
    </row>
    <row r="55" ht="16.5" customHeight="true" spans="1:2">
      <c r="A55" s="265" t="s">
        <v>188</v>
      </c>
      <c r="B55" s="464">
        <v>2.92</v>
      </c>
    </row>
    <row r="56" ht="16.5" customHeight="true" spans="1:2">
      <c r="A56" s="266" t="s">
        <v>189</v>
      </c>
      <c r="B56" s="464">
        <v>1.94</v>
      </c>
    </row>
    <row r="57" ht="16.5" customHeight="true" spans="1:2">
      <c r="A57" s="266" t="s">
        <v>190</v>
      </c>
      <c r="B57" s="464">
        <v>0.98</v>
      </c>
    </row>
    <row r="58" ht="16.5" customHeight="true" spans="1:2">
      <c r="A58" s="265" t="s">
        <v>191</v>
      </c>
      <c r="B58" s="464">
        <v>55.74</v>
      </c>
    </row>
    <row r="59" ht="16.5" customHeight="true" spans="1:2">
      <c r="A59" s="266" t="s">
        <v>192</v>
      </c>
      <c r="B59" s="464">
        <v>55.74</v>
      </c>
    </row>
    <row r="60" ht="16.5" customHeight="true" spans="1:2">
      <c r="A60" s="265" t="s">
        <v>193</v>
      </c>
      <c r="B60" s="464">
        <f>SUM(B61:B62)</f>
        <v>422.1</v>
      </c>
    </row>
    <row r="61" ht="16.5" customHeight="true" spans="1:2">
      <c r="A61" s="266" t="s">
        <v>194</v>
      </c>
      <c r="B61" s="464">
        <v>47.04</v>
      </c>
    </row>
    <row r="62" ht="16.5" customHeight="true" spans="1:2">
      <c r="A62" s="266" t="s">
        <v>195</v>
      </c>
      <c r="B62" s="464">
        <v>375.06</v>
      </c>
    </row>
    <row r="63" ht="16.5" customHeight="true" spans="1:2">
      <c r="A63" s="265" t="s">
        <v>196</v>
      </c>
      <c r="B63" s="464">
        <f>SUM(B64:B65)</f>
        <v>68.74</v>
      </c>
    </row>
    <row r="64" ht="16.5" customHeight="true" spans="1:2">
      <c r="A64" s="266" t="s">
        <v>197</v>
      </c>
      <c r="B64" s="464">
        <v>30.28</v>
      </c>
    </row>
    <row r="65" ht="16.5" customHeight="true" spans="1:2">
      <c r="A65" s="266" t="s">
        <v>198</v>
      </c>
      <c r="B65" s="464">
        <v>38.46</v>
      </c>
    </row>
    <row r="66" ht="16.5" customHeight="true" spans="1:2">
      <c r="A66" s="265" t="s">
        <v>199</v>
      </c>
      <c r="B66" s="464">
        <f>SUM(B67:B68)</f>
        <v>103.01</v>
      </c>
    </row>
    <row r="67" ht="16.5" customHeight="true" spans="1:2">
      <c r="A67" s="266" t="s">
        <v>200</v>
      </c>
      <c r="B67" s="464">
        <v>102.74</v>
      </c>
    </row>
    <row r="68" ht="16.5" customHeight="true" spans="1:2">
      <c r="A68" s="266" t="s">
        <v>201</v>
      </c>
      <c r="B68" s="464">
        <v>0.27</v>
      </c>
    </row>
    <row r="69" ht="16.5" customHeight="true" spans="1:2">
      <c r="A69" s="265" t="s">
        <v>202</v>
      </c>
      <c r="B69" s="464">
        <v>25.09</v>
      </c>
    </row>
    <row r="70" ht="16.5" customHeight="true" spans="1:2">
      <c r="A70" s="266" t="s">
        <v>202</v>
      </c>
      <c r="B70" s="464">
        <v>25.09</v>
      </c>
    </row>
    <row r="71" ht="16.5" customHeight="true" spans="1:2">
      <c r="A71" s="269" t="s">
        <v>203</v>
      </c>
      <c r="B71" s="464">
        <f>'02-2021全镇支出'!C14</f>
        <v>270.71</v>
      </c>
    </row>
    <row r="72" ht="16.5" customHeight="true" spans="1:2">
      <c r="A72" s="265" t="s">
        <v>204</v>
      </c>
      <c r="B72" s="464">
        <v>41.77</v>
      </c>
    </row>
    <row r="73" ht="16.5" customHeight="true" spans="1:2">
      <c r="A73" s="266" t="s">
        <v>147</v>
      </c>
      <c r="B73" s="464">
        <v>41.77</v>
      </c>
    </row>
    <row r="74" ht="16.5" customHeight="true" spans="1:2">
      <c r="A74" s="265" t="s">
        <v>205</v>
      </c>
      <c r="B74" s="464">
        <v>4.55</v>
      </c>
    </row>
    <row r="75" ht="16.5" customHeight="true" spans="1:2">
      <c r="A75" s="266" t="s">
        <v>206</v>
      </c>
      <c r="B75" s="464">
        <v>4.55</v>
      </c>
    </row>
    <row r="76" ht="16.5" customHeight="true" spans="1:2">
      <c r="A76" s="265" t="s">
        <v>207</v>
      </c>
      <c r="B76" s="464">
        <f>SUM(B77:B80)</f>
        <v>144.96</v>
      </c>
    </row>
    <row r="77" ht="16.5" customHeight="true" spans="1:2">
      <c r="A77" s="266" t="s">
        <v>208</v>
      </c>
      <c r="B77" s="464">
        <v>37.06</v>
      </c>
    </row>
    <row r="78" ht="16.5" customHeight="true" spans="1:2">
      <c r="A78" s="266" t="s">
        <v>209</v>
      </c>
      <c r="B78" s="464">
        <v>43.35</v>
      </c>
    </row>
    <row r="79" ht="16.5" customHeight="true" spans="1:2">
      <c r="A79" s="266" t="s">
        <v>210</v>
      </c>
      <c r="B79" s="464">
        <v>47.52</v>
      </c>
    </row>
    <row r="80" ht="16.5" customHeight="true" spans="1:2">
      <c r="A80" s="266" t="s">
        <v>211</v>
      </c>
      <c r="B80" s="464">
        <v>17.03</v>
      </c>
    </row>
    <row r="81" ht="16.5" customHeight="true" spans="1:2">
      <c r="A81" s="265" t="s">
        <v>212</v>
      </c>
      <c r="B81" s="464">
        <v>41.43</v>
      </c>
    </row>
    <row r="82" ht="16.5" customHeight="true" spans="1:2">
      <c r="A82" s="266" t="s">
        <v>213</v>
      </c>
      <c r="B82" s="464">
        <v>41.43</v>
      </c>
    </row>
    <row r="83" ht="16.5" customHeight="true" spans="1:2">
      <c r="A83" s="265" t="s">
        <v>214</v>
      </c>
      <c r="B83" s="464">
        <v>38</v>
      </c>
    </row>
    <row r="84" ht="16.5" customHeight="true" spans="1:2">
      <c r="A84" s="266" t="s">
        <v>214</v>
      </c>
      <c r="B84" s="464">
        <v>38</v>
      </c>
    </row>
    <row r="85" ht="16.5" customHeight="true" spans="1:2">
      <c r="A85" s="269" t="s">
        <v>215</v>
      </c>
      <c r="B85" s="464">
        <f>'02-2021全镇支出'!C15</f>
        <v>2.36</v>
      </c>
    </row>
    <row r="86" ht="16.5" customHeight="true" spans="1:2">
      <c r="A86" s="265" t="s">
        <v>216</v>
      </c>
      <c r="B86" s="464">
        <v>2.36</v>
      </c>
    </row>
    <row r="87" ht="16.5" customHeight="true" spans="1:2">
      <c r="A87" s="266" t="s">
        <v>217</v>
      </c>
      <c r="B87" s="464">
        <v>2.36</v>
      </c>
    </row>
    <row r="88" ht="16.5" customHeight="true" spans="1:2">
      <c r="A88" s="269" t="s">
        <v>218</v>
      </c>
      <c r="B88" s="464">
        <f>'02-2021全镇支出'!C16</f>
        <v>308.1</v>
      </c>
    </row>
    <row r="89" ht="16.5" customHeight="true" spans="1:2">
      <c r="A89" s="265" t="s">
        <v>219</v>
      </c>
      <c r="B89" s="464">
        <f>SUM(B90:B91)</f>
        <v>120.45</v>
      </c>
    </row>
    <row r="90" ht="16.5" customHeight="true" spans="1:2">
      <c r="A90" s="266" t="s">
        <v>147</v>
      </c>
      <c r="B90" s="464">
        <v>65.79</v>
      </c>
    </row>
    <row r="91" ht="16.5" customHeight="true" spans="1:2">
      <c r="A91" s="266" t="s">
        <v>220</v>
      </c>
      <c r="B91" s="464">
        <v>54.66</v>
      </c>
    </row>
    <row r="92" ht="16.5" customHeight="true" spans="1:2">
      <c r="A92" s="265" t="s">
        <v>221</v>
      </c>
      <c r="B92" s="464">
        <v>51.06</v>
      </c>
    </row>
    <row r="93" ht="16.5" customHeight="true" spans="1:2">
      <c r="A93" s="266" t="s">
        <v>221</v>
      </c>
      <c r="B93" s="464">
        <v>51.06</v>
      </c>
    </row>
    <row r="94" ht="16.5" customHeight="true" spans="1:2">
      <c r="A94" s="265" t="s">
        <v>222</v>
      </c>
      <c r="B94" s="464">
        <v>71.59</v>
      </c>
    </row>
    <row r="95" ht="16.5" customHeight="true" spans="1:2">
      <c r="A95" s="266" t="s">
        <v>223</v>
      </c>
      <c r="B95" s="464">
        <v>71.59</v>
      </c>
    </row>
    <row r="96" ht="16.5" customHeight="true" spans="1:2">
      <c r="A96" s="265" t="s">
        <v>224</v>
      </c>
      <c r="B96" s="464">
        <v>65</v>
      </c>
    </row>
    <row r="97" ht="16.5" customHeight="true" spans="1:2">
      <c r="A97" s="266" t="s">
        <v>224</v>
      </c>
      <c r="B97" s="464">
        <v>65</v>
      </c>
    </row>
    <row r="98" ht="16.5" customHeight="true" spans="1:2">
      <c r="A98" s="269" t="s">
        <v>225</v>
      </c>
      <c r="B98" s="464">
        <f>'02-2021全镇支出'!C17</f>
        <v>1462.95</v>
      </c>
    </row>
    <row r="99" ht="16.5" customHeight="true" spans="1:2">
      <c r="A99" s="265" t="s">
        <v>226</v>
      </c>
      <c r="B99" s="464">
        <v>655.36</v>
      </c>
    </row>
    <row r="100" ht="16.5" customHeight="true" spans="1:2">
      <c r="A100" s="266" t="s">
        <v>200</v>
      </c>
      <c r="B100" s="464">
        <v>642.3</v>
      </c>
    </row>
    <row r="101" ht="16.5" customHeight="true" spans="1:2">
      <c r="A101" s="266" t="s">
        <v>227</v>
      </c>
      <c r="B101" s="464">
        <v>13.06</v>
      </c>
    </row>
    <row r="102" ht="16.5" customHeight="true" spans="1:2">
      <c r="A102" s="265" t="s">
        <v>228</v>
      </c>
      <c r="B102" s="464">
        <v>9.7</v>
      </c>
    </row>
    <row r="103" ht="16.5" customHeight="true" spans="1:2">
      <c r="A103" s="266" t="s">
        <v>229</v>
      </c>
      <c r="B103" s="464">
        <v>9.7</v>
      </c>
    </row>
    <row r="104" ht="16.5" customHeight="true" spans="1:2">
      <c r="A104" s="265" t="s">
        <v>230</v>
      </c>
      <c r="B104" s="464">
        <v>118.36</v>
      </c>
    </row>
    <row r="105" ht="16.5" customHeight="true" spans="1:2">
      <c r="A105" s="266" t="s">
        <v>231</v>
      </c>
      <c r="B105" s="464">
        <v>118.36</v>
      </c>
    </row>
    <row r="106" ht="16.5" customHeight="true" spans="1:2">
      <c r="A106" s="265" t="s">
        <v>232</v>
      </c>
      <c r="B106" s="464">
        <f>SUM(B107:B109)</f>
        <v>679.53</v>
      </c>
    </row>
    <row r="107" ht="16.5" customHeight="true" spans="1:2">
      <c r="A107" s="266" t="s">
        <v>233</v>
      </c>
      <c r="B107" s="464">
        <v>55.16</v>
      </c>
    </row>
    <row r="108" ht="16.5" customHeight="true" spans="1:2">
      <c r="A108" s="266" t="s">
        <v>234</v>
      </c>
      <c r="B108" s="464">
        <v>595.93</v>
      </c>
    </row>
    <row r="109" ht="16.5" customHeight="true" spans="1:2">
      <c r="A109" s="266" t="s">
        <v>235</v>
      </c>
      <c r="B109" s="464">
        <v>28.44</v>
      </c>
    </row>
    <row r="110" ht="16.5" customHeight="true" spans="1:2">
      <c r="A110" s="269" t="s">
        <v>236</v>
      </c>
      <c r="B110" s="464">
        <f>'02-2021全镇支出'!C18</f>
        <v>765.06</v>
      </c>
    </row>
    <row r="111" ht="16.5" customHeight="true" spans="1:2">
      <c r="A111" s="265" t="s">
        <v>237</v>
      </c>
      <c r="B111" s="464">
        <f>SUM(B112:B115)</f>
        <v>422.52</v>
      </c>
    </row>
    <row r="112" ht="16.5" customHeight="true" spans="1:2">
      <c r="A112" s="266" t="s">
        <v>238</v>
      </c>
      <c r="B112" s="464">
        <v>363.65</v>
      </c>
    </row>
    <row r="113" ht="16.5" customHeight="true" spans="1:2">
      <c r="A113" s="266" t="s">
        <v>239</v>
      </c>
      <c r="B113" s="464">
        <v>49.22</v>
      </c>
    </row>
    <row r="114" ht="16.5" customHeight="true" spans="1:2">
      <c r="A114" s="266" t="s">
        <v>240</v>
      </c>
      <c r="B114" s="464">
        <v>8.56</v>
      </c>
    </row>
    <row r="115" ht="16.5" customHeight="true" spans="1:2">
      <c r="A115" s="266" t="s">
        <v>241</v>
      </c>
      <c r="B115" s="464">
        <v>1.09</v>
      </c>
    </row>
    <row r="116" ht="16.5" customHeight="true" spans="1:2">
      <c r="A116" s="265" t="s">
        <v>242</v>
      </c>
      <c r="B116" s="464">
        <v>342.54</v>
      </c>
    </row>
    <row r="117" ht="16.5" customHeight="true" spans="1:2">
      <c r="A117" s="266" t="s">
        <v>243</v>
      </c>
      <c r="B117" s="464">
        <v>342.54</v>
      </c>
    </row>
    <row r="118" ht="16.5" customHeight="true" spans="1:2">
      <c r="A118" s="269" t="s">
        <v>244</v>
      </c>
      <c r="B118" s="464">
        <f>'02-2021全镇支出'!C24</f>
        <v>283.06</v>
      </c>
    </row>
    <row r="119" ht="16.5" customHeight="true" spans="1:2">
      <c r="A119" s="265" t="s">
        <v>245</v>
      </c>
      <c r="B119" s="464">
        <f>SUM(B120:B121)</f>
        <v>73.84</v>
      </c>
    </row>
    <row r="120" ht="16.5" customHeight="true" spans="1:2">
      <c r="A120" s="266" t="s">
        <v>246</v>
      </c>
      <c r="B120" s="464">
        <v>13.84</v>
      </c>
    </row>
    <row r="121" ht="16.5" customHeight="true" spans="1:2">
      <c r="A121" s="266" t="s">
        <v>247</v>
      </c>
      <c r="B121" s="464">
        <v>60</v>
      </c>
    </row>
    <row r="122" ht="16.5" customHeight="true" spans="1:2">
      <c r="A122" s="265" t="s">
        <v>248</v>
      </c>
      <c r="B122" s="464">
        <v>209.22</v>
      </c>
    </row>
    <row r="123" ht="16.5" customHeight="true" spans="1:2">
      <c r="A123" s="266" t="s">
        <v>249</v>
      </c>
      <c r="B123" s="464">
        <v>209.22</v>
      </c>
    </row>
    <row r="124" ht="16.5" customHeight="true" spans="1:2">
      <c r="A124" s="269" t="s">
        <v>250</v>
      </c>
      <c r="B124" s="464">
        <f>'02-2021全镇支出'!C25</f>
        <v>400.45</v>
      </c>
    </row>
    <row r="125" ht="16.5" customHeight="true" spans="1:2">
      <c r="A125" s="265" t="s">
        <v>251</v>
      </c>
      <c r="B125" s="464">
        <f>SUM(B126:B126)</f>
        <v>45.24</v>
      </c>
    </row>
    <row r="126" ht="16.5" customHeight="true" spans="1:2">
      <c r="A126" s="266" t="s">
        <v>147</v>
      </c>
      <c r="B126" s="464">
        <v>45.24</v>
      </c>
    </row>
    <row r="127" ht="16.5" customHeight="true" spans="1:2">
      <c r="A127" s="265" t="s">
        <v>252</v>
      </c>
      <c r="B127" s="464">
        <v>30.41</v>
      </c>
    </row>
    <row r="128" ht="16.5" customHeight="true" spans="1:2">
      <c r="A128" s="266" t="s">
        <v>253</v>
      </c>
      <c r="B128" s="464">
        <v>30.41</v>
      </c>
    </row>
    <row r="129" ht="16.5" customHeight="true" spans="1:2">
      <c r="A129" s="265" t="s">
        <v>254</v>
      </c>
      <c r="B129" s="464">
        <f>SUM(B130:B131)</f>
        <v>324.8</v>
      </c>
    </row>
    <row r="130" ht="16.5" customHeight="true" spans="1:2">
      <c r="A130" s="266" t="s">
        <v>255</v>
      </c>
      <c r="B130" s="464">
        <v>304.8</v>
      </c>
    </row>
    <row r="131" ht="16.5" customHeight="true" spans="1:2">
      <c r="A131" s="266" t="s">
        <v>256</v>
      </c>
      <c r="B131" s="464">
        <v>20</v>
      </c>
    </row>
    <row r="132" ht="36.75" customHeight="true" spans="1:10">
      <c r="A132" s="465" t="s">
        <v>257</v>
      </c>
      <c r="B132" s="465"/>
      <c r="C132" s="221"/>
      <c r="D132" s="221"/>
      <c r="E132" s="221"/>
      <c r="F132" s="221"/>
      <c r="G132" s="221"/>
      <c r="H132" s="221"/>
      <c r="I132" s="221"/>
      <c r="J132" s="221"/>
    </row>
    <row r="134" customHeight="true" spans="2:2">
      <c r="B134" s="456" t="s">
        <v>258</v>
      </c>
    </row>
  </sheetData>
  <mergeCells count="4">
    <mergeCell ref="A1:B1"/>
    <mergeCell ref="A2:B2"/>
    <mergeCell ref="A4:B4"/>
    <mergeCell ref="A132:B132"/>
  </mergeCells>
  <printOptions horizontalCentered="true"/>
  <pageMargins left="0.236220472440945" right="0.236220472440945" top="0.511811023622047" bottom="0.433070866141732" header="0.31496062992126" footer="0.15748031496063"/>
  <pageSetup paperSize="9" orientation="portrait" blackAndWhite="true"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75"/>
  <sheetViews>
    <sheetView showZeros="0" workbookViewId="0">
      <selection activeCell="A22" sqref="A22:D22"/>
    </sheetView>
  </sheetViews>
  <sheetFormatPr defaultColWidth="9" defaultRowHeight="14.25" outlineLevelCol="7"/>
  <cols>
    <col min="1" max="1" width="41.625" style="199" customWidth="true"/>
    <col min="2" max="2" width="13.125" style="440" customWidth="true"/>
    <col min="3" max="3" width="41" style="201" customWidth="true"/>
    <col min="4" max="4" width="13.25" style="441" customWidth="true"/>
    <col min="5" max="5" width="9" style="201" customWidth="true"/>
    <col min="6" max="6" width="25.25" style="201" customWidth="true"/>
    <col min="7" max="16384" width="9" style="201"/>
  </cols>
  <sheetData>
    <row r="1" ht="20.25" customHeight="true" spans="1:4">
      <c r="A1" s="14" t="s">
        <v>259</v>
      </c>
      <c r="B1" s="157"/>
      <c r="C1" s="14"/>
      <c r="D1" s="157"/>
    </row>
    <row r="2" ht="38.25" customHeight="true" spans="1:4">
      <c r="A2" s="128" t="s">
        <v>260</v>
      </c>
      <c r="B2" s="158"/>
      <c r="C2" s="128"/>
      <c r="D2" s="158"/>
    </row>
    <row r="3" ht="20.25" customHeight="true" spans="1:4">
      <c r="A3" s="442"/>
      <c r="B3" s="443"/>
      <c r="D3" s="444" t="s">
        <v>2</v>
      </c>
    </row>
    <row r="4" ht="24" customHeight="true" spans="1:4">
      <c r="A4" s="193" t="s">
        <v>261</v>
      </c>
      <c r="B4" s="445" t="s">
        <v>4</v>
      </c>
      <c r="C4" s="193" t="s">
        <v>144</v>
      </c>
      <c r="D4" s="445" t="s">
        <v>4</v>
      </c>
    </row>
    <row r="5" ht="19.5" customHeight="true" spans="1:4">
      <c r="A5" s="204" t="s">
        <v>262</v>
      </c>
      <c r="B5" s="446">
        <f>SUM(B6,B11)</f>
        <v>5743.03</v>
      </c>
      <c r="C5" s="204" t="s">
        <v>263</v>
      </c>
      <c r="D5" s="446">
        <f>SUM(D6,D11)</f>
        <v>0</v>
      </c>
    </row>
    <row r="6" ht="19.5" customHeight="true" spans="1:4">
      <c r="A6" s="207" t="s">
        <v>264</v>
      </c>
      <c r="B6" s="446">
        <f>SUM(B7:B10)</f>
        <v>3285.67</v>
      </c>
      <c r="C6" s="207" t="s">
        <v>265</v>
      </c>
      <c r="D6" s="446">
        <f>SUM(D7:D8)</f>
        <v>0</v>
      </c>
    </row>
    <row r="7" ht="17.25" customHeight="true" spans="1:8">
      <c r="A7" s="207" t="s">
        <v>266</v>
      </c>
      <c r="B7" s="447">
        <v>1435</v>
      </c>
      <c r="C7" s="207"/>
      <c r="D7" s="447"/>
      <c r="H7" s="455"/>
    </row>
    <row r="8" ht="17.25" customHeight="true" spans="1:8">
      <c r="A8" s="448" t="s">
        <v>267</v>
      </c>
      <c r="B8" s="449">
        <v>230.59</v>
      </c>
      <c r="C8" s="207"/>
      <c r="D8" s="447"/>
      <c r="H8" s="455"/>
    </row>
    <row r="9" ht="17.25" customHeight="true" spans="1:8">
      <c r="A9" s="448" t="s">
        <v>268</v>
      </c>
      <c r="B9" s="449">
        <v>987.08</v>
      </c>
      <c r="C9" s="207"/>
      <c r="D9" s="450"/>
      <c r="H9" s="455"/>
    </row>
    <row r="10" ht="17.25" customHeight="true" spans="1:8">
      <c r="A10" s="448" t="s">
        <v>269</v>
      </c>
      <c r="B10" s="449">
        <v>633</v>
      </c>
      <c r="C10" s="207"/>
      <c r="D10" s="450"/>
      <c r="H10" s="455"/>
    </row>
    <row r="11" ht="17.25" customHeight="true" spans="1:8">
      <c r="A11" s="207" t="s">
        <v>270</v>
      </c>
      <c r="B11" s="447">
        <f>SUM(B12:B21)</f>
        <v>2457.36</v>
      </c>
      <c r="C11" s="207" t="s">
        <v>271</v>
      </c>
      <c r="D11" s="450">
        <f>SUM(D12:D21)</f>
        <v>0</v>
      </c>
      <c r="H11" s="455"/>
    </row>
    <row r="12" ht="17.25" customHeight="true" spans="1:8">
      <c r="A12" s="207" t="s">
        <v>272</v>
      </c>
      <c r="B12" s="447">
        <v>170.96</v>
      </c>
      <c r="C12" s="207"/>
      <c r="D12" s="450"/>
      <c r="H12" s="455"/>
    </row>
    <row r="13" ht="17.25" customHeight="true" spans="1:8">
      <c r="A13" s="207" t="s">
        <v>273</v>
      </c>
      <c r="B13" s="447"/>
      <c r="C13" s="207"/>
      <c r="D13" s="447"/>
      <c r="H13" s="455"/>
    </row>
    <row r="14" ht="17.25" customHeight="true" spans="1:8">
      <c r="A14" s="207" t="s">
        <v>274</v>
      </c>
      <c r="B14" s="447">
        <v>1203.33</v>
      </c>
      <c r="C14" s="207"/>
      <c r="D14" s="447"/>
      <c r="H14" s="455"/>
    </row>
    <row r="15" ht="17.25" customHeight="true" spans="1:8">
      <c r="A15" s="207" t="s">
        <v>275</v>
      </c>
      <c r="B15" s="447">
        <v>32</v>
      </c>
      <c r="C15" s="207"/>
      <c r="D15" s="447"/>
      <c r="H15" s="455"/>
    </row>
    <row r="16" ht="17.25" customHeight="true" spans="1:8">
      <c r="A16" s="207" t="s">
        <v>276</v>
      </c>
      <c r="B16" s="447">
        <v>0.81</v>
      </c>
      <c r="C16" s="207"/>
      <c r="D16" s="447"/>
      <c r="H16" s="455"/>
    </row>
    <row r="17" ht="17.25" customHeight="true" spans="1:8">
      <c r="A17" s="207" t="s">
        <v>277</v>
      </c>
      <c r="B17" s="447"/>
      <c r="C17" s="448"/>
      <c r="D17" s="447"/>
      <c r="H17" s="455"/>
    </row>
    <row r="18" ht="17.25" customHeight="true" spans="1:4">
      <c r="A18" s="207" t="s">
        <v>278</v>
      </c>
      <c r="B18" s="447">
        <v>454.87</v>
      </c>
      <c r="C18" s="448"/>
      <c r="D18" s="447"/>
    </row>
    <row r="19" ht="17.25" customHeight="true" spans="1:4">
      <c r="A19" s="207" t="s">
        <v>279</v>
      </c>
      <c r="B19" s="447">
        <v>425.17</v>
      </c>
      <c r="C19" s="448"/>
      <c r="D19" s="447"/>
    </row>
    <row r="20" ht="17.25" customHeight="true" spans="1:4">
      <c r="A20" s="207" t="s">
        <v>280</v>
      </c>
      <c r="B20" s="447">
        <v>52.37</v>
      </c>
      <c r="C20" s="448"/>
      <c r="D20" s="447"/>
    </row>
    <row r="21" ht="17.25" customHeight="true" spans="1:4">
      <c r="A21" s="207" t="s">
        <v>281</v>
      </c>
      <c r="B21" s="447">
        <v>117.85</v>
      </c>
      <c r="C21" s="207"/>
      <c r="D21" s="447"/>
    </row>
    <row r="22" ht="17.25" customHeight="true" spans="1:4">
      <c r="A22" s="451" t="s">
        <v>282</v>
      </c>
      <c r="B22" s="452"/>
      <c r="C22" s="451"/>
      <c r="D22" s="452"/>
    </row>
    <row r="23" ht="20.1" customHeight="true" spans="3:4">
      <c r="C23" s="453"/>
      <c r="D23" s="454"/>
    </row>
    <row r="24" ht="20.1" customHeight="true"/>
    <row r="25" ht="20.1" customHeight="true"/>
    <row r="26" ht="20.1" customHeight="true"/>
    <row r="27" ht="20.1" customHeight="true"/>
    <row r="28" ht="20.1" customHeight="true"/>
    <row r="29" ht="20.1" customHeight="true"/>
    <row r="30" ht="20.1" customHeight="true"/>
    <row r="31" ht="20.1" customHeight="true"/>
    <row r="32" ht="20.1" customHeight="true"/>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ht="20.1" customHeight="true"/>
    <row r="53" ht="20.1" customHeight="true"/>
    <row r="54" ht="20.1" customHeight="true"/>
    <row r="55" ht="20.1" customHeight="true"/>
    <row r="56" ht="20.1" customHeight="true"/>
    <row r="57" ht="20.1" customHeight="true"/>
    <row r="58" ht="20.1" customHeight="true"/>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row r="71" ht="20.1" customHeight="true"/>
    <row r="72" ht="20.1" customHeight="true"/>
    <row r="73" ht="20.1" customHeight="true"/>
    <row r="74" ht="20.1" customHeight="true"/>
    <row r="75" ht="20.1" customHeight="true"/>
  </sheetData>
  <mergeCells count="3">
    <mergeCell ref="A1:D1"/>
    <mergeCell ref="A2:D2"/>
    <mergeCell ref="A22:D22"/>
  </mergeCells>
  <printOptions horizontalCentered="true"/>
  <pageMargins left="0.15748031496063" right="0.15748031496063" top="0.511811023622047" bottom="0.551181102362205" header="0.31496062992126" footer="0.31496062992126"/>
  <pageSetup paperSize="9" scale="85" orientation="portrait" blackAndWhite="true"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9"/>
  <sheetViews>
    <sheetView zoomScale="130" zoomScaleNormal="130" workbookViewId="0">
      <selection activeCell="C7" sqref="C7"/>
    </sheetView>
  </sheetViews>
  <sheetFormatPr defaultColWidth="9" defaultRowHeight="13.5" outlineLevelCol="3"/>
  <cols>
    <col min="1" max="1" width="9.875" style="192" customWidth="true"/>
    <col min="2" max="4" width="26.75" style="192" customWidth="true"/>
    <col min="5" max="16384" width="9" style="192"/>
  </cols>
  <sheetData>
    <row r="1" ht="18" spans="1:4">
      <c r="A1" s="14" t="s">
        <v>283</v>
      </c>
      <c r="B1" s="14"/>
      <c r="C1" s="14"/>
      <c r="D1" s="14"/>
    </row>
    <row r="2" ht="25.5" customHeight="true" spans="1:4">
      <c r="A2" s="128" t="s">
        <v>284</v>
      </c>
      <c r="B2" s="128"/>
      <c r="C2" s="128"/>
      <c r="D2" s="128"/>
    </row>
    <row r="3" ht="20.25" customHeight="true" spans="1:4">
      <c r="A3" s="179" t="s">
        <v>285</v>
      </c>
      <c r="B3" s="179"/>
      <c r="C3" s="179"/>
      <c r="D3" s="179"/>
    </row>
    <row r="4" ht="14.25" customHeight="true" spans="1:4">
      <c r="A4" s="180"/>
      <c r="B4" s="180"/>
      <c r="C4" s="180"/>
      <c r="D4" s="430" t="s">
        <v>2</v>
      </c>
    </row>
    <row r="5" ht="32.25" customHeight="true" spans="1:4">
      <c r="A5" s="182" t="s">
        <v>286</v>
      </c>
      <c r="B5" s="182"/>
      <c r="C5" s="433" t="s">
        <v>56</v>
      </c>
      <c r="D5" s="183" t="s">
        <v>4</v>
      </c>
    </row>
    <row r="6" s="191" customFormat="true" ht="14.25" customHeight="true" spans="1:4">
      <c r="A6" s="204" t="s">
        <v>287</v>
      </c>
      <c r="B6" s="204"/>
      <c r="C6" s="434"/>
      <c r="D6" s="434"/>
    </row>
    <row r="7" s="191" customFormat="true" ht="14.25" customHeight="true" spans="1:4">
      <c r="A7" s="435"/>
      <c r="B7" s="436"/>
      <c r="C7" s="437"/>
      <c r="D7" s="437"/>
    </row>
    <row r="8" s="191" customFormat="true" ht="14.25" customHeight="true" spans="1:4">
      <c r="A8" s="438"/>
      <c r="B8" s="439"/>
      <c r="C8" s="437"/>
      <c r="D8" s="437"/>
    </row>
    <row r="9" s="191" customFormat="true" ht="14.25" customHeight="true" spans="1:4">
      <c r="A9" s="438"/>
      <c r="B9" s="439"/>
      <c r="C9" s="437"/>
      <c r="D9" s="437"/>
    </row>
  </sheetData>
  <mergeCells count="7">
    <mergeCell ref="A1:D1"/>
    <mergeCell ref="A2:D2"/>
    <mergeCell ref="A3:D3"/>
    <mergeCell ref="A5:B5"/>
    <mergeCell ref="A7:B7"/>
    <mergeCell ref="A8:B8"/>
    <mergeCell ref="A9:B9"/>
  </mergeCells>
  <printOptions horizontalCentered="true"/>
  <pageMargins left="0.31496062992126" right="0.31496062992126" top="0.393700787401575" bottom="0.196850393700787" header="0.31496062992126" footer="0.31496062992126"/>
  <pageSetup paperSize="9" fitToHeight="0" orientation="portrait" blackAndWhite="true"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C100"/>
  <sheetViews>
    <sheetView showZeros="0" zoomScale="130" zoomScaleNormal="130" workbookViewId="0">
      <selection activeCell="A10" sqref="A10:C10"/>
    </sheetView>
  </sheetViews>
  <sheetFormatPr defaultColWidth="10" defaultRowHeight="13.5" outlineLevelCol="2"/>
  <cols>
    <col min="1" max="1" width="56.625" style="428" customWidth="true"/>
    <col min="2" max="3" width="20.125" style="178" customWidth="true"/>
    <col min="4" max="16384" width="10" style="178"/>
  </cols>
  <sheetData>
    <row r="1" ht="18" spans="1:3">
      <c r="A1" s="14" t="s">
        <v>288</v>
      </c>
      <c r="B1" s="14"/>
      <c r="C1" s="14"/>
    </row>
    <row r="2" ht="24" spans="1:3">
      <c r="A2" s="128" t="s">
        <v>289</v>
      </c>
      <c r="B2" s="128"/>
      <c r="C2" s="128"/>
    </row>
    <row r="3" spans="1:3">
      <c r="A3" s="179" t="s">
        <v>290</v>
      </c>
      <c r="B3" s="179"/>
      <c r="C3" s="179"/>
    </row>
    <row r="4" ht="20.25" customHeight="true" spans="1:3">
      <c r="A4" s="429"/>
      <c r="B4" s="430"/>
      <c r="C4" s="430" t="s">
        <v>2</v>
      </c>
    </row>
    <row r="5" ht="24" customHeight="true" spans="1:3">
      <c r="A5" s="182"/>
      <c r="B5" s="183" t="s">
        <v>56</v>
      </c>
      <c r="C5" s="183" t="s">
        <v>4</v>
      </c>
    </row>
    <row r="6" ht="24" customHeight="true" spans="1:3">
      <c r="A6" s="204" t="s">
        <v>291</v>
      </c>
      <c r="B6" s="183"/>
      <c r="C6" s="183"/>
    </row>
    <row r="7" ht="20.1" customHeight="true" spans="1:3">
      <c r="A7" s="186"/>
      <c r="B7" s="431"/>
      <c r="C7" s="431"/>
    </row>
    <row r="8" ht="20.1" customHeight="true" spans="1:3">
      <c r="A8" s="186"/>
      <c r="B8" s="431"/>
      <c r="C8" s="431"/>
    </row>
    <row r="9" ht="20.1" customHeight="true" spans="1:3">
      <c r="A9" s="186"/>
      <c r="B9" s="431"/>
      <c r="C9" s="431"/>
    </row>
    <row r="10" ht="49.5" customHeight="true" spans="1:3">
      <c r="A10" s="432" t="s">
        <v>292</v>
      </c>
      <c r="B10" s="432"/>
      <c r="C10" s="432"/>
    </row>
    <row r="11" ht="20.1" customHeight="true"/>
    <row r="12" ht="20.1" customHeight="true" spans="1:1">
      <c r="A12" s="178"/>
    </row>
    <row r="13" ht="20.1" customHeight="true" spans="1:1">
      <c r="A13" s="178"/>
    </row>
    <row r="14" ht="20.1" customHeight="true" spans="1:1">
      <c r="A14" s="178"/>
    </row>
    <row r="15" ht="20.1" customHeight="true" spans="1:1">
      <c r="A15" s="178"/>
    </row>
    <row r="16" ht="20.1" customHeight="true" spans="1:1">
      <c r="A16" s="178"/>
    </row>
    <row r="17" ht="20.1" customHeight="true" spans="1:1">
      <c r="A17" s="178"/>
    </row>
    <row r="18" ht="20.1" customHeight="true" spans="1:1">
      <c r="A18" s="178"/>
    </row>
    <row r="19" ht="20.1" customHeight="true" spans="1:1">
      <c r="A19" s="178"/>
    </row>
    <row r="20" ht="20.1" customHeight="true" spans="1:1">
      <c r="A20" s="178"/>
    </row>
    <row r="21" ht="20.1" customHeight="true" spans="1:1">
      <c r="A21" s="178"/>
    </row>
    <row r="22" ht="20.1" customHeight="true" spans="1:1">
      <c r="A22" s="178"/>
    </row>
    <row r="23" ht="20.1" customHeight="true" spans="1:1">
      <c r="A23" s="178"/>
    </row>
    <row r="24" ht="20.1" customHeight="true" spans="1:1">
      <c r="A24" s="178"/>
    </row>
    <row r="25" ht="20.1" customHeight="true" spans="1:1">
      <c r="A25" s="178"/>
    </row>
    <row r="26" ht="20.1" customHeight="true" spans="1:1">
      <c r="A26" s="178"/>
    </row>
    <row r="27" ht="20.1" customHeight="true" spans="1:1">
      <c r="A27" s="178"/>
    </row>
    <row r="28" ht="20.1" customHeight="true" spans="1:1">
      <c r="A28" s="178"/>
    </row>
    <row r="29" ht="20.1" customHeight="true" spans="1:1">
      <c r="A29" s="178"/>
    </row>
    <row r="30" ht="20.1" customHeight="true" spans="1:1">
      <c r="A30" s="178"/>
    </row>
    <row r="31" ht="20.1" customHeight="true" spans="1:1">
      <c r="A31" s="178"/>
    </row>
    <row r="32" ht="20.1" customHeight="true" spans="1:1">
      <c r="A32" s="178"/>
    </row>
    <row r="33" spans="1:1">
      <c r="A33" s="178"/>
    </row>
    <row r="34" spans="1:1">
      <c r="A34" s="178"/>
    </row>
    <row r="35" spans="1:1">
      <c r="A35" s="178"/>
    </row>
    <row r="36" spans="1:1">
      <c r="A36" s="178"/>
    </row>
    <row r="37" spans="1:1">
      <c r="A37" s="178"/>
    </row>
    <row r="38" spans="1:1">
      <c r="A38" s="178"/>
    </row>
    <row r="39" spans="1:1">
      <c r="A39" s="178"/>
    </row>
    <row r="40" spans="1:1">
      <c r="A40" s="178"/>
    </row>
    <row r="41" spans="1:1">
      <c r="A41" s="178"/>
    </row>
    <row r="42" spans="1:1">
      <c r="A42" s="178"/>
    </row>
    <row r="43" spans="1:1">
      <c r="A43" s="178"/>
    </row>
    <row r="44" spans="1:1">
      <c r="A44" s="178"/>
    </row>
    <row r="45" spans="1:1">
      <c r="A45" s="178"/>
    </row>
    <row r="46" spans="1:1">
      <c r="A46" s="178"/>
    </row>
    <row r="47" spans="1:1">
      <c r="A47" s="178"/>
    </row>
    <row r="48" spans="1:1">
      <c r="A48" s="178"/>
    </row>
    <row r="49" spans="1:1">
      <c r="A49" s="178"/>
    </row>
    <row r="50" spans="1:1">
      <c r="A50" s="178"/>
    </row>
    <row r="51" spans="1:1">
      <c r="A51" s="178"/>
    </row>
    <row r="52" spans="1:1">
      <c r="A52" s="178"/>
    </row>
    <row r="53" spans="1:1">
      <c r="A53" s="178"/>
    </row>
    <row r="54" spans="1:1">
      <c r="A54" s="178"/>
    </row>
    <row r="55" spans="1:1">
      <c r="A55" s="178"/>
    </row>
    <row r="56" spans="1:1">
      <c r="A56" s="178"/>
    </row>
    <row r="57" spans="1:1">
      <c r="A57" s="178"/>
    </row>
    <row r="58" spans="1:1">
      <c r="A58" s="178"/>
    </row>
    <row r="59" spans="1:1">
      <c r="A59" s="178"/>
    </row>
    <row r="60" spans="1:1">
      <c r="A60" s="178"/>
    </row>
    <row r="61" spans="1:1">
      <c r="A61" s="178"/>
    </row>
    <row r="62" spans="1:1">
      <c r="A62" s="178"/>
    </row>
    <row r="63" spans="1:1">
      <c r="A63" s="178"/>
    </row>
    <row r="64" spans="1:1">
      <c r="A64" s="178"/>
    </row>
    <row r="65" spans="1:1">
      <c r="A65" s="178"/>
    </row>
    <row r="66" spans="1:1">
      <c r="A66" s="178"/>
    </row>
    <row r="67" spans="1:1">
      <c r="A67" s="178"/>
    </row>
    <row r="68" spans="1:1">
      <c r="A68" s="178"/>
    </row>
    <row r="69" spans="1:1">
      <c r="A69" s="178"/>
    </row>
    <row r="70" spans="1:1">
      <c r="A70" s="178"/>
    </row>
    <row r="71" spans="1:1">
      <c r="A71" s="178"/>
    </row>
    <row r="72" spans="1:1">
      <c r="A72" s="178"/>
    </row>
    <row r="73" spans="1:1">
      <c r="A73" s="178"/>
    </row>
    <row r="74" spans="1:1">
      <c r="A74" s="178"/>
    </row>
    <row r="75" spans="1:1">
      <c r="A75" s="178"/>
    </row>
    <row r="76" spans="1:1">
      <c r="A76" s="178"/>
    </row>
    <row r="77" spans="1:1">
      <c r="A77" s="178"/>
    </row>
    <row r="78" spans="1:1">
      <c r="A78" s="178"/>
    </row>
    <row r="79" spans="1:1">
      <c r="A79" s="178"/>
    </row>
    <row r="80" spans="1:1">
      <c r="A80" s="178"/>
    </row>
    <row r="81" spans="1:1">
      <c r="A81" s="178"/>
    </row>
    <row r="82" spans="1:1">
      <c r="A82" s="178"/>
    </row>
    <row r="83" spans="1:1">
      <c r="A83" s="178"/>
    </row>
    <row r="84" spans="1:1">
      <c r="A84" s="178"/>
    </row>
    <row r="85" spans="1:1">
      <c r="A85" s="178"/>
    </row>
    <row r="86" spans="1:1">
      <c r="A86" s="178"/>
    </row>
    <row r="87" spans="1:1">
      <c r="A87" s="178"/>
    </row>
    <row r="88" spans="1:1">
      <c r="A88" s="178"/>
    </row>
    <row r="89" spans="1:1">
      <c r="A89" s="178"/>
    </row>
    <row r="90" spans="1:1">
      <c r="A90" s="178"/>
    </row>
    <row r="91" spans="1:1">
      <c r="A91" s="178"/>
    </row>
    <row r="92" spans="1:1">
      <c r="A92" s="178"/>
    </row>
    <row r="93" spans="1:1">
      <c r="A93" s="178"/>
    </row>
    <row r="94" spans="1:1">
      <c r="A94" s="178"/>
    </row>
    <row r="95" spans="1:1">
      <c r="A95" s="178"/>
    </row>
    <row r="96" spans="1:1">
      <c r="A96" s="178"/>
    </row>
    <row r="97" spans="1:1">
      <c r="A97" s="178"/>
    </row>
    <row r="98" spans="1:1">
      <c r="A98" s="178"/>
    </row>
    <row r="99" spans="1:1">
      <c r="A99" s="178"/>
    </row>
    <row r="100" spans="1:1">
      <c r="A100" s="178"/>
    </row>
  </sheetData>
  <mergeCells count="4">
    <mergeCell ref="A1:C1"/>
    <mergeCell ref="A2:C2"/>
    <mergeCell ref="A3:C3"/>
    <mergeCell ref="A10:C10"/>
  </mergeCells>
  <printOptions horizontalCentered="true"/>
  <pageMargins left="0.236220472440945" right="0.236220472440945" top="0.511811023622047" bottom="0.47244094488189" header="0.31496062992126" footer="0.196850393700787"/>
  <pageSetup paperSize="9" fitToHeight="0" orientation="portrait" blackAndWhite="true"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N58"/>
  <sheetViews>
    <sheetView showZeros="0" workbookViewId="0">
      <pane xSplit="4" ySplit="7" topLeftCell="G8" activePane="bottomRight" state="frozen"/>
      <selection/>
      <selection pane="topRight"/>
      <selection pane="bottomLeft"/>
      <selection pane="bottomRight" activeCell="A30" sqref="A30:N30"/>
    </sheetView>
  </sheetViews>
  <sheetFormatPr defaultColWidth="9" defaultRowHeight="14.25"/>
  <cols>
    <col min="1" max="1" width="39.125" style="380" customWidth="true"/>
    <col min="2" max="2" width="12.125" style="381" customWidth="true"/>
    <col min="3" max="3" width="12.125" style="381" hidden="true" customWidth="true"/>
    <col min="4" max="4" width="11.875" style="381" customWidth="true"/>
    <col min="5" max="5" width="12.125" style="381" customWidth="true"/>
    <col min="6" max="6" width="11.125" style="382" customWidth="true"/>
    <col min="7" max="7" width="11.75" style="382" customWidth="true"/>
    <col min="8" max="8" width="35.125" style="383" customWidth="true"/>
    <col min="9" max="9" width="11.125" style="384" customWidth="true"/>
    <col min="10" max="10" width="11.125" style="384" hidden="true" customWidth="true"/>
    <col min="11" max="11" width="10.125" style="384" customWidth="true"/>
    <col min="12" max="12" width="12.5" style="384" customWidth="true"/>
    <col min="13" max="13" width="11.125" style="382" customWidth="true"/>
    <col min="14" max="14" width="11.75" style="382" customWidth="true"/>
    <col min="15" max="16384" width="9" style="385"/>
  </cols>
  <sheetData>
    <row r="1" ht="18" customHeight="true" spans="1:14">
      <c r="A1" s="61" t="s">
        <v>293</v>
      </c>
      <c r="B1" s="386"/>
      <c r="C1" s="386"/>
      <c r="D1" s="386"/>
      <c r="E1" s="386"/>
      <c r="F1" s="61"/>
      <c r="G1" s="61"/>
      <c r="H1" s="61"/>
      <c r="I1" s="414"/>
      <c r="J1" s="414"/>
      <c r="K1" s="414"/>
      <c r="L1" s="414"/>
      <c r="M1" s="425"/>
      <c r="N1" s="425"/>
    </row>
    <row r="2" ht="33" customHeight="true" spans="1:14">
      <c r="A2" s="91" t="s">
        <v>294</v>
      </c>
      <c r="B2" s="387"/>
      <c r="C2" s="387"/>
      <c r="D2" s="387"/>
      <c r="E2" s="387"/>
      <c r="F2" s="91"/>
      <c r="G2" s="91"/>
      <c r="H2" s="91"/>
      <c r="I2" s="387"/>
      <c r="J2" s="387"/>
      <c r="K2" s="387"/>
      <c r="L2" s="387"/>
      <c r="M2" s="91"/>
      <c r="N2" s="91"/>
    </row>
    <row r="3" ht="20.25" customHeight="true" spans="1:14">
      <c r="A3" s="355" t="s">
        <v>19</v>
      </c>
      <c r="B3" s="356"/>
      <c r="C3" s="356"/>
      <c r="D3" s="356"/>
      <c r="E3" s="356"/>
      <c r="F3" s="355"/>
      <c r="G3" s="355"/>
      <c r="H3" s="355"/>
      <c r="I3" s="415"/>
      <c r="J3" s="415"/>
      <c r="K3" s="415"/>
      <c r="L3" s="415"/>
      <c r="M3" s="426"/>
      <c r="N3" s="427" t="s">
        <v>2</v>
      </c>
    </row>
    <row r="4" ht="56.25" spans="1:14">
      <c r="A4" s="388" t="s">
        <v>261</v>
      </c>
      <c r="B4" s="389" t="s">
        <v>56</v>
      </c>
      <c r="C4" s="389" t="s">
        <v>57</v>
      </c>
      <c r="D4" s="389" t="s">
        <v>58</v>
      </c>
      <c r="E4" s="389" t="s">
        <v>4</v>
      </c>
      <c r="F4" s="402" t="s">
        <v>59</v>
      </c>
      <c r="G4" s="402" t="s">
        <v>60</v>
      </c>
      <c r="H4" s="388" t="s">
        <v>144</v>
      </c>
      <c r="I4" s="416" t="s">
        <v>56</v>
      </c>
      <c r="J4" s="416" t="s">
        <v>57</v>
      </c>
      <c r="K4" s="416" t="s">
        <v>58</v>
      </c>
      <c r="L4" s="416" t="s">
        <v>4</v>
      </c>
      <c r="M4" s="402" t="s">
        <v>59</v>
      </c>
      <c r="N4" s="402" t="s">
        <v>60</v>
      </c>
    </row>
    <row r="5" ht="20.1" customHeight="true" spans="1:14">
      <c r="A5" s="388" t="s">
        <v>62</v>
      </c>
      <c r="B5" s="390">
        <f>B6+B20</f>
        <v>396.77</v>
      </c>
      <c r="C5" s="390">
        <f>C6+C20</f>
        <v>0</v>
      </c>
      <c r="D5" s="390">
        <f>D6+D20</f>
        <v>1749.6</v>
      </c>
      <c r="E5" s="390">
        <f>E6+E20</f>
        <v>1749.6</v>
      </c>
      <c r="F5" s="403">
        <v>100</v>
      </c>
      <c r="G5" s="404">
        <v>194.74</v>
      </c>
      <c r="H5" s="388" t="s">
        <v>62</v>
      </c>
      <c r="I5" s="417">
        <f>I6+I20</f>
        <v>396.73</v>
      </c>
      <c r="J5" s="417">
        <f>J6+J20</f>
        <v>0</v>
      </c>
      <c r="K5" s="417">
        <f>K6+K20</f>
        <v>1749.6</v>
      </c>
      <c r="L5" s="417">
        <f>L6+L20</f>
        <v>1749.6</v>
      </c>
      <c r="M5" s="403">
        <v>100</v>
      </c>
      <c r="N5" s="404">
        <v>194.74</v>
      </c>
    </row>
    <row r="6" ht="20.1" customHeight="true" spans="1:14">
      <c r="A6" s="391" t="s">
        <v>63</v>
      </c>
      <c r="B6" s="390">
        <f>SUM(B7:B19)</f>
        <v>0</v>
      </c>
      <c r="C6" s="390">
        <f>SUM(C7:C19)</f>
        <v>0</v>
      </c>
      <c r="D6" s="390">
        <f>SUM(D7:D19)</f>
        <v>17.99</v>
      </c>
      <c r="E6" s="390">
        <f>SUM(E7:E19)</f>
        <v>17.99</v>
      </c>
      <c r="F6" s="403">
        <v>100</v>
      </c>
      <c r="G6" s="405">
        <v>1799</v>
      </c>
      <c r="H6" s="391" t="s">
        <v>64</v>
      </c>
      <c r="I6" s="417">
        <f>SUM(I7:I19)</f>
        <v>396.73</v>
      </c>
      <c r="J6" s="417">
        <f>SUM(J7:J19)</f>
        <v>0</v>
      </c>
      <c r="K6" s="417">
        <f>SUM(K7:K19)</f>
        <v>1749.6</v>
      </c>
      <c r="L6" s="417">
        <f>SUM(L7:L19)</f>
        <v>1701.43</v>
      </c>
      <c r="M6" s="403">
        <v>33.16</v>
      </c>
      <c r="N6" s="405">
        <v>764.37</v>
      </c>
    </row>
    <row r="7" ht="20.1" customHeight="true" spans="1:14">
      <c r="A7" s="392" t="s">
        <v>295</v>
      </c>
      <c r="B7" s="393"/>
      <c r="C7" s="393"/>
      <c r="D7" s="393">
        <f>SUM(B7:C7)</f>
        <v>0</v>
      </c>
      <c r="E7" s="393"/>
      <c r="F7" s="406"/>
      <c r="G7" s="406"/>
      <c r="H7" s="212" t="s">
        <v>296</v>
      </c>
      <c r="I7" s="418"/>
      <c r="J7" s="418"/>
      <c r="K7" s="418"/>
      <c r="L7" s="418"/>
      <c r="M7" s="406"/>
      <c r="N7" s="406"/>
    </row>
    <row r="8" ht="20.1" customHeight="true" spans="1:14">
      <c r="A8" s="212" t="s">
        <v>297</v>
      </c>
      <c r="B8" s="393"/>
      <c r="C8" s="393"/>
      <c r="D8" s="393">
        <f t="shared" ref="D8" si="0">SUM(B8:C8)</f>
        <v>0</v>
      </c>
      <c r="E8" s="393"/>
      <c r="F8" s="406"/>
      <c r="G8" s="406"/>
      <c r="H8" s="212" t="s">
        <v>298</v>
      </c>
      <c r="I8" s="418"/>
      <c r="J8" s="418"/>
      <c r="K8" s="418"/>
      <c r="L8" s="418"/>
      <c r="M8" s="406"/>
      <c r="N8" s="406"/>
    </row>
    <row r="9" ht="20.1" customHeight="true" spans="1:14">
      <c r="A9" s="212" t="s">
        <v>299</v>
      </c>
      <c r="B9" s="393"/>
      <c r="C9" s="393"/>
      <c r="D9" s="393"/>
      <c r="E9" s="393"/>
      <c r="F9" s="406"/>
      <c r="G9" s="406"/>
      <c r="H9" s="212" t="s">
        <v>300</v>
      </c>
      <c r="I9" s="418">
        <v>391.83</v>
      </c>
      <c r="J9" s="418"/>
      <c r="K9" s="419">
        <v>1744.66</v>
      </c>
      <c r="L9" s="418">
        <v>1698.22</v>
      </c>
      <c r="M9" s="406">
        <v>33.21</v>
      </c>
      <c r="N9" s="406">
        <v>-91.47</v>
      </c>
    </row>
    <row r="10" ht="20.1" customHeight="true" spans="1:14">
      <c r="A10" s="212" t="s">
        <v>301</v>
      </c>
      <c r="B10" s="393"/>
      <c r="C10" s="393"/>
      <c r="D10" s="393"/>
      <c r="E10" s="393"/>
      <c r="F10" s="406"/>
      <c r="G10" s="406"/>
      <c r="H10" s="212" t="s">
        <v>302</v>
      </c>
      <c r="I10" s="418"/>
      <c r="J10" s="418"/>
      <c r="K10" s="418"/>
      <c r="L10" s="418"/>
      <c r="M10" s="406"/>
      <c r="N10" s="406"/>
    </row>
    <row r="11" ht="20.1" customHeight="true" spans="1:14">
      <c r="A11" s="212" t="s">
        <v>303</v>
      </c>
      <c r="B11" s="394"/>
      <c r="C11" s="393"/>
      <c r="D11" s="393"/>
      <c r="E11" s="393"/>
      <c r="F11" s="406"/>
      <c r="G11" s="406"/>
      <c r="H11" s="212" t="s">
        <v>304</v>
      </c>
      <c r="I11" s="420"/>
      <c r="J11" s="418"/>
      <c r="K11" s="420"/>
      <c r="L11" s="418"/>
      <c r="M11" s="406"/>
      <c r="N11" s="406"/>
    </row>
    <row r="12" ht="20.1" customHeight="true" spans="1:14">
      <c r="A12" s="212" t="s">
        <v>305</v>
      </c>
      <c r="B12" s="394"/>
      <c r="C12" s="393"/>
      <c r="D12" s="393"/>
      <c r="E12" s="393"/>
      <c r="F12" s="406"/>
      <c r="G12" s="406"/>
      <c r="H12" s="212" t="s">
        <v>306</v>
      </c>
      <c r="I12" s="420">
        <v>4.9</v>
      </c>
      <c r="J12" s="418"/>
      <c r="K12" s="420">
        <v>4.9</v>
      </c>
      <c r="L12" s="418">
        <v>3.21</v>
      </c>
      <c r="M12" s="406"/>
      <c r="N12" s="406">
        <v>321</v>
      </c>
    </row>
    <row r="13" ht="20.1" customHeight="true" spans="1:14">
      <c r="A13" s="212" t="s">
        <v>307</v>
      </c>
      <c r="B13" s="394"/>
      <c r="C13" s="393"/>
      <c r="D13" s="393"/>
      <c r="E13" s="393"/>
      <c r="F13" s="406"/>
      <c r="G13" s="406"/>
      <c r="H13" s="212" t="s">
        <v>308</v>
      </c>
      <c r="I13" s="420"/>
      <c r="J13" s="418"/>
      <c r="K13" s="420"/>
      <c r="L13" s="418"/>
      <c r="M13" s="406"/>
      <c r="N13" s="406"/>
    </row>
    <row r="14" ht="20.1" customHeight="true" spans="1:14">
      <c r="A14" s="212" t="s">
        <v>309</v>
      </c>
      <c r="B14" s="394"/>
      <c r="C14" s="393"/>
      <c r="D14" s="393"/>
      <c r="E14" s="393"/>
      <c r="F14" s="406"/>
      <c r="G14" s="406"/>
      <c r="H14" s="212" t="s">
        <v>310</v>
      </c>
      <c r="I14" s="420"/>
      <c r="J14" s="418"/>
      <c r="K14" s="420"/>
      <c r="L14" s="418"/>
      <c r="M14" s="406"/>
      <c r="N14" s="406"/>
    </row>
    <row r="15" ht="20.1" customHeight="true" spans="1:14">
      <c r="A15" s="212" t="s">
        <v>311</v>
      </c>
      <c r="B15" s="394"/>
      <c r="C15" s="393"/>
      <c r="D15" s="393"/>
      <c r="E15" s="393"/>
      <c r="F15" s="406"/>
      <c r="G15" s="406"/>
      <c r="H15" s="212" t="s">
        <v>312</v>
      </c>
      <c r="I15" s="420"/>
      <c r="J15" s="418"/>
      <c r="K15" s="420">
        <v>0.04</v>
      </c>
      <c r="L15" s="418"/>
      <c r="M15" s="406"/>
      <c r="N15" s="406"/>
    </row>
    <row r="16" ht="20.1" customHeight="true" spans="1:14">
      <c r="A16" s="212" t="s">
        <v>313</v>
      </c>
      <c r="B16" s="394"/>
      <c r="C16" s="393"/>
      <c r="D16" s="393"/>
      <c r="E16" s="393"/>
      <c r="F16" s="406"/>
      <c r="G16" s="406"/>
      <c r="H16" s="212"/>
      <c r="I16" s="420"/>
      <c r="J16" s="418"/>
      <c r="K16" s="418"/>
      <c r="L16" s="418"/>
      <c r="M16" s="406"/>
      <c r="N16" s="406"/>
    </row>
    <row r="17" ht="20.1" customHeight="true" spans="1:14">
      <c r="A17" s="338" t="s">
        <v>314</v>
      </c>
      <c r="B17" s="394"/>
      <c r="C17" s="393"/>
      <c r="D17" s="393"/>
      <c r="E17" s="393"/>
      <c r="F17" s="406"/>
      <c r="G17" s="406"/>
      <c r="H17" s="212"/>
      <c r="I17" s="420"/>
      <c r="J17" s="418"/>
      <c r="K17" s="418"/>
      <c r="L17" s="418"/>
      <c r="M17" s="406"/>
      <c r="N17" s="406"/>
    </row>
    <row r="18" ht="20.1" customHeight="true" spans="1:14">
      <c r="A18" s="338" t="s">
        <v>315</v>
      </c>
      <c r="B18" s="394"/>
      <c r="C18" s="393">
        <v>0</v>
      </c>
      <c r="D18" s="393"/>
      <c r="E18" s="393"/>
      <c r="F18" s="406"/>
      <c r="G18" s="406"/>
      <c r="H18" s="212"/>
      <c r="I18" s="420"/>
      <c r="J18" s="418"/>
      <c r="K18" s="418">
        <f t="shared" ref="K18:K19" si="1">SUM(I18:J18)</f>
        <v>0</v>
      </c>
      <c r="L18" s="418"/>
      <c r="M18" s="406"/>
      <c r="N18" s="406"/>
    </row>
    <row r="19" ht="20.1" customHeight="true" spans="1:14">
      <c r="A19" s="338" t="s">
        <v>316</v>
      </c>
      <c r="B19" s="395"/>
      <c r="C19" s="395"/>
      <c r="D19" s="393">
        <v>17.99</v>
      </c>
      <c r="E19" s="395">
        <v>17.99</v>
      </c>
      <c r="F19" s="407">
        <v>100</v>
      </c>
      <c r="G19" s="406">
        <v>1799</v>
      </c>
      <c r="H19" s="212"/>
      <c r="I19" s="421"/>
      <c r="J19" s="421"/>
      <c r="K19" s="418">
        <f t="shared" si="1"/>
        <v>0</v>
      </c>
      <c r="L19" s="421"/>
      <c r="M19" s="407"/>
      <c r="N19" s="406"/>
    </row>
    <row r="20" ht="20.1" customHeight="true" spans="1:14">
      <c r="A20" s="391" t="s">
        <v>114</v>
      </c>
      <c r="B20" s="390">
        <f>B21+B22+B23+B26</f>
        <v>396.77</v>
      </c>
      <c r="C20" s="390">
        <f>C21+C22+C23+C26</f>
        <v>0</v>
      </c>
      <c r="D20" s="390">
        <f>SUM(D21:D26)</f>
        <v>1731.61</v>
      </c>
      <c r="E20" s="390">
        <f>E21+E22+E23+E26</f>
        <v>1731.61</v>
      </c>
      <c r="F20" s="403">
        <v>100</v>
      </c>
      <c r="G20" s="408">
        <v>191.7</v>
      </c>
      <c r="H20" s="391" t="s">
        <v>116</v>
      </c>
      <c r="I20" s="417">
        <f>I21+I22+I23+I26+I24+I29</f>
        <v>0</v>
      </c>
      <c r="J20" s="417">
        <f>J21+J22+J23+J26+J24+J29</f>
        <v>0</v>
      </c>
      <c r="K20" s="417">
        <f>K21+K22+K23+K26+K24+K29</f>
        <v>0</v>
      </c>
      <c r="L20" s="417">
        <f>L21+L22+L23+L26+L24+L29</f>
        <v>48.17</v>
      </c>
      <c r="M20" s="403"/>
      <c r="N20" s="408" t="s">
        <v>317</v>
      </c>
    </row>
    <row r="21" ht="20.1" customHeight="true" spans="1:14">
      <c r="A21" s="338" t="s">
        <v>117</v>
      </c>
      <c r="B21" s="396"/>
      <c r="C21" s="397"/>
      <c r="D21" s="396">
        <v>1334.84</v>
      </c>
      <c r="E21" s="397">
        <v>1334.84</v>
      </c>
      <c r="F21" s="409">
        <v>100</v>
      </c>
      <c r="G21" s="410">
        <v>191.71</v>
      </c>
      <c r="H21" s="102" t="s">
        <v>318</v>
      </c>
      <c r="I21" s="422"/>
      <c r="J21" s="423"/>
      <c r="K21" s="418"/>
      <c r="L21" s="423"/>
      <c r="M21" s="409"/>
      <c r="N21" s="410"/>
    </row>
    <row r="22" ht="20.1" customHeight="true" spans="1:14">
      <c r="A22" s="338" t="s">
        <v>119</v>
      </c>
      <c r="B22" s="397"/>
      <c r="C22" s="397"/>
      <c r="D22" s="397"/>
      <c r="E22" s="397"/>
      <c r="F22" s="409"/>
      <c r="G22" s="410"/>
      <c r="H22" s="338" t="s">
        <v>319</v>
      </c>
      <c r="I22" s="423"/>
      <c r="J22" s="423"/>
      <c r="K22" s="418"/>
      <c r="L22" s="423"/>
      <c r="M22" s="409"/>
      <c r="N22" s="410"/>
    </row>
    <row r="23" ht="20.1" customHeight="true" spans="1:14">
      <c r="A23" s="171" t="s">
        <v>320</v>
      </c>
      <c r="B23" s="397"/>
      <c r="C23" s="397"/>
      <c r="D23" s="397"/>
      <c r="E23" s="397">
        <f t="shared" ref="E23" si="2">SUM(E24:E25)</f>
        <v>0</v>
      </c>
      <c r="F23" s="409"/>
      <c r="G23" s="410"/>
      <c r="H23" s="338" t="s">
        <v>321</v>
      </c>
      <c r="I23" s="423"/>
      <c r="J23" s="423"/>
      <c r="K23" s="418"/>
      <c r="L23" s="423">
        <v>19.59</v>
      </c>
      <c r="M23" s="409"/>
      <c r="N23" s="410"/>
    </row>
    <row r="24" ht="20.1" customHeight="true" spans="1:14">
      <c r="A24" s="171" t="s">
        <v>128</v>
      </c>
      <c r="B24" s="397"/>
      <c r="C24" s="397"/>
      <c r="D24" s="397"/>
      <c r="E24" s="397"/>
      <c r="F24" s="409"/>
      <c r="G24" s="411"/>
      <c r="H24" s="412" t="s">
        <v>322</v>
      </c>
      <c r="I24" s="423"/>
      <c r="J24" s="423"/>
      <c r="K24" s="418"/>
      <c r="L24" s="423">
        <f t="shared" ref="L24" si="3">SUM(L25)</f>
        <v>0</v>
      </c>
      <c r="M24" s="409"/>
      <c r="N24" s="410"/>
    </row>
    <row r="25" ht="20.1" customHeight="true" spans="1:14">
      <c r="A25" s="171" t="s">
        <v>130</v>
      </c>
      <c r="B25" s="396"/>
      <c r="C25" s="397"/>
      <c r="D25" s="396"/>
      <c r="E25" s="397"/>
      <c r="F25" s="409"/>
      <c r="G25" s="411"/>
      <c r="H25" s="412" t="s">
        <v>323</v>
      </c>
      <c r="I25" s="423"/>
      <c r="J25" s="423"/>
      <c r="K25" s="418"/>
      <c r="L25" s="423"/>
      <c r="M25" s="409"/>
      <c r="N25" s="411"/>
    </row>
    <row r="26" ht="20.1" customHeight="true" spans="1:14">
      <c r="A26" s="338" t="s">
        <v>324</v>
      </c>
      <c r="B26" s="397">
        <v>396.77</v>
      </c>
      <c r="C26" s="397"/>
      <c r="D26" s="397">
        <v>396.77</v>
      </c>
      <c r="E26" s="397">
        <v>396.77</v>
      </c>
      <c r="F26" s="409"/>
      <c r="G26" s="411"/>
      <c r="H26" s="412" t="s">
        <v>131</v>
      </c>
      <c r="I26" s="422"/>
      <c r="J26" s="423"/>
      <c r="K26" s="418">
        <f t="shared" ref="K26:K28" si="4">SUM(I26:J26)</f>
        <v>0</v>
      </c>
      <c r="L26" s="423"/>
      <c r="M26" s="409"/>
      <c r="N26" s="411"/>
    </row>
    <row r="27" ht="20.1" customHeight="true" spans="1:14">
      <c r="A27" s="338"/>
      <c r="B27" s="397"/>
      <c r="C27" s="397"/>
      <c r="D27" s="397"/>
      <c r="E27" s="397"/>
      <c r="F27" s="409"/>
      <c r="G27" s="411"/>
      <c r="H27" s="413" t="s">
        <v>134</v>
      </c>
      <c r="I27" s="423"/>
      <c r="J27" s="423"/>
      <c r="K27" s="418">
        <f t="shared" si="4"/>
        <v>0</v>
      </c>
      <c r="L27" s="423"/>
      <c r="M27" s="409"/>
      <c r="N27" s="411"/>
    </row>
    <row r="28" ht="20.1" customHeight="true" spans="1:14">
      <c r="A28" s="398"/>
      <c r="B28" s="399"/>
      <c r="C28" s="399"/>
      <c r="D28" s="399"/>
      <c r="E28" s="399"/>
      <c r="F28" s="410"/>
      <c r="G28" s="410"/>
      <c r="H28" s="413" t="s">
        <v>136</v>
      </c>
      <c r="I28" s="423"/>
      <c r="J28" s="423"/>
      <c r="K28" s="418">
        <f t="shared" si="4"/>
        <v>0</v>
      </c>
      <c r="L28" s="423"/>
      <c r="M28" s="409"/>
      <c r="N28" s="411"/>
    </row>
    <row r="29" ht="20.1" customHeight="true" spans="1:14">
      <c r="A29" s="398"/>
      <c r="B29" s="399"/>
      <c r="C29" s="399"/>
      <c r="D29" s="399"/>
      <c r="E29" s="399"/>
      <c r="F29" s="410"/>
      <c r="G29" s="410"/>
      <c r="H29" s="338" t="s">
        <v>138</v>
      </c>
      <c r="I29" s="424"/>
      <c r="J29" s="424"/>
      <c r="K29" s="418"/>
      <c r="L29" s="424">
        <v>28.58</v>
      </c>
      <c r="M29" s="410"/>
      <c r="N29" s="410"/>
    </row>
    <row r="30" ht="37.5" customHeight="true" spans="1:14">
      <c r="A30" s="400" t="s">
        <v>325</v>
      </c>
      <c r="B30" s="401"/>
      <c r="C30" s="401"/>
      <c r="D30" s="401"/>
      <c r="E30" s="401"/>
      <c r="F30" s="400"/>
      <c r="G30" s="400"/>
      <c r="H30" s="400"/>
      <c r="I30" s="401"/>
      <c r="J30" s="401"/>
      <c r="K30" s="401"/>
      <c r="L30" s="401"/>
      <c r="M30" s="400"/>
      <c r="N30" s="400"/>
    </row>
    <row r="31" ht="20.1" customHeight="true"/>
    <row r="32" ht="20.1" customHeight="true"/>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s="380" customFormat="true" ht="20.1" customHeight="true" spans="2:14">
      <c r="B52" s="381"/>
      <c r="C52" s="381"/>
      <c r="D52" s="381"/>
      <c r="E52" s="381"/>
      <c r="F52" s="382"/>
      <c r="G52" s="382"/>
      <c r="H52" s="383"/>
      <c r="I52" s="384"/>
      <c r="J52" s="384"/>
      <c r="K52" s="384"/>
      <c r="L52" s="384"/>
      <c r="M52" s="382"/>
      <c r="N52" s="382"/>
    </row>
    <row r="53" s="380" customFormat="true" ht="20.1" customHeight="true" spans="2:14">
      <c r="B53" s="381"/>
      <c r="C53" s="381"/>
      <c r="D53" s="381"/>
      <c r="E53" s="381"/>
      <c r="F53" s="382"/>
      <c r="G53" s="382"/>
      <c r="H53" s="383"/>
      <c r="I53" s="384"/>
      <c r="J53" s="384"/>
      <c r="K53" s="384"/>
      <c r="L53" s="384"/>
      <c r="M53" s="382"/>
      <c r="N53" s="382"/>
    </row>
    <row r="54" s="380" customFormat="true" ht="20.1" customHeight="true" spans="2:14">
      <c r="B54" s="381"/>
      <c r="C54" s="381"/>
      <c r="D54" s="381"/>
      <c r="E54" s="381"/>
      <c r="F54" s="382"/>
      <c r="G54" s="382"/>
      <c r="H54" s="383"/>
      <c r="I54" s="384"/>
      <c r="J54" s="384"/>
      <c r="K54" s="384"/>
      <c r="L54" s="384"/>
      <c r="M54" s="382"/>
      <c r="N54" s="382"/>
    </row>
    <row r="55" s="380" customFormat="true" ht="20.1" customHeight="true" spans="2:14">
      <c r="B55" s="381"/>
      <c r="C55" s="381"/>
      <c r="D55" s="381"/>
      <c r="E55" s="381"/>
      <c r="F55" s="382"/>
      <c r="G55" s="382"/>
      <c r="H55" s="383"/>
      <c r="I55" s="384"/>
      <c r="J55" s="384"/>
      <c r="K55" s="384"/>
      <c r="L55" s="384"/>
      <c r="M55" s="382"/>
      <c r="N55" s="382"/>
    </row>
    <row r="56" s="380" customFormat="true" ht="20.1" customHeight="true" spans="2:14">
      <c r="B56" s="381"/>
      <c r="C56" s="381"/>
      <c r="D56" s="381"/>
      <c r="E56" s="381"/>
      <c r="F56" s="382"/>
      <c r="G56" s="382"/>
      <c r="H56" s="383"/>
      <c r="I56" s="384"/>
      <c r="J56" s="384"/>
      <c r="K56" s="384"/>
      <c r="L56" s="384"/>
      <c r="M56" s="382"/>
      <c r="N56" s="382"/>
    </row>
    <row r="57" s="380" customFormat="true" ht="20.1" customHeight="true" spans="2:14">
      <c r="B57" s="381"/>
      <c r="C57" s="381"/>
      <c r="D57" s="381"/>
      <c r="E57" s="381"/>
      <c r="F57" s="382"/>
      <c r="G57" s="382"/>
      <c r="H57" s="383"/>
      <c r="I57" s="384"/>
      <c r="J57" s="384"/>
      <c r="K57" s="384"/>
      <c r="L57" s="384"/>
      <c r="M57" s="382"/>
      <c r="N57" s="382"/>
    </row>
    <row r="58" s="380" customFormat="true" ht="20.1" customHeight="true" spans="2:14">
      <c r="B58" s="381"/>
      <c r="C58" s="381"/>
      <c r="D58" s="381"/>
      <c r="E58" s="381"/>
      <c r="F58" s="382"/>
      <c r="G58" s="382"/>
      <c r="H58" s="383"/>
      <c r="I58" s="384"/>
      <c r="J58" s="384"/>
      <c r="K58" s="384"/>
      <c r="L58" s="384"/>
      <c r="M58" s="382"/>
      <c r="N58" s="382"/>
    </row>
  </sheetData>
  <mergeCells count="4">
    <mergeCell ref="A1:H1"/>
    <mergeCell ref="A2:N2"/>
    <mergeCell ref="A3:H3"/>
    <mergeCell ref="A30:N30"/>
  </mergeCells>
  <printOptions horizontalCentered="true"/>
  <pageMargins left="0.15748031496063" right="0.15748031496063" top="0.511811023622047" bottom="0.31496062992126" header="0.31496062992126" footer="0.31496062992126"/>
  <pageSetup paperSize="9" scale="66" orientation="landscape" blackAndWhite="true" errors="blank"/>
  <headerFooter alignWithMargins="0">
    <oddFooter>&amp;C&amp;P</oddFooter>
  </headerFooter>
  <ignoredErrors>
    <ignoredError sqref="E23" formulaRange="true"/>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42</vt:i4>
      </vt:variant>
    </vt:vector>
  </HeadingPairs>
  <TitlesOfParts>
    <vt:vector size="42" baseType="lpstr">
      <vt:lpstr>01-2021全镇收入</vt:lpstr>
      <vt:lpstr>02-2021全镇支出</vt:lpstr>
      <vt:lpstr>03-2021公共平衡 </vt:lpstr>
      <vt:lpstr>说明-公共预算 (1)</vt:lpstr>
      <vt:lpstr>04-2021公共本级支出功能 </vt:lpstr>
      <vt:lpstr>05-2021公共线下 </vt:lpstr>
      <vt:lpstr>06-2021转移支付分地区</vt:lpstr>
      <vt:lpstr>07-2021转移支付分项目 </vt:lpstr>
      <vt:lpstr>8-2021基金平衡</vt:lpstr>
      <vt:lpstr>说明-基金预算（1）</vt:lpstr>
      <vt:lpstr>9-2021基金支出</vt:lpstr>
      <vt:lpstr>10-2021基金转移支付</vt:lpstr>
      <vt:lpstr>11-2021国资 </vt:lpstr>
      <vt:lpstr>说明-国资预算（1）</vt:lpstr>
      <vt:lpstr>12-2021社保执行</vt:lpstr>
      <vt:lpstr>说明-社保预算（1）</vt:lpstr>
      <vt:lpstr>13-2022公共平衡</vt:lpstr>
      <vt:lpstr>说明-公共预算（2）</vt:lpstr>
      <vt:lpstr>14-2022公共本级支出功能 </vt:lpstr>
      <vt:lpstr>15-2022公共基本和项目 </vt:lpstr>
      <vt:lpstr>16-2022公共本级基本支出经济 </vt:lpstr>
      <vt:lpstr>17-2022公共线下</vt:lpstr>
      <vt:lpstr>18-2022转移支付分地区</vt:lpstr>
      <vt:lpstr>19-2022转移支付分项目</vt:lpstr>
      <vt:lpstr>20-2022基金平衡</vt:lpstr>
      <vt:lpstr>说明-基金预算 (2)</vt:lpstr>
      <vt:lpstr>21-2022基金支出</vt:lpstr>
      <vt:lpstr>22-2022基金转移支付</vt:lpstr>
      <vt:lpstr>23-2022国资</vt:lpstr>
      <vt:lpstr>说明-国资预算 (2)</vt:lpstr>
      <vt:lpstr>24-2022社保收入</vt:lpstr>
      <vt:lpstr>25-2022社保支出</vt:lpstr>
      <vt:lpstr>26-2022社保结余</vt:lpstr>
      <vt:lpstr>说明-社保预算 (2)</vt:lpstr>
      <vt:lpstr>27-2020债务限额、余额</vt:lpstr>
      <vt:lpstr>28-2020、2021一般债务余额</vt:lpstr>
      <vt:lpstr>29-2020、2021专项债务余额</vt:lpstr>
      <vt:lpstr>30-债务还本付息</vt:lpstr>
      <vt:lpstr>31-2022年提前下达</vt:lpstr>
      <vt:lpstr>32-2022新增债券安排</vt:lpstr>
      <vt:lpstr>33-2022预算项目绩效目标表</vt:lpstr>
      <vt:lpstr>34-2022年整体支出绩效目标申报表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2006-09-13T19:21:00Z</dcterms:created>
  <cp:lastPrinted>2021-03-23T11:10:00Z</cp:lastPrinted>
  <dcterms:modified xsi:type="dcterms:W3CDTF">2022-05-13T15:14:05Z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86F1651CBD1D4A41BA2A6561BDCB9A6C</vt:lpwstr>
  </property>
</Properties>
</file>