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tabRatio="657"/>
  </bookViews>
  <sheets>
    <sheet name="表1一般公共预算收支决算表" sheetId="1" r:id="rId1"/>
    <sheet name="表2一般公共预算本级支出决算表" sheetId="3" r:id="rId2"/>
    <sheet name="表3一般公共预算本级基本支出决算表" sheetId="4" r:id="rId3"/>
    <sheet name="表4一般公共预算本级转移支付收支决算表" sheetId="5" r:id="rId4"/>
    <sheet name="表5一般公共预算本级转移支出决算数（分地区）" sheetId="6" r:id="rId5"/>
    <sheet name="表6一般公共预算本级转移支出决算数（分项目）" sheetId="18" r:id="rId6"/>
    <sheet name="表7政府性基金预算收支决算表" sheetId="7" r:id="rId7"/>
    <sheet name="表8政府性基金预算本级支出决算表" sheetId="9" r:id="rId8"/>
    <sheet name="表9政府性基金预算本级转移支付收支决算表" sheetId="10" r:id="rId9"/>
    <sheet name="表10国有资本经营预算收支决算表" sheetId="11" r:id="rId10"/>
    <sheet name="表11国有资本经营预算本级支出决算表" sheetId="12" r:id="rId11"/>
    <sheet name="表12社保基金预算收支决算表" sheetId="13" r:id="rId12"/>
    <sheet name="表13地方政府债务限额及余额决算情况表" sheetId="15" r:id="rId13"/>
    <sheet name="表14地方政府债券使用情况表" sheetId="16" r:id="rId14"/>
    <sheet name="表15地方政府债务相关情况表" sheetId="17" r:id="rId15"/>
  </sheets>
  <definedNames>
    <definedName name="_xlnm._FilterDatabase" localSheetId="1" hidden="1">表2一般公共预算本级支出决算表!$A$4:$B$576</definedName>
    <definedName name="_xlnm.Print_Titles" localSheetId="1">表2一般公共预算本级支出决算表!$3:$3</definedName>
    <definedName name="_xlnm.Print_Titles" localSheetId="7">表8政府性基金预算本级支出决算表!$4:$4</definedName>
  </definedNames>
  <calcPr calcId="124519"/>
</workbook>
</file>

<file path=xl/calcChain.xml><?xml version="1.0" encoding="utf-8"?>
<calcChain xmlns="http://schemas.openxmlformats.org/spreadsheetml/2006/main">
  <c r="D6" i="10"/>
  <c r="B6"/>
  <c r="B5" s="1"/>
  <c r="D5"/>
  <c r="B16" i="9"/>
  <c r="B15" s="1"/>
  <c r="B5" s="1"/>
  <c r="B16" i="7"/>
  <c r="B5" s="1"/>
  <c r="E15"/>
  <c r="E6"/>
  <c r="C5" i="6"/>
  <c r="B5"/>
  <c r="B33" i="5"/>
  <c r="B11"/>
  <c r="B6"/>
  <c r="D5"/>
  <c r="D4" s="1"/>
  <c r="B30" i="4"/>
  <c r="B11"/>
  <c r="B6"/>
  <c r="B569" i="3"/>
  <c r="B551"/>
  <c r="B550" s="1"/>
  <c r="B535"/>
  <c r="B534" s="1"/>
  <c r="B464"/>
  <c r="B463" s="1"/>
  <c r="B456"/>
  <c r="B402"/>
  <c r="B392"/>
  <c r="B384"/>
  <c r="B353"/>
  <c r="B335"/>
  <c r="B322"/>
  <c r="B308"/>
  <c r="B298"/>
  <c r="B295"/>
  <c r="B292"/>
  <c r="B289"/>
  <c r="B277"/>
  <c r="B272"/>
  <c r="B266"/>
  <c r="B259"/>
  <c r="B243"/>
  <c r="B236"/>
  <c r="B226"/>
  <c r="B196"/>
  <c r="B195" s="1"/>
  <c r="B121"/>
  <c r="B93"/>
  <c r="B88"/>
  <c r="B61"/>
  <c r="B56"/>
  <c r="B39"/>
  <c r="B20"/>
  <c r="B6"/>
  <c r="E5" i="7" l="1"/>
  <c r="B5" i="5"/>
  <c r="B4" s="1"/>
  <c r="B5" i="4"/>
  <c r="B401" i="3"/>
  <c r="B383"/>
  <c r="B307"/>
  <c r="B225"/>
  <c r="B5"/>
  <c r="B4" l="1"/>
</calcChain>
</file>

<file path=xl/sharedStrings.xml><?xml version="1.0" encoding="utf-8"?>
<sst xmlns="http://schemas.openxmlformats.org/spreadsheetml/2006/main" count="1097" uniqueCount="864">
  <si>
    <t>单位：万元</t>
  </si>
  <si>
    <t>收  入  科  目</t>
  </si>
  <si>
    <t>决算数</t>
  </si>
  <si>
    <t>同口径增幅%</t>
  </si>
  <si>
    <t>支  出  科  目</t>
  </si>
  <si>
    <t>增幅%</t>
  </si>
  <si>
    <t>总  计</t>
  </si>
  <si>
    <t>全镇收入合计</t>
  </si>
  <si>
    <t>全镇支出合计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</si>
  <si>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</si>
  <si>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</si>
  <si>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</si>
  <si>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</si>
  <si>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</si>
  <si>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</si>
  <si>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</si>
  <si>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</si>
  <si>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</si>
  <si>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</si>
  <si>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</si>
  <si>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</si>
  <si>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</si>
  <si>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七、文化旅游体育与传媒支出</t>
  </si>
  <si>
    <t xml:space="preserve">    印花税</t>
  </si>
  <si>
    <t>八、社会保障和就业支出</t>
  </si>
  <si>
    <t xml:space="preserve">    城镇土地使用税</t>
  </si>
  <si>
    <t>九、卫生健康支出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</si>
  <si>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</si>
  <si>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</si>
  <si>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</si>
  <si>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</si>
  <si>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</si>
  <si>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</si>
  <si>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</si>
  <si>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</si>
  <si>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</si>
  <si>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</si>
  <si>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</si>
  <si>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</si>
  <si>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</si>
  <si>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</si>
  <si>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</si>
  <si>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</si>
  <si>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</si>
  <si>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十八、自然资源海洋气象等支出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</si>
  <si>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</si>
  <si>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</si>
  <si>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</si>
  <si>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</si>
  <si>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</si>
  <si>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二十一、灾害防治及应急管理支出</t>
  </si>
  <si>
    <t xml:space="preserve">    国有资源(资产)有偿使用收入</t>
  </si>
  <si>
    <t>二十二、预备费</t>
  </si>
  <si>
    <t xml:space="preserve">    捐赠收入</t>
  </si>
  <si>
    <t>二十三、其他支出</t>
  </si>
  <si>
    <t xml:space="preserve">    政府住房基金收入</t>
  </si>
  <si>
    <t>二十四、债务付息支出</t>
  </si>
  <si>
    <t xml:space="preserve">    其他收入</t>
  </si>
  <si>
    <t>二十五、债务发行费用支出</t>
  </si>
  <si>
    <t>转移性收入合计</t>
  </si>
  <si>
    <t>一、上级补助收入</t>
  </si>
  <si>
    <t>转移性支出合计</t>
  </si>
  <si>
    <t>二、调入资金</t>
  </si>
  <si>
    <t>一、上解上级支出</t>
  </si>
  <si>
    <t>三、动用预算稳定调节基金</t>
  </si>
  <si>
    <t>二、债务还本支出</t>
  </si>
  <si>
    <t>四、债务转贷收入</t>
  </si>
  <si>
    <t>三、安排预算稳定调节基金</t>
  </si>
  <si>
    <t>五、上年结余</t>
  </si>
  <si>
    <t>四、结转下年</t>
  </si>
  <si>
    <t>科目</t>
  </si>
  <si>
    <t>本级支出合计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</si>
  <si>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</si>
  <si>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</si>
  <si>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</si>
  <si>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</si>
  <si>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</si>
  <si>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</si>
  <si>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</si>
  <si>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</si>
  <si>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</si>
  <si>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</si>
  <si>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</si>
  <si>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</si>
  <si>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政府办公厅(室)及相关机构事务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</si>
  <si>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</si>
  <si>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</si>
  <si>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</si>
  <si>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社会事业发展规划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</si>
  <si>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</si>
  <si>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</si>
  <si>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</si>
  <si>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</si>
  <si>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</si>
  <si>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</si>
  <si>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</si>
  <si>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</si>
  <si>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</si>
  <si>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税收事务</t>
  </si>
  <si>
    <t xml:space="preserve">    审计事务</t>
  </si>
  <si>
    <t xml:space="preserve">      审计业务</t>
  </si>
  <si>
    <t xml:space="preserve">      其他审计事务支出</t>
  </si>
  <si>
    <t xml:space="preserve">    海关事务</t>
  </si>
  <si>
    <t xml:space="preserve">    人力资源事务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</si>
  <si>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</si>
  <si>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</si>
  <si>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</si>
  <si>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</si>
  <si>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</si>
  <si>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知识产权事务</t>
  </si>
  <si>
    <t xml:space="preserve">      其他知识产权事务支出</t>
  </si>
  <si>
    <t xml:space="preserve">    港澳台事务</t>
  </si>
  <si>
    <t xml:space="preserve">      其他港澳台事务支出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</si>
  <si>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</si>
  <si>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</si>
  <si>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</si>
  <si>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</si>
  <si>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</si>
  <si>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</si>
  <si>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</si>
  <si>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其他党委办公厅(室)及相关机构支出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</si>
  <si>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</si>
  <si>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</si>
  <si>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</si>
  <si>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</si>
  <si>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其他统战事务支出</t>
  </si>
  <si>
    <t xml:space="preserve">    其他共产党事务支出</t>
  </si>
  <si>
    <t xml:space="preserve">    网信事务</t>
  </si>
  <si>
    <t xml:space="preserve">    市场监督管理事务</t>
  </si>
  <si>
    <t xml:space="preserve">      市场监督管理专项</t>
  </si>
  <si>
    <t xml:space="preserve">      市场监管执法</t>
  </si>
  <si>
    <t xml:space="preserve">      消费者权益保护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</si>
  <si>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</si>
  <si>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</si>
  <si>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</si>
  <si>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</si>
  <si>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</si>
  <si>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人民防空</t>
  </si>
  <si>
    <t xml:space="preserve">      预备役部队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</si>
  <si>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</si>
  <si>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</si>
  <si>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</si>
  <si>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</si>
  <si>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</si>
  <si>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公安</t>
  </si>
  <si>
    <t xml:space="preserve">      执法办案</t>
  </si>
  <si>
    <t xml:space="preserve">      其他公安支出</t>
  </si>
  <si>
    <t xml:space="preserve">    检察</t>
  </si>
  <si>
    <t xml:space="preserve">      其他检察支出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</si>
  <si>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</si>
  <si>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</si>
  <si>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</si>
  <si>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</si>
  <si>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</si>
  <si>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</si>
  <si>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</si>
  <si>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</si>
  <si>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</si>
  <si>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</si>
  <si>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</si>
  <si>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</si>
  <si>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</si>
  <si>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</si>
  <si>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</si>
  <si>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</si>
  <si>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</si>
  <si>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</si>
  <si>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</si>
  <si>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</si>
  <si>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</si>
  <si>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</si>
  <si>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</si>
  <si>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</si>
  <si>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</si>
  <si>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</si>
  <si>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</si>
  <si>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</si>
  <si>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</si>
  <si>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</si>
  <si>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</si>
  <si>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城市中小学校舍建设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</si>
  <si>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</si>
  <si>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</si>
  <si>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</si>
  <si>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</si>
  <si>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</si>
  <si>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</si>
  <si>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</si>
  <si>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</si>
  <si>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</si>
  <si>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</si>
  <si>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</si>
  <si>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</si>
  <si>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</si>
  <si>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</si>
  <si>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学术交流活动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</si>
  <si>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</si>
  <si>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</si>
  <si>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</si>
  <si>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</si>
  <si>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</si>
  <si>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</si>
  <si>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</si>
  <si>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</si>
  <si>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</si>
  <si>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</si>
  <si>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  文化和旅游市场管理</t>
  </si>
  <si>
    <t xml:space="preserve">      旅游宣传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</si>
  <si>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</si>
  <si>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</si>
  <si>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</si>
  <si>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</si>
  <si>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</si>
  <si>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</si>
  <si>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</si>
  <si>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体育场馆</t>
  </si>
  <si>
    <t xml:space="preserve">      群众体育</t>
  </si>
  <si>
    <t xml:space="preserve">      其他体育支出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</si>
  <si>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</si>
  <si>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</si>
  <si>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</si>
  <si>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</si>
  <si>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</si>
  <si>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</si>
  <si>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</si>
  <si>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文化产业发展专项支出</t>
  </si>
  <si>
    <t xml:space="preserve">      其他文化体育与传媒支出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</si>
  <si>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</si>
  <si>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</si>
  <si>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</si>
  <si>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</si>
  <si>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</si>
  <si>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</si>
  <si>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</si>
  <si>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</si>
  <si>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</si>
  <si>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</si>
  <si>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</si>
  <si>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</si>
  <si>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</si>
  <si>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</si>
  <si>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</si>
  <si>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</si>
  <si>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</si>
  <si>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</si>
  <si>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</si>
  <si>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</si>
  <si>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</si>
  <si>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</si>
  <si>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</si>
  <si>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</si>
  <si>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</si>
  <si>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</si>
  <si>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</si>
  <si>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</si>
  <si>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</si>
  <si>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</si>
  <si>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</si>
  <si>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</si>
  <si>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</si>
  <si>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</si>
  <si>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</si>
  <si>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</si>
  <si>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</si>
  <si>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</si>
  <si>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</si>
  <si>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</si>
  <si>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</si>
  <si>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</si>
  <si>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</si>
  <si>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</si>
  <si>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</si>
  <si>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</si>
  <si>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</si>
  <si>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</si>
  <si>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机关服务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</si>
  <si>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</si>
  <si>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</si>
  <si>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</si>
  <si>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</si>
  <si>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</si>
  <si>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</si>
  <si>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</si>
  <si>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</si>
  <si>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</si>
  <si>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</si>
  <si>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</si>
  <si>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</si>
  <si>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</si>
  <si>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</si>
  <si>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</si>
  <si>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</si>
  <si>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</si>
  <si>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</si>
  <si>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</si>
  <si>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</si>
  <si>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</si>
  <si>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</si>
  <si>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</si>
  <si>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</si>
  <si>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</si>
  <si>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</si>
  <si>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</si>
  <si>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</si>
  <si>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</si>
  <si>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精神病医院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</si>
  <si>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</si>
  <si>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</si>
  <si>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</si>
  <si>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</si>
  <si>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</si>
  <si>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</si>
  <si>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</si>
  <si>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</si>
  <si>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</si>
  <si>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</si>
  <si>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</si>
  <si>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</si>
  <si>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</si>
  <si>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</si>
  <si>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</si>
  <si>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</si>
  <si>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</si>
  <si>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</si>
  <si>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</si>
  <si>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</si>
  <si>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</si>
  <si>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</si>
  <si>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</si>
  <si>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</si>
  <si>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</si>
  <si>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</si>
  <si>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</si>
  <si>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</si>
  <si>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</si>
  <si>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</si>
  <si>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</si>
  <si>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</si>
  <si>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</si>
  <si>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</si>
  <si>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 其他卫生健康支出</t>
  </si>
  <si>
    <t xml:space="preserve">  节能环保支出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</si>
  <si>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</si>
  <si>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</si>
  <si>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</si>
  <si>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</si>
  <si>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</si>
  <si>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</si>
  <si>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</si>
  <si>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</si>
  <si>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固体废弃物及化学品</t>
  </si>
  <si>
    <t xml:space="preserve">      其他污染防治支出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</si>
  <si>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</si>
  <si>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</si>
  <si>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</si>
  <si>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</si>
  <si>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</si>
  <si>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退耕还林工程建设</t>
  </si>
  <si>
    <t xml:space="preserve">      其他退耕还林支出</t>
  </si>
  <si>
    <t xml:space="preserve">    能源节约利用</t>
  </si>
  <si>
    <t xml:space="preserve">      能源节能利用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</si>
  <si>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</si>
  <si>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</si>
  <si>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</si>
  <si>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</si>
  <si>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可再生能源</t>
  </si>
  <si>
    <t xml:space="preserve">       可再生能源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</si>
  <si>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</si>
  <si>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</si>
  <si>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</si>
  <si>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</si>
  <si>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</si>
  <si>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</si>
  <si>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</si>
  <si>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</si>
  <si>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</si>
  <si>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</si>
  <si>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</si>
  <si>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</si>
  <si>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</si>
  <si>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</si>
  <si>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</si>
  <si>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</si>
  <si>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</si>
  <si>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</si>
  <si>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</si>
  <si>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</si>
  <si>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</si>
  <si>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</si>
  <si>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</si>
  <si>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</si>
  <si>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</si>
  <si>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防灾救灾</t>
  </si>
  <si>
    <t xml:space="preserve">      农业生产支持补贴</t>
  </si>
  <si>
    <t xml:space="preserve">      农业组织化与产业化经营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</si>
  <si>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</si>
  <si>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</si>
  <si>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</si>
  <si>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其他农业支出</t>
  </si>
  <si>
    <t xml:space="preserve">    林业和草原</t>
  </si>
  <si>
    <t xml:space="preserve">      事业机构</t>
  </si>
  <si>
    <t xml:space="preserve">      森林培育</t>
  </si>
  <si>
    <t xml:space="preserve">      森林资源管理</t>
  </si>
  <si>
    <t xml:space="preserve">      森林生态效益补偿</t>
  </si>
  <si>
    <t xml:space="preserve">      执法与监督</t>
  </si>
  <si>
    <t xml:space="preserve">      林区公共支出</t>
  </si>
  <si>
    <t xml:space="preserve">      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</si>
  <si>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</si>
  <si>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</si>
  <si>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</si>
  <si>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</si>
  <si>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</si>
  <si>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</si>
  <si>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</si>
  <si>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</si>
  <si>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</si>
  <si>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</si>
  <si>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</si>
  <si>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农田水利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</si>
  <si>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</si>
  <si>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</si>
  <si>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</si>
  <si>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</si>
  <si>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</si>
  <si>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</si>
  <si>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</si>
  <si>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</si>
  <si>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</si>
  <si>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</si>
  <si>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</si>
  <si>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</si>
  <si>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</si>
  <si>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</si>
  <si>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</si>
  <si>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</si>
  <si>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</si>
  <si>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</si>
  <si>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</si>
  <si>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</si>
  <si>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</si>
  <si>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</si>
  <si>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</si>
  <si>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</si>
  <si>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</si>
  <si>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</si>
  <si>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</si>
  <si>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</si>
  <si>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内河运输</t>
  </si>
  <si>
    <t xml:space="preserve">      海事管理</t>
  </si>
  <si>
    <t xml:space="preserve">      其他公路水路运输支出</t>
  </si>
  <si>
    <t xml:space="preserve">    铁路运输</t>
  </si>
  <si>
    <t xml:space="preserve">      铁路专项运输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</si>
  <si>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</si>
  <si>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</si>
  <si>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</si>
  <si>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</si>
  <si>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</si>
  <si>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</si>
  <si>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其他交通运输支出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</si>
  <si>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</si>
  <si>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</si>
  <si>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</si>
  <si>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</si>
  <si>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</si>
  <si>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</si>
  <si>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  其他工业和信息产业监管支出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</si>
  <si>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</si>
  <si>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</si>
  <si>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</si>
  <si>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其他支持中小企业发展和管理支出</t>
  </si>
  <si>
    <t xml:space="preserve">    其他资源勘探信息等支出</t>
  </si>
  <si>
    <t xml:space="preserve">      其他资源勘探信息等支出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</si>
  <si>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</si>
  <si>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</si>
  <si>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</si>
  <si>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</si>
  <si>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</si>
  <si>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</si>
  <si>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</si>
  <si>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</si>
  <si>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</si>
  <si>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金融部门行政支出</t>
  </si>
  <si>
    <t xml:space="preserve">    金融部门监管支出</t>
  </si>
  <si>
    <t xml:space="preserve">      金融部门其他监管支出</t>
  </si>
  <si>
    <t xml:space="preserve">  自然资源海洋气象等支出</t>
  </si>
  <si>
    <t xml:space="preserve">    自然资源事务</t>
  </si>
  <si>
    <t xml:space="preserve">      土地资源调查</t>
  </si>
  <si>
    <t xml:space="preserve">      自然资源行业业务管理</t>
  </si>
  <si>
    <t xml:space="preserve">      自然资源调查</t>
  </si>
  <si>
    <t xml:space="preserve">      国土整治</t>
  </si>
  <si>
    <t xml:space="preserve">      地质矿产资源利用与保护</t>
  </si>
  <si>
    <t xml:space="preserve">      其他自然资源事务支出</t>
  </si>
  <si>
    <t xml:space="preserve">    气象事务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</si>
  <si>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</si>
  <si>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</si>
  <si>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</si>
  <si>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</si>
  <si>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</si>
  <si>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</si>
  <si>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</si>
  <si>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</si>
  <si>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</si>
  <si>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</si>
  <si>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</si>
  <si>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</si>
  <si>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</si>
  <si>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粮油事务</t>
  </si>
  <si>
    <t xml:space="preserve">      其他粮油事务支出</t>
  </si>
  <si>
    <t xml:space="preserve">    粮油储备</t>
  </si>
  <si>
    <t xml:space="preserve">      储备粮油差价补贴</t>
  </si>
  <si>
    <t xml:space="preserve">      其他粮油储备支出</t>
  </si>
  <si>
    <t xml:space="preserve">  灾害防治及应急管理支出</t>
  </si>
  <si>
    <t xml:space="preserve">    应急管理事务</t>
  </si>
  <si>
    <t xml:space="preserve">      安全监管</t>
  </si>
  <si>
    <t xml:space="preserve">      应急救援</t>
  </si>
  <si>
    <t xml:space="preserve">      其他应急管理支出</t>
  </si>
  <si>
    <t xml:space="preserve">    消防事务</t>
  </si>
  <si>
    <t xml:space="preserve">      其他消防事务支出</t>
  </si>
  <si>
    <t xml:space="preserve">    煤矿安全</t>
  </si>
  <si>
    <t xml:space="preserve">    自然灾害防治</t>
  </si>
  <si>
    <t xml:space="preserve">      地质灾害防治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</si>
  <si>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</si>
  <si>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</si>
  <si>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</si>
  <si>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</si>
  <si>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</si>
  <si>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</si>
  <si>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</si>
  <si>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</si>
  <si>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</si>
  <si>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</si>
  <si>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</si>
  <si>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</si>
  <si>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 xml:space="preserve">  机关工资福利支出</t>
  </si>
  <si>
    <t xml:space="preserve">     工资奖金津补贴</t>
  </si>
  <si>
    <t xml:space="preserve">     社会保障缴费</t>
  </si>
  <si>
    <t xml:space="preserve">     住房公积金</t>
  </si>
  <si>
    <t xml:space="preserve">     其他工资福利支出</t>
  </si>
  <si>
    <t xml:space="preserve">  机关商品和服务支出</t>
  </si>
  <si>
    <t xml:space="preserve">     办公经费</t>
  </si>
  <si>
    <t xml:space="preserve">     会议费</t>
  </si>
  <si>
    <t xml:space="preserve">     培训费</t>
  </si>
  <si>
    <t xml:space="preserve">     专用材料购置费</t>
  </si>
  <si>
    <t xml:space="preserve">     委托业务费</t>
  </si>
  <si>
    <t xml:space="preserve">     公务接待费</t>
  </si>
  <si>
    <t xml:space="preserve">     因公出国(境)费用</t>
  </si>
  <si>
    <t xml:space="preserve">     公务用车运行维护费</t>
  </si>
  <si>
    <t xml:space="preserve">     维修(护)费</t>
  </si>
  <si>
    <t xml:space="preserve">     其他商品和服务支出</t>
  </si>
  <si>
    <t xml:space="preserve">  机关资本性支出(一)</t>
  </si>
  <si>
    <t xml:space="preserve">     基础设施建设</t>
  </si>
  <si>
    <t xml:space="preserve">     设备购置</t>
  </si>
  <si>
    <t xml:space="preserve">  对事业单位经常性补助</t>
  </si>
  <si>
    <t xml:space="preserve">     工资福利支出</t>
  </si>
  <si>
    <t xml:space="preserve">     商品和服务支出</t>
  </si>
  <si>
    <t xml:space="preserve">  对事业单位资本性补助</t>
  </si>
  <si>
    <t xml:space="preserve">     资本性支出(一)</t>
  </si>
  <si>
    <t xml:space="preserve">  对个人和家庭的补助</t>
  </si>
  <si>
    <t xml:space="preserve">     社会福利和救助</t>
  </si>
  <si>
    <t xml:space="preserve">     助学金</t>
  </si>
  <si>
    <t xml:space="preserve">     离退休费</t>
  </si>
  <si>
    <t xml:space="preserve">     其他对个人和家庭补助</t>
  </si>
  <si>
    <t>预算科目</t>
  </si>
  <si>
    <t>决 算 数</t>
  </si>
  <si>
    <t>一、上级补助收入合计</t>
  </si>
  <si>
    <t>（一）返还性收入</t>
  </si>
  <si>
    <t xml:space="preserve">  体制上解支出</t>
  </si>
  <si>
    <t xml:space="preserve">    所得税基数返还收入</t>
  </si>
  <si>
    <t xml:space="preserve">  专项上解支出</t>
  </si>
  <si>
    <t xml:space="preserve">    增值税税收返还收入</t>
  </si>
  <si>
    <t>二、补助下级支出</t>
  </si>
  <si>
    <t xml:space="preserve">    消费税税收返还收入</t>
  </si>
  <si>
    <t>（一）一般性转移支付支出</t>
  </si>
  <si>
    <t xml:space="preserve">    增值税“五五分享”税收返还收入</t>
  </si>
  <si>
    <t xml:space="preserve">    体制补助支出</t>
  </si>
  <si>
    <t>（二）一般性转移支付收入</t>
  </si>
  <si>
    <t xml:space="preserve">    均衡性转移支付支出</t>
  </si>
  <si>
    <t xml:space="preserve">    体制补助收入</t>
  </si>
  <si>
    <t xml:space="preserve">    县级基本财力保障机制奖补资金支出</t>
  </si>
  <si>
    <t xml:space="preserve">    均衡性转移支付收入</t>
  </si>
  <si>
    <t xml:space="preserve">    结算补助支出</t>
  </si>
  <si>
    <t xml:space="preserve">    县级基本财力保障机制奖补资金收入</t>
  </si>
  <si>
    <t xml:space="preserve">    基层公检法司转移支付支出</t>
  </si>
  <si>
    <t xml:space="preserve">    结算补助收入</t>
  </si>
  <si>
    <t xml:space="preserve">    城乡义务教育转移支付支出</t>
  </si>
  <si>
    <t xml:space="preserve">    基层公检法司转移支付收入</t>
  </si>
  <si>
    <t xml:space="preserve">    城乡居民医疗保险转移支付支出</t>
  </si>
  <si>
    <t xml:space="preserve">    城乡义务教育转移支付收入</t>
  </si>
  <si>
    <t xml:space="preserve">    农村综合改革转移支付支出</t>
  </si>
  <si>
    <t xml:space="preserve">    城乡居民医疗保险转移支付收入</t>
  </si>
  <si>
    <t xml:space="preserve">    固定数额补助支出</t>
  </si>
  <si>
    <t xml:space="preserve">    农村综合改革转移支付收入</t>
  </si>
  <si>
    <t xml:space="preserve">    贫困地区转移支付支出</t>
  </si>
  <si>
    <t xml:space="preserve">    产粮(油)大县奖励资金收入</t>
  </si>
  <si>
    <t xml:space="preserve">    教育共同财政事权转移支付收入  </t>
  </si>
  <si>
    <t xml:space="preserve">    重点生态功能区转移支付收入</t>
  </si>
  <si>
    <t xml:space="preserve">    文化旅游体育与传媒共同财政事权转移支付收入  </t>
  </si>
  <si>
    <t xml:space="preserve">    固定数额补助收入</t>
  </si>
  <si>
    <t xml:space="preserve">    社会保障和就业共同财政事权转移支付收入  </t>
  </si>
  <si>
    <t xml:space="preserve">    贫困地区转移支付收入</t>
  </si>
  <si>
    <t xml:space="preserve">    卫生健康共同财政事权转移支付收入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</si>
  <si>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</si>
  <si>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</si>
  <si>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住房保障共同财政事权转移支付收入  </t>
  </si>
  <si>
    <t xml:space="preserve">    其他共同财政事权转移支付收入  </t>
  </si>
  <si>
    <t xml:space="preserve">    其他一般性转移支付支出</t>
  </si>
  <si>
    <t>（二）专项转移支付支出</t>
  </si>
  <si>
    <t xml:space="preserve">    一般公共服务</t>
  </si>
  <si>
    <t xml:space="preserve">    其他一般性转移支付收入</t>
  </si>
  <si>
    <t xml:space="preserve">    外交</t>
  </si>
  <si>
    <t>（三）专项转移支付收入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</si>
  <si>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</si>
  <si>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</si>
  <si>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</si>
  <si>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</si>
  <si>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</si>
  <si>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</si>
  <si>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</si>
  <si>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</si>
  <si>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</si>
  <si>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</si>
  <si>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</si>
  <si>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</si>
  <si>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</si>
  <si>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</si>
  <si>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</si>
  <si>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</si>
  <si>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</si>
  <si>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</si>
  <si>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>二、下级上解收入</t>
  </si>
  <si>
    <t>三、债务还本支出</t>
  </si>
  <si>
    <t>三、债券转贷收入</t>
  </si>
  <si>
    <t xml:space="preserve">  地方政府一般债券还本支出</t>
  </si>
  <si>
    <t xml:space="preserve">四、调入资金   </t>
  </si>
  <si>
    <t xml:space="preserve">  地方政府其他一般债务还本支出</t>
  </si>
  <si>
    <t>五、调入预算稳定调节基金</t>
  </si>
  <si>
    <t>四、安排预算稳定调节基金</t>
  </si>
  <si>
    <t>六、上年结余</t>
  </si>
  <si>
    <t>五、年终结余</t>
  </si>
  <si>
    <t>镇街</t>
  </si>
  <si>
    <t>一般性转移支付</t>
  </si>
  <si>
    <t>专项转移支付</t>
  </si>
  <si>
    <t>补助镇合计</t>
  </si>
  <si>
    <t xml:space="preserve">  双石镇</t>
  </si>
  <si>
    <t xml:space="preserve">  红炉镇</t>
  </si>
  <si>
    <t xml:space="preserve">  永荣镇</t>
  </si>
  <si>
    <t xml:space="preserve">  三教镇</t>
  </si>
  <si>
    <t xml:space="preserve">  板桥镇</t>
  </si>
  <si>
    <t xml:space="preserve">  金龙镇</t>
  </si>
  <si>
    <t xml:space="preserve">  临江镇</t>
  </si>
  <si>
    <t xml:space="preserve">  何埂镇</t>
  </si>
  <si>
    <t xml:space="preserve">  松溉镇</t>
  </si>
  <si>
    <t xml:space="preserve">  仙龙镇</t>
  </si>
  <si>
    <t xml:space="preserve">  五间镇</t>
  </si>
  <si>
    <t xml:space="preserve">  吉安镇</t>
  </si>
  <si>
    <t xml:space="preserve">  朱沱镇</t>
  </si>
  <si>
    <t xml:space="preserve">  来苏镇</t>
  </si>
  <si>
    <t xml:space="preserve">  宝峰镇</t>
  </si>
  <si>
    <t xml:space="preserve">  青镇峰</t>
  </si>
  <si>
    <t>注：镇本级无分地区一般公共预算转移支出，本表为空表。</t>
  </si>
  <si>
    <t>项目名称</t>
  </si>
  <si>
    <t>一.一般性转移支付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</si>
  <si>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1.</t>
    </r>
    <r>
      <rPr>
        <sz val="10"/>
        <rFont val="宋体"/>
        <charset val="134"/>
      </rPr>
      <t>体制补助支出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</si>
  <si>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2.</t>
    </r>
    <r>
      <rPr>
        <sz val="10"/>
        <rFont val="宋体"/>
        <charset val="134"/>
      </rPr>
      <t>均衡性转移支付支出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</si>
  <si>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3.</t>
    </r>
    <r>
      <rPr>
        <sz val="10"/>
        <rFont val="宋体"/>
        <charset val="134"/>
      </rPr>
      <t>结算补助支出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</si>
  <si>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4.</t>
    </r>
    <r>
      <rPr>
        <sz val="10"/>
        <rFont val="宋体"/>
        <charset val="134"/>
      </rPr>
      <t>固定数额补助支出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</si>
  <si>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5.</t>
    </r>
    <r>
      <rPr>
        <sz val="10"/>
        <rFont val="宋体"/>
        <charset val="134"/>
      </rPr>
      <t>其他一般性转移支付支出</t>
    </r>
  </si>
  <si>
    <t>二.专项转移支付</t>
  </si>
  <si>
    <t>1.村（社区）食品药品监管协管员补助</t>
  </si>
  <si>
    <t>2.村级公益事业建设一事一议财政奖补资金</t>
  </si>
  <si>
    <t>3.地质灾害防治专项补助资金</t>
  </si>
  <si>
    <t>4.非公经济和社会组织党组织工作活动补助资金</t>
  </si>
  <si>
    <t>5.耕地地力保护和重粮大户补贴工作经费</t>
  </si>
  <si>
    <t>6.河长制工作经费</t>
  </si>
  <si>
    <t>7.基层党组织工作和活动补助资金</t>
  </si>
  <si>
    <t>8.基层武装部规范化建设补助资金</t>
  </si>
  <si>
    <t>9.基层政权建设补助资金</t>
  </si>
  <si>
    <t>10.敬老院集中供养人员补助资金</t>
  </si>
  <si>
    <t>11.困难群众救助补助资金</t>
  </si>
  <si>
    <t>12.临时救助补助资金</t>
  </si>
  <si>
    <t>13.民政优抚补助资金</t>
  </si>
  <si>
    <t>14.农村改厕专项补助资金</t>
  </si>
  <si>
    <t>15.农村公路养护补助资金</t>
  </si>
  <si>
    <t>16.农村公路以奖代补补助资金</t>
  </si>
  <si>
    <t>17.农村生活垃圾治理补助资金</t>
  </si>
  <si>
    <t>18.农村卫生公厕补助资金</t>
  </si>
  <si>
    <t>19.农村住房安全保障补助资金</t>
  </si>
  <si>
    <t>20.强制和临保治疗精神病人住院补助资金</t>
  </si>
  <si>
    <t>21.区纪委监委派驻（派出）机构办案补助资金</t>
  </si>
  <si>
    <t>22.少数民族发展资金</t>
  </si>
  <si>
    <t>23.社会救助和保障标准与物价上涨挂钩联动机制补贴资金</t>
  </si>
  <si>
    <t>24.生态环境“以奖促治”补助资金</t>
  </si>
  <si>
    <t>25.市级残疾人事业发展补助资金</t>
  </si>
  <si>
    <t>26.市级农业产业发展资金</t>
  </si>
  <si>
    <t>27.水利救灾补助资金</t>
  </si>
  <si>
    <t>28.污染源普查工作补助资金</t>
  </si>
  <si>
    <t>29.西大公共体育普及中央基建补助资金</t>
  </si>
  <si>
    <t>30.严重精神障碍患者监护人以奖代补补助资金</t>
  </si>
  <si>
    <t>31.镇街财政管理补助资金</t>
  </si>
  <si>
    <t>32.中央残疾人事业发展补助资金</t>
  </si>
  <si>
    <t>33.自然灾害救灾补助资金</t>
  </si>
  <si>
    <t>34.自然灾害生活补助资金</t>
  </si>
  <si>
    <t>35.农村生活垃圾治理补助</t>
  </si>
  <si>
    <t>注：镇本级无一般公共预算转移支出，本表为空表。</t>
  </si>
  <si>
    <t>一、国有土地收益基金收入</t>
  </si>
  <si>
    <t>一、文化旅游体育与传媒支出</t>
  </si>
  <si>
    <t>二、农业土地开发资金收入</t>
  </si>
  <si>
    <t>二、社会保障和就业支出</t>
  </si>
  <si>
    <t>三、国有土地使用权出让收入</t>
  </si>
  <si>
    <t>三、城乡社区支出</t>
  </si>
  <si>
    <t>四、城市基础设施配套费收入</t>
  </si>
  <si>
    <t>四、农林水支出</t>
  </si>
  <si>
    <t>五、污水处理费收入</t>
  </si>
  <si>
    <t>五、其他支出</t>
  </si>
  <si>
    <t>六、债务付息支出</t>
  </si>
  <si>
    <t>七、债务发行费用支出</t>
  </si>
  <si>
    <t>八、抗疫特别国债安排的支出</t>
  </si>
  <si>
    <t>二、债务转贷收入</t>
  </si>
  <si>
    <t>三、调出资金</t>
  </si>
  <si>
    <t>三、上年结余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</si>
  <si>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</si>
  <si>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</si>
  <si>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</si>
  <si>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</si>
  <si>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</si>
  <si>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小型水库移民扶助基金安排的支出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</si>
  <si>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</si>
  <si>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</si>
  <si>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</si>
  <si>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</si>
  <si>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</si>
  <si>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棚户区改造支出</t>
  </si>
  <si>
    <t xml:space="preserve">      其他国有土地使用权出让收入安排的支出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</si>
  <si>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</si>
  <si>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</si>
  <si>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</si>
  <si>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</si>
  <si>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</si>
  <si>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</si>
  <si>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</si>
  <si>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棚户区改造专项债券收入安排的支出</t>
  </si>
  <si>
    <t xml:space="preserve">    大中型水库库区基金安排的支出</t>
  </si>
  <si>
    <t xml:space="preserve">    三峡水库库区基金支出</t>
  </si>
  <si>
    <t xml:space="preserve">      解决移民遗留问题</t>
  </si>
  <si>
    <t xml:space="preserve">    国家重大水利工程建设基金安排的支出</t>
  </si>
  <si>
    <t xml:space="preserve">      三峡工程后续工作</t>
  </si>
  <si>
    <t xml:space="preserve">    彩票发行销售机构业务费安排的支出</t>
  </si>
  <si>
    <t xml:space="preserve">      彩票市场调控资金支出</t>
  </si>
  <si>
    <t xml:space="preserve">      其他彩票发行销售机构业务费安排的支出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</si>
  <si>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</si>
  <si>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</si>
  <si>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</si>
  <si>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</si>
  <si>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</si>
  <si>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</si>
  <si>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>抗疫特别国债安排的支出</t>
  </si>
  <si>
    <t xml:space="preserve">    抗疫相关支出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</si>
  <si>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</si>
  <si>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</si>
  <si>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</si>
  <si>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</si>
  <si>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 xml:space="preserve">   文化旅游体育与传媒</t>
  </si>
  <si>
    <t xml:space="preserve">   铁路征地拆迁补差专项资金</t>
  </si>
  <si>
    <t xml:space="preserve">   社会保障和就业支出</t>
  </si>
  <si>
    <r>
      <rPr>
        <sz val="10"/>
        <rFont val="宋体"/>
        <charset val="134"/>
        <scheme val="major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政府债券发行费及发行登记费上解</t>
    </r>
  </si>
  <si>
    <t xml:space="preserve">   城乡社区支出</t>
  </si>
  <si>
    <t xml:space="preserve">   农林水支出</t>
  </si>
  <si>
    <t xml:space="preserve">   其他支出</t>
  </si>
  <si>
    <t>二、政府性基金补助下级支出</t>
  </si>
  <si>
    <t xml:space="preserve">   抗疫特别国债安排的支出</t>
  </si>
  <si>
    <t>三、政府性基金调出资金</t>
  </si>
  <si>
    <t>四、债务还本支出</t>
  </si>
  <si>
    <t>三、政府性基金上年结余</t>
  </si>
  <si>
    <t>五、政府性基金年终结余</t>
  </si>
  <si>
    <t xml:space="preserve">   利润收入</t>
  </si>
  <si>
    <t xml:space="preserve">   解决历史遗留问题及改革成本支出</t>
  </si>
  <si>
    <t>一、上级补助</t>
  </si>
  <si>
    <t>二、调出资金</t>
  </si>
  <si>
    <t>二、上年结余</t>
  </si>
  <si>
    <t>三、结转下年</t>
  </si>
  <si>
    <t>注：镇级无国有资本经营预算收支，此表为空表。</t>
  </si>
  <si>
    <t>本年支出合计</t>
  </si>
  <si>
    <t>注：镇级无国有资本经营预算本级支出，此表为空表。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</si>
  <si>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</si>
  <si>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</si>
  <si>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</si>
  <si>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</si>
  <si>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</si>
  <si>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</si>
  <si>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</si>
  <si>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</si>
  <si>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</si>
  <si>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</si>
  <si>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</si>
  <si>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</si>
  <si>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</si>
  <si>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</si>
  <si>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</si>
  <si>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</t>
  </si>
  <si>
    <t xml:space="preserve">        其他收入</t>
  </si>
  <si>
    <t xml:space="preserve">        转移收入</t>
  </si>
  <si>
    <t>支出</t>
  </si>
  <si>
    <t xml:space="preserve">   其中:社会保险待遇支出</t>
  </si>
  <si>
    <t xml:space="preserve">        其他支出</t>
  </si>
  <si>
    <t xml:space="preserve">        转移支出</t>
  </si>
  <si>
    <t>说明：因我市社保基金由市财政统筹管理，区县和镇无社保基金预算收支，此表为空表。</t>
  </si>
  <si>
    <t>单位：亿元</t>
  </si>
  <si>
    <t>地   区</t>
  </si>
  <si>
    <t>2020年债务限额</t>
  </si>
  <si>
    <t>2020年债务余额预计执行数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</si>
  <si>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</si>
  <si>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</si>
  <si>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</si>
  <si>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</si>
  <si>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</si>
  <si>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</si>
  <si>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</si>
  <si>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</si>
  <si>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永川区</t>
  </si>
  <si>
    <t>注：本单位无地方政府债务限额及余额，此表为空表。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</si>
  <si>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</si>
  <si>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</si>
  <si>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</si>
  <si>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</si>
  <si>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</si>
  <si>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</si>
  <si>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</si>
  <si>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注：本单位无地方政府债券，此表为空表。</t>
  </si>
  <si>
    <t>项目</t>
  </si>
  <si>
    <t>额度</t>
  </si>
  <si>
    <t>一、2019年末地方政府债务余额</t>
  </si>
  <si>
    <t xml:space="preserve">  其中：一般债务</t>
  </si>
  <si>
    <t xml:space="preserve">        专项债务</t>
  </si>
  <si>
    <t>二、2019年地方政府债务限额</t>
  </si>
  <si>
    <t>三、2020年地方政府债务发行决算数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</si>
  <si>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</si>
  <si>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</si>
  <si>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</si>
  <si>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</si>
  <si>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>四、2020年地方政府债务还本支出决算数</t>
  </si>
  <si>
    <t xml:space="preserve">     一般债务还本支出</t>
  </si>
  <si>
    <t xml:space="preserve">     专项债务还本支出</t>
  </si>
  <si>
    <t>五、2020年地方政府债务付息支出决算数</t>
  </si>
  <si>
    <t xml:space="preserve">     一般债务付息支出</t>
  </si>
  <si>
    <t xml:space="preserve">     专项债务付息支出</t>
  </si>
  <si>
    <t>六、2020年末地方政府债务余额决算数</t>
  </si>
  <si>
    <t>七、2020年地方政府债务限额</t>
  </si>
  <si>
    <t>注：本单位无地方政府债务，此表为空表。</t>
  </si>
  <si>
    <t>2020年永川区朱沱镇一般公共预算本级支出决算表</t>
    <phoneticPr fontId="37" type="noConversion"/>
  </si>
  <si>
    <t>2020年永川区朱沱镇一般公共预算本级基本支出决算表</t>
    <phoneticPr fontId="37" type="noConversion"/>
  </si>
  <si>
    <t>2020年永川区朱沱镇一般公共预算本级转移支付收支决算表</t>
    <phoneticPr fontId="37" type="noConversion"/>
  </si>
  <si>
    <t>2020年永川区朱沱镇本级一般公共预算转移支出决算表</t>
    <phoneticPr fontId="37" type="noConversion"/>
  </si>
  <si>
    <t>2020年永川区朱沱镇政府性基金预算收支决算表</t>
    <phoneticPr fontId="37" type="noConversion"/>
  </si>
  <si>
    <t xml:space="preserve">      城市公共设施</t>
    <phoneticPr fontId="37" type="noConversion"/>
  </si>
  <si>
    <r>
      <t xml:space="preserve">     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>其他抗疫相关支出</t>
    </r>
    <phoneticPr fontId="37" type="noConversion"/>
  </si>
  <si>
    <t>2020年永川区朱沱镇政府性基金预算本级转移支付收支决算表</t>
    <phoneticPr fontId="37" type="noConversion"/>
  </si>
  <si>
    <t>2020年永川区朱沱镇国有资本经营预算收支决算表</t>
    <phoneticPr fontId="37" type="noConversion"/>
  </si>
  <si>
    <t>2020年永川区朱沱镇国有资本经营预算本级支出决算表</t>
    <phoneticPr fontId="37" type="noConversion"/>
  </si>
  <si>
    <t>2020年度永川区朱沱镇社会保险基金预算收入决算表</t>
    <phoneticPr fontId="37" type="noConversion"/>
  </si>
  <si>
    <t>重庆市永川区朱沱镇2020年地方政府债务限额及余额决算情况表</t>
    <phoneticPr fontId="37" type="noConversion"/>
  </si>
  <si>
    <t>重庆市永川区朱沱镇2020年地方政府债券使用情况表</t>
    <phoneticPr fontId="37" type="noConversion"/>
  </si>
  <si>
    <t>重庆市永川区朱沱镇2020年地方政府债务相关情况表</t>
    <phoneticPr fontId="37" type="noConversion"/>
  </si>
  <si>
    <t>2020年度永川区朱沱镇一般公共预算收支决算表</t>
    <phoneticPr fontId="37" type="noConversion"/>
  </si>
  <si>
    <t>2020年永川区朱沱镇政府性基金预算本级支出决算表</t>
    <phoneticPr fontId="37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</si>
</sst>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8" formatCode="_ * #,##0.0_ ;_ * \-#,##0.0_ ;_ * &quot;-&quot;??_ ;_ @_ "/>
    <numFmt numFmtId="180" formatCode="#,##0.000000"/>
    <numFmt numFmtId="181" formatCode="_ * #,##0_ ;_ * \-#,##0_ ;_ * &quot;-&quot;??_ ;_ @_ "/>
    <numFmt numFmtId="182" formatCode="#,##0_);[Red]\(#,##0\)"/>
  </numFmts>
  <fonts count="38">
    <font>
      <sz val="12"/>
      <name val="宋体"/>
      <charset val="134"/>
    </font>
    <font>
      <sz val="16"/>
      <color indexed="8"/>
      <name val="方正小标宋_GBK"/>
      <charset val="134"/>
    </font>
    <font>
      <sz val="11"/>
      <color indexed="8"/>
      <name val="宋体"/>
      <charset val="134"/>
      <scheme val="minor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6"/>
      <color theme="1"/>
      <name val="方正小标宋_GBK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2"/>
      <name val="宋体"/>
      <charset val="134"/>
    </font>
    <font>
      <sz val="16"/>
      <name val="方正小标宋_GBK"/>
      <family val="4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6"/>
      <color theme="1"/>
      <name val="方正小标宋_GBK"/>
      <family val="4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5">
    <xf numFmtId="0" fontId="0" fillId="0" borderId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0" fillId="0" borderId="0">
      <alignment vertical="center"/>
    </xf>
    <xf numFmtId="0" fontId="2" fillId="0" borderId="0">
      <alignment vertical="center"/>
    </xf>
    <xf numFmtId="43" fontId="30" fillId="0" borderId="0" applyFont="0" applyFill="0" applyBorder="0" applyAlignment="0" applyProtection="0"/>
    <xf numFmtId="0" fontId="32" fillId="0" borderId="0">
      <alignment vertical="center"/>
    </xf>
    <xf numFmtId="43" fontId="30" fillId="0" borderId="0" applyFont="0" applyFill="0" applyBorder="0" applyAlignment="0" applyProtection="0"/>
    <xf numFmtId="0" fontId="3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43" fontId="25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43" fontId="30" fillId="0" borderId="0" applyFont="0" applyFill="0" applyBorder="0" applyAlignment="0" applyProtection="0"/>
    <xf numFmtId="0" fontId="32" fillId="0" borderId="0">
      <alignment vertical="center"/>
    </xf>
    <xf numFmtId="43" fontId="30" fillId="0" borderId="0" applyFont="0" applyFill="0" applyBorder="0" applyAlignment="0" applyProtection="0"/>
    <xf numFmtId="0" fontId="32" fillId="0" borderId="0">
      <alignment vertical="center"/>
    </xf>
  </cellStyleXfs>
  <cellXfs count="162">
    <xf numFmtId="0" fontId="0" fillId="0" borderId="0" xfId="0"/>
    <xf numFmtId="0" fontId="1" fillId="0" borderId="0" xfId="4" applyFont="1">
      <alignment vertical="center"/>
    </xf>
    <xf numFmtId="0" fontId="2" fillId="0" borderId="0" xfId="4">
      <alignment vertical="center"/>
    </xf>
    <xf numFmtId="0" fontId="3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right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 wrapText="1"/>
    </xf>
    <xf numFmtId="3" fontId="6" fillId="0" borderId="1" xfId="4" applyNumberFormat="1" applyFont="1" applyFill="1" applyBorder="1" applyAlignment="1">
      <alignment horizontal="right" vertical="center" wrapText="1"/>
    </xf>
    <xf numFmtId="3" fontId="6" fillId="0" borderId="1" xfId="4" applyNumberFormat="1" applyFont="1" applyBorder="1" applyAlignment="1">
      <alignment horizontal="right" vertical="center" wrapText="1"/>
    </xf>
    <xf numFmtId="0" fontId="2" fillId="0" borderId="0" xfId="4" applyAlignment="1">
      <alignment horizontal="center" vertical="center"/>
    </xf>
    <xf numFmtId="178" fontId="2" fillId="0" borderId="0" xfId="1" applyNumberFormat="1" applyFont="1" applyAlignment="1">
      <alignment vertical="center"/>
    </xf>
    <xf numFmtId="0" fontId="7" fillId="0" borderId="0" xfId="4" applyFont="1" applyBorder="1" applyAlignment="1">
      <alignment horizontal="center" vertical="center" wrapText="1"/>
    </xf>
    <xf numFmtId="178" fontId="5" fillId="0" borderId="1" xfId="1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 wrapText="1"/>
    </xf>
    <xf numFmtId="180" fontId="6" fillId="0" borderId="1" xfId="4" applyNumberFormat="1" applyFont="1" applyBorder="1" applyAlignment="1">
      <alignment vertical="center" wrapText="1"/>
    </xf>
    <xf numFmtId="178" fontId="6" fillId="0" borderId="1" xfId="1" applyNumberFormat="1" applyFont="1" applyBorder="1" applyAlignment="1">
      <alignment vertical="center" wrapText="1"/>
    </xf>
    <xf numFmtId="14" fontId="6" fillId="0" borderId="1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vertical="center" wrapText="1"/>
    </xf>
    <xf numFmtId="178" fontId="6" fillId="0" borderId="1" xfId="1" applyNumberFormat="1" applyFont="1" applyBorder="1" applyAlignment="1">
      <alignment horizontal="center" vertical="center" wrapText="1"/>
    </xf>
    <xf numFmtId="181" fontId="6" fillId="0" borderId="1" xfId="1" applyNumberFormat="1" applyFont="1" applyBorder="1" applyAlignment="1">
      <alignment vertical="center" wrapText="1"/>
    </xf>
    <xf numFmtId="0" fontId="0" fillId="0" borderId="0" xfId="0" applyFill="1" applyAlignment="1"/>
    <xf numFmtId="0" fontId="0" fillId="0" borderId="0" xfId="0" applyAlignment="1"/>
    <xf numFmtId="0" fontId="8" fillId="0" borderId="0" xfId="0" applyNumberFormat="1" applyFont="1" applyFill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Alignment="1" applyProtection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43" fontId="9" fillId="0" borderId="1" xfId="1" applyFont="1" applyFill="1" applyBorder="1" applyAlignment="1" applyProtection="1">
      <alignment horizontal="right" vertical="center"/>
    </xf>
    <xf numFmtId="0" fontId="0" fillId="0" borderId="1" xfId="0" applyBorder="1" applyAlignment="1"/>
    <xf numFmtId="3" fontId="10" fillId="0" borderId="1" xfId="0" applyNumberFormat="1" applyFont="1" applyFill="1" applyBorder="1" applyAlignment="1" applyProtection="1">
      <alignment horizontal="left" vertical="center"/>
    </xf>
    <xf numFmtId="178" fontId="10" fillId="0" borderId="1" xfId="1" applyNumberFormat="1" applyFont="1" applyFill="1" applyBorder="1" applyAlignment="1" applyProtection="1">
      <alignment horizontal="right" vertical="center"/>
    </xf>
    <xf numFmtId="178" fontId="9" fillId="0" borderId="1" xfId="1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182" fontId="12" fillId="0" borderId="1" xfId="0" applyNumberFormat="1" applyFont="1" applyFill="1" applyBorder="1" applyAlignment="1">
      <alignment vertical="center"/>
    </xf>
    <xf numFmtId="181" fontId="12" fillId="0" borderId="1" xfId="1" applyNumberFormat="1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vertical="center"/>
    </xf>
    <xf numFmtId="182" fontId="13" fillId="0" borderId="1" xfId="0" applyNumberFormat="1" applyFont="1" applyFill="1" applyBorder="1" applyAlignment="1">
      <alignment vertical="center"/>
    </xf>
    <xf numFmtId="181" fontId="13" fillId="0" borderId="1" xfId="1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 applyProtection="1">
      <alignment horizontal="left" vertical="center"/>
      <protection locked="0"/>
    </xf>
    <xf numFmtId="181" fontId="10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4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left" vertical="center"/>
      <protection locked="0"/>
    </xf>
    <xf numFmtId="38" fontId="10" fillId="0" borderId="1" xfId="0" applyNumberFormat="1" applyFont="1" applyFill="1" applyBorder="1" applyAlignment="1" applyProtection="1">
      <alignment vertical="center" shrinkToFit="1"/>
      <protection locked="0"/>
    </xf>
    <xf numFmtId="181" fontId="10" fillId="0" borderId="1" xfId="1" applyNumberFormat="1" applyFont="1" applyFill="1" applyBorder="1" applyAlignment="1" applyProtection="1">
      <alignment horizontal="right" vertical="center" shrinkToFi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81" fontId="15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81" fontId="15" fillId="0" borderId="0" xfId="1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81" fontId="16" fillId="0" borderId="1" xfId="1" applyNumberFormat="1" applyFont="1" applyBorder="1" applyAlignment="1">
      <alignment horizontal="center" vertical="center"/>
    </xf>
    <xf numFmtId="181" fontId="16" fillId="0" borderId="1" xfId="1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81" fontId="19" fillId="0" borderId="1" xfId="1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81" fontId="20" fillId="0" borderId="1" xfId="1" applyNumberFormat="1" applyFont="1" applyBorder="1" applyAlignment="1">
      <alignment vertical="center"/>
    </xf>
    <xf numFmtId="3" fontId="10" fillId="0" borderId="1" xfId="0" applyNumberFormat="1" applyFont="1" applyFill="1" applyBorder="1" applyAlignment="1" applyProtection="1">
      <alignment vertical="center"/>
    </xf>
    <xf numFmtId="3" fontId="10" fillId="0" borderId="1" xfId="1" applyNumberFormat="1" applyFont="1" applyFill="1" applyBorder="1" applyAlignment="1" applyProtection="1">
      <alignment horizontal="right" vertical="center"/>
    </xf>
    <xf numFmtId="3" fontId="10" fillId="0" borderId="1" xfId="1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81" fontId="9" fillId="0" borderId="1" xfId="1" applyNumberFormat="1" applyFont="1" applyBorder="1" applyAlignment="1">
      <alignment horizontal="right" vertical="center"/>
    </xf>
    <xf numFmtId="3" fontId="9" fillId="0" borderId="1" xfId="1" applyNumberFormat="1" applyFont="1" applyFill="1" applyBorder="1" applyAlignment="1" applyProtection="1">
      <alignment horizontal="right" vertical="center"/>
    </xf>
    <xf numFmtId="0" fontId="13" fillId="3" borderId="1" xfId="0" applyNumberFormat="1" applyFont="1" applyFill="1" applyBorder="1" applyAlignment="1" applyProtection="1">
      <alignment vertical="center"/>
    </xf>
    <xf numFmtId="3" fontId="0" fillId="0" borderId="1" xfId="0" applyNumberFormat="1" applyBorder="1" applyAlignment="1"/>
    <xf numFmtId="181" fontId="9" fillId="0" borderId="1" xfId="1" applyNumberFormat="1" applyFont="1" applyFill="1" applyBorder="1" applyAlignment="1" applyProtection="1">
      <alignment horizontal="right" vertical="center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81" fontId="10" fillId="0" borderId="1" xfId="1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left" vertical="center"/>
      <protection locked="0"/>
    </xf>
    <xf numFmtId="181" fontId="9" fillId="0" borderId="1" xfId="1" applyNumberFormat="1" applyFont="1" applyFill="1" applyBorder="1" applyAlignment="1" applyProtection="1">
      <alignment horizontal="right" vertical="center" shrinkToFit="1"/>
    </xf>
    <xf numFmtId="0" fontId="18" fillId="0" borderId="1" xfId="3" applyFont="1" applyFill="1" applyBorder="1" applyAlignment="1">
      <alignment horizontal="left" vertical="center" indent="1"/>
    </xf>
    <xf numFmtId="0" fontId="9" fillId="0" borderId="0" xfId="0" applyFont="1" applyAlignment="1"/>
    <xf numFmtId="181" fontId="9" fillId="0" borderId="1" xfId="1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/>
      <protection locked="0"/>
    </xf>
    <xf numFmtId="181" fontId="11" fillId="0" borderId="1" xfId="1" applyNumberFormat="1" applyFont="1" applyFill="1" applyBorder="1" applyAlignment="1">
      <alignment horizontal="right"/>
    </xf>
    <xf numFmtId="181" fontId="21" fillId="0" borderId="1" xfId="1" applyNumberFormat="1" applyFont="1" applyFill="1" applyBorder="1" applyAlignment="1">
      <alignment horizontal="right"/>
    </xf>
    <xf numFmtId="181" fontId="0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/>
    <xf numFmtId="0" fontId="1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81" fontId="17" fillId="0" borderId="1" xfId="1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76" fontId="9" fillId="0" borderId="9" xfId="0" applyNumberFormat="1" applyFont="1" applyFill="1" applyBorder="1" applyAlignment="1" applyProtection="1">
      <alignment horizontal="right" vertical="center"/>
    </xf>
    <xf numFmtId="181" fontId="18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81" fontId="16" fillId="0" borderId="1" xfId="1" applyNumberFormat="1" applyFont="1" applyBorder="1" applyAlignment="1">
      <alignment horizontal="righ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181" fontId="10" fillId="0" borderId="1" xfId="1" applyNumberFormat="1" applyFont="1" applyBorder="1" applyAlignment="1"/>
    <xf numFmtId="0" fontId="9" fillId="0" borderId="7" xfId="0" applyNumberFormat="1" applyFont="1" applyFill="1" applyBorder="1" applyAlignment="1" applyProtection="1">
      <alignment horizontal="left" vertical="center"/>
    </xf>
    <xf numFmtId="181" fontId="9" fillId="0" borderId="1" xfId="1" applyNumberFormat="1" applyFont="1" applyBorder="1" applyAlignment="1"/>
    <xf numFmtId="0" fontId="0" fillId="0" borderId="0" xfId="0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3" fontId="9" fillId="0" borderId="1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3" fontId="9" fillId="2" borderId="3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right" vertical="center"/>
    </xf>
    <xf numFmtId="0" fontId="9" fillId="0" borderId="3" xfId="0" applyFont="1" applyBorder="1" applyAlignment="1">
      <alignment horizontal="right"/>
    </xf>
    <xf numFmtId="3" fontId="10" fillId="0" borderId="7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3" fontId="10" fillId="0" borderId="6" xfId="0" applyNumberFormat="1" applyFont="1" applyFill="1" applyBorder="1" applyAlignment="1" applyProtection="1">
      <alignment horizontal="center" vertical="center"/>
    </xf>
    <xf numFmtId="3" fontId="10" fillId="0" borderId="8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2" xfId="0" applyFont="1" applyBorder="1" applyAlignment="1">
      <alignment horizontal="left"/>
    </xf>
    <xf numFmtId="0" fontId="3" fillId="0" borderId="0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right" vertical="center" wrapText="1"/>
    </xf>
    <xf numFmtId="181" fontId="29" fillId="0" borderId="1" xfId="7" applyNumberFormat="1" applyFont="1" applyFill="1" applyBorder="1" applyAlignment="1"/>
    <xf numFmtId="181" fontId="28" fillId="0" borderId="1" xfId="7" applyNumberFormat="1" applyFont="1" applyFill="1" applyBorder="1" applyAlignment="1"/>
    <xf numFmtId="0" fontId="30" fillId="0" borderId="1" xfId="0" applyFont="1" applyBorder="1" applyAlignment="1"/>
    <xf numFmtId="181" fontId="28" fillId="0" borderId="10" xfId="7" applyNumberFormat="1" applyFont="1" applyFill="1" applyBorder="1" applyAlignment="1"/>
    <xf numFmtId="0" fontId="0" fillId="0" borderId="1" xfId="0" applyBorder="1" applyAlignment="1"/>
    <xf numFmtId="181" fontId="29" fillId="0" borderId="1" xfId="5" applyNumberFormat="1" applyFont="1" applyFill="1" applyBorder="1" applyAlignment="1"/>
    <xf numFmtId="181" fontId="28" fillId="0" borderId="1" xfId="5" applyNumberFormat="1" applyFont="1" applyFill="1" applyBorder="1" applyAlignment="1"/>
    <xf numFmtId="0" fontId="35" fillId="0" borderId="1" xfId="0" applyFont="1" applyBorder="1" applyAlignment="1"/>
    <xf numFmtId="181" fontId="0" fillId="0" borderId="1" xfId="0" applyNumberFormat="1" applyBorder="1" applyAlignment="1">
      <alignment horizontal="center" vertical="center"/>
    </xf>
    <xf numFmtId="176" fontId="28" fillId="0" borderId="9" xfId="0" applyNumberFormat="1" applyFont="1" applyFill="1" applyBorder="1" applyAlignment="1" applyProtection="1">
      <alignment horizontal="right" vertical="center"/>
    </xf>
    <xf numFmtId="176" fontId="28" fillId="0" borderId="9" xfId="0" applyNumberFormat="1" applyFont="1" applyFill="1" applyBorder="1" applyAlignment="1" applyProtection="1">
      <alignment horizontal="right" vertical="center"/>
    </xf>
    <xf numFmtId="176" fontId="28" fillId="0" borderId="9" xfId="0" applyNumberFormat="1" applyFont="1" applyFill="1" applyBorder="1" applyAlignment="1" applyProtection="1">
      <alignment horizontal="right" vertical="center"/>
    </xf>
    <xf numFmtId="176" fontId="28" fillId="0" borderId="9" xfId="0" applyNumberFormat="1" applyFont="1" applyFill="1" applyBorder="1" applyAlignment="1" applyProtection="1">
      <alignment horizontal="right" vertical="center"/>
    </xf>
    <xf numFmtId="3" fontId="28" fillId="0" borderId="1" xfId="0" applyNumberFormat="1" applyFont="1" applyFill="1" applyBorder="1" applyAlignment="1" applyProtection="1">
      <alignment horizontal="right" vertical="center"/>
    </xf>
    <xf numFmtId="3" fontId="27" fillId="2" borderId="0" xfId="0" applyNumberFormat="1" applyFont="1" applyFill="1" applyAlignment="1" applyProtection="1">
      <alignment horizontal="center" vertical="center"/>
    </xf>
    <xf numFmtId="38" fontId="28" fillId="0" borderId="1" xfId="0" applyNumberFormat="1" applyFont="1" applyFill="1" applyBorder="1" applyAlignment="1" applyProtection="1">
      <alignment vertical="center" shrinkToFit="1"/>
      <protection locked="0"/>
    </xf>
    <xf numFmtId="38" fontId="29" fillId="0" borderId="1" xfId="0" applyNumberFormat="1" applyFont="1" applyFill="1" applyBorder="1" applyAlignment="1" applyProtection="1">
      <alignment vertical="center" shrinkToFit="1"/>
    </xf>
    <xf numFmtId="0" fontId="27" fillId="0" borderId="0" xfId="0" applyNumberFormat="1" applyFont="1" applyFill="1" applyAlignment="1" applyProtection="1">
      <alignment horizontal="center" vertical="center"/>
    </xf>
    <xf numFmtId="0" fontId="26" fillId="0" borderId="0" xfId="4" applyFont="1" applyBorder="1" applyAlignment="1">
      <alignment horizontal="center" vertical="center" wrapText="1"/>
    </xf>
    <xf numFmtId="181" fontId="28" fillId="0" borderId="1" xfId="31" applyNumberFormat="1" applyFont="1" applyFill="1" applyBorder="1" applyAlignment="1" applyProtection="1">
      <alignment vertical="center"/>
    </xf>
    <xf numFmtId="181" fontId="33" fillId="0" borderId="1" xfId="1" applyNumberFormat="1" applyFont="1" applyBorder="1" applyAlignment="1">
      <alignment vertical="center"/>
    </xf>
    <xf numFmtId="0" fontId="36" fillId="0" borderId="0" xfId="4" applyFont="1" applyBorder="1" applyAlignment="1">
      <alignment horizontal="center" vertical="center" wrapText="1"/>
    </xf>
    <xf numFmtId="0" fontId="27" fillId="2" borderId="0" xfId="0" applyNumberFormat="1" applyFont="1" applyFill="1" applyAlignment="1" applyProtection="1">
      <alignment horizontal="center" vertical="center"/>
    </xf>
    <xf numFmtId="0" fontId="0" fillId="0" borderId="1" xfId="0" applyBorder="1" applyAlignment="1"/>
    <xf numFmtId="0" fontId="0" fillId="0" borderId="0" xfId="0" applyAlignment="1">
      <alignment vertical="center"/>
    </xf>
    <xf numFmtId="0" fontId="34" fillId="0" borderId="1" xfId="0" applyFont="1" applyBorder="1" applyAlignment="1">
      <alignment vertical="center"/>
    </xf>
    <xf numFmtId="181" fontId="28" fillId="0" borderId="1" xfId="33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 applyProtection="1">
      <alignment horizontal="right" vertical="center"/>
    </xf>
  </cellXfs>
  <cellStyles count="35">
    <cellStyle name="常规" xfId="0" builtinId="0"/>
    <cellStyle name="常规 2" xfId="4"/>
    <cellStyle name="常规 2 10" xfId="26"/>
    <cellStyle name="常规 2 11" xfId="28"/>
    <cellStyle name="常规 2 12" xfId="30"/>
    <cellStyle name="常规 2 13" xfId="32"/>
    <cellStyle name="常规 2 14" xfId="34"/>
    <cellStyle name="常规 2 2" xfId="6"/>
    <cellStyle name="常规 2 2 10" xfId="25"/>
    <cellStyle name="常规 2 2 11" xfId="27"/>
    <cellStyle name="常规 2 2 12" xfId="29"/>
    <cellStyle name="常规 2 2 2" xfId="11"/>
    <cellStyle name="常规 2 2 3" xfId="17"/>
    <cellStyle name="常规 2 2 4" xfId="9"/>
    <cellStyle name="常规 2 2 5" xfId="16"/>
    <cellStyle name="常规 2 2 6" xfId="15"/>
    <cellStyle name="常规 2 2 7" xfId="19"/>
    <cellStyle name="常规 2 2 8" xfId="21"/>
    <cellStyle name="常规 2 2 9" xfId="23"/>
    <cellStyle name="常规 2 3" xfId="13"/>
    <cellStyle name="常规 2 3 2" xfId="8"/>
    <cellStyle name="常规 2 4" xfId="14"/>
    <cellStyle name="常规 2 5" xfId="10"/>
    <cellStyle name="常规 2 6" xfId="18"/>
    <cellStyle name="常规 2 7" xfId="20"/>
    <cellStyle name="常规 2 8" xfId="22"/>
    <cellStyle name="常规 2 9" xfId="24"/>
    <cellStyle name="常规 3 4" xfId="3"/>
    <cellStyle name="千位分隔" xfId="1" builtinId="3"/>
    <cellStyle name="千位分隔 12" xfId="31"/>
    <cellStyle name="千位分隔 13" xfId="33"/>
    <cellStyle name="千位分隔 2" xfId="7"/>
    <cellStyle name="千位分隔 3" xfId="12"/>
    <cellStyle name="千位分隔 4" xfId="5"/>
    <cellStyle name="千位分隔[0]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D20" sqref="D20"/>
    </sheetView>
  </sheetViews>
  <sheetFormatPr defaultRowHeight="14.25"/>
  <cols>
    <col min="1" max="1" width="20.625" style="21" customWidth="1"/>
    <col min="2" max="2" width="11.25" style="109" customWidth="1"/>
    <col min="3" max="3" width="8.25" style="92" customWidth="1"/>
    <col min="4" max="4" width="26.5" style="109" customWidth="1"/>
    <col min="5" max="5" width="11.25" style="109" customWidth="1"/>
    <col min="6" max="6" width="9.5" style="109" customWidth="1"/>
    <col min="7" max="16384" width="9" style="21"/>
  </cols>
  <sheetData>
    <row r="1" spans="1:6" ht="22.5">
      <c r="A1" s="148" t="s">
        <v>862</v>
      </c>
      <c r="B1" s="114"/>
      <c r="C1" s="114"/>
      <c r="D1" s="114"/>
      <c r="E1" s="114"/>
      <c r="F1" s="114"/>
    </row>
    <row r="2" spans="1:6">
      <c r="A2" s="115" t="s">
        <v>0</v>
      </c>
      <c r="B2" s="116"/>
      <c r="C2" s="116"/>
      <c r="D2" s="116"/>
      <c r="E2" s="116"/>
      <c r="F2" s="116"/>
    </row>
    <row r="3" spans="1:6" ht="33.6" customHeight="1">
      <c r="A3" s="31" t="s">
        <v>1</v>
      </c>
      <c r="B3" s="31" t="s">
        <v>2</v>
      </c>
      <c r="C3" s="31" t="s">
        <v>3</v>
      </c>
      <c r="D3" s="31" t="s">
        <v>4</v>
      </c>
      <c r="E3" s="31" t="s">
        <v>2</v>
      </c>
      <c r="F3" s="31" t="s">
        <v>5</v>
      </c>
    </row>
    <row r="4" spans="1:6">
      <c r="A4" s="32" t="s">
        <v>6</v>
      </c>
      <c r="B4" s="134">
        <v>12050</v>
      </c>
      <c r="C4" s="134">
        <v>20.8</v>
      </c>
      <c r="D4" s="32" t="s">
        <v>6</v>
      </c>
      <c r="E4" s="139">
        <v>12050</v>
      </c>
      <c r="F4" s="139">
        <v>20.8</v>
      </c>
    </row>
    <row r="5" spans="1:6">
      <c r="A5" s="36" t="s">
        <v>7</v>
      </c>
      <c r="B5" s="134">
        <v>824</v>
      </c>
      <c r="C5" s="134">
        <v>33.5</v>
      </c>
      <c r="D5" s="32" t="s">
        <v>8</v>
      </c>
      <c r="E5" s="139">
        <v>10043</v>
      </c>
      <c r="F5" s="139">
        <v>18.399999999999999</v>
      </c>
    </row>
    <row r="6" spans="1:6">
      <c r="A6" s="36" t="s">
        <v>9</v>
      </c>
      <c r="B6" s="134">
        <v>758</v>
      </c>
      <c r="C6" s="134">
        <v>50.7</v>
      </c>
      <c r="D6" s="68" t="s">
        <v>10</v>
      </c>
      <c r="E6" s="140">
        <v>1177</v>
      </c>
      <c r="F6" s="140">
        <v>-21</v>
      </c>
    </row>
    <row r="7" spans="1:6">
      <c r="A7" s="28" t="s">
        <v>11</v>
      </c>
      <c r="B7" s="135">
        <v>486</v>
      </c>
      <c r="C7" s="135">
        <v>56.1</v>
      </c>
      <c r="D7" s="68" t="s">
        <v>12</v>
      </c>
      <c r="E7" s="140"/>
      <c r="F7" s="140"/>
    </row>
    <row r="8" spans="1:6">
      <c r="A8" s="28" t="s">
        <v>13</v>
      </c>
      <c r="B8" s="135">
        <v>35</v>
      </c>
      <c r="C8" s="135">
        <v>40.5</v>
      </c>
      <c r="D8" s="68" t="s">
        <v>14</v>
      </c>
      <c r="E8" s="140">
        <v>9</v>
      </c>
      <c r="F8" s="142">
        <v>0</v>
      </c>
    </row>
    <row r="9" spans="1:6">
      <c r="A9" s="28" t="s">
        <v>15</v>
      </c>
      <c r="B9" s="135">
        <v>22</v>
      </c>
      <c r="C9" s="135">
        <v>34.1</v>
      </c>
      <c r="D9" s="68" t="s">
        <v>16</v>
      </c>
      <c r="E9" s="140"/>
      <c r="F9" s="140"/>
    </row>
    <row r="10" spans="1:6">
      <c r="A10" s="28" t="s">
        <v>17</v>
      </c>
      <c r="B10" s="135"/>
      <c r="C10" s="135">
        <v>-100</v>
      </c>
      <c r="D10" s="68" t="s">
        <v>18</v>
      </c>
      <c r="E10" s="140"/>
      <c r="F10" s="140"/>
    </row>
    <row r="11" spans="1:6">
      <c r="A11" s="28" t="s">
        <v>19</v>
      </c>
      <c r="B11" s="135">
        <v>110</v>
      </c>
      <c r="C11" s="135">
        <v>60.6</v>
      </c>
      <c r="D11" s="68" t="s">
        <v>20</v>
      </c>
      <c r="E11" s="140"/>
      <c r="F11" s="140"/>
    </row>
    <row r="12" spans="1:6">
      <c r="A12" s="28" t="s">
        <v>21</v>
      </c>
      <c r="B12" s="135">
        <v>8</v>
      </c>
      <c r="C12" s="135"/>
      <c r="D12" s="68" t="s">
        <v>22</v>
      </c>
      <c r="E12" s="140">
        <v>219</v>
      </c>
      <c r="F12" s="140">
        <v>-2.8</v>
      </c>
    </row>
    <row r="13" spans="1:6">
      <c r="A13" s="28" t="s">
        <v>23</v>
      </c>
      <c r="B13" s="135">
        <v>21</v>
      </c>
      <c r="C13" s="135">
        <v>37.200000000000003</v>
      </c>
      <c r="D13" s="68" t="s">
        <v>24</v>
      </c>
      <c r="E13" s="140">
        <v>2310</v>
      </c>
      <c r="F13" s="140">
        <v>-25</v>
      </c>
    </row>
    <row r="14" spans="1:6">
      <c r="A14" s="28" t="s">
        <v>25</v>
      </c>
      <c r="B14" s="135">
        <v>21</v>
      </c>
      <c r="C14" s="135">
        <v>-28.9</v>
      </c>
      <c r="D14" s="68" t="s">
        <v>26</v>
      </c>
      <c r="E14" s="140">
        <v>593</v>
      </c>
      <c r="F14" s="140">
        <v>106.6</v>
      </c>
    </row>
    <row r="15" spans="1:6">
      <c r="A15" s="28" t="s">
        <v>27</v>
      </c>
      <c r="B15" s="135">
        <v>19</v>
      </c>
      <c r="C15" s="135">
        <v>160.19999999999999</v>
      </c>
      <c r="D15" s="68" t="s">
        <v>28</v>
      </c>
      <c r="E15" s="140">
        <v>14</v>
      </c>
      <c r="F15" s="140">
        <v>-61.1</v>
      </c>
    </row>
    <row r="16" spans="1:6">
      <c r="A16" s="28" t="s">
        <v>29</v>
      </c>
      <c r="B16" s="135"/>
      <c r="C16" s="135"/>
      <c r="D16" s="68" t="s">
        <v>30</v>
      </c>
      <c r="E16" s="140">
        <v>328</v>
      </c>
      <c r="F16" s="140">
        <v>47.1</v>
      </c>
    </row>
    <row r="17" spans="1:6">
      <c r="A17" s="28" t="s">
        <v>31</v>
      </c>
      <c r="B17" s="135">
        <v>13</v>
      </c>
      <c r="C17" s="135">
        <v>95.5</v>
      </c>
      <c r="D17" s="68" t="s">
        <v>32</v>
      </c>
      <c r="E17" s="140">
        <v>2899</v>
      </c>
      <c r="F17" s="140">
        <v>60.6</v>
      </c>
    </row>
    <row r="18" spans="1:6">
      <c r="A18" s="28" t="s">
        <v>33</v>
      </c>
      <c r="B18" s="135">
        <v>21</v>
      </c>
      <c r="C18" s="135">
        <v>21.7</v>
      </c>
      <c r="D18" s="68" t="s">
        <v>34</v>
      </c>
      <c r="E18" s="140">
        <v>1270</v>
      </c>
      <c r="F18" s="140">
        <v>810.6</v>
      </c>
    </row>
    <row r="19" spans="1:6">
      <c r="A19" s="28" t="s">
        <v>35</v>
      </c>
      <c r="B19" s="135"/>
      <c r="C19" s="135"/>
      <c r="D19" s="68" t="s">
        <v>36</v>
      </c>
      <c r="E19" s="140"/>
      <c r="F19" s="140"/>
    </row>
    <row r="20" spans="1:6">
      <c r="A20" s="28" t="s">
        <v>37</v>
      </c>
      <c r="B20" s="135">
        <v>2</v>
      </c>
      <c r="C20" s="135">
        <v>16.899999999999999</v>
      </c>
      <c r="D20" s="68" t="s">
        <v>38</v>
      </c>
      <c r="E20" s="140"/>
      <c r="F20" s="140">
        <v>-100</v>
      </c>
    </row>
    <row r="21" spans="1:6">
      <c r="A21" s="28" t="s">
        <v>39</v>
      </c>
      <c r="B21" s="135"/>
      <c r="C21" s="135"/>
      <c r="D21" s="68" t="s">
        <v>40</v>
      </c>
      <c r="E21" s="140"/>
      <c r="F21" s="140"/>
    </row>
    <row r="22" spans="1:6">
      <c r="A22" s="36" t="s">
        <v>41</v>
      </c>
      <c r="B22" s="134">
        <v>66</v>
      </c>
      <c r="C22" s="134">
        <v>-42.1</v>
      </c>
      <c r="D22" s="68" t="s">
        <v>42</v>
      </c>
      <c r="E22" s="140"/>
      <c r="F22" s="140"/>
    </row>
    <row r="23" spans="1:6">
      <c r="A23" s="28" t="s">
        <v>43</v>
      </c>
      <c r="B23" s="135"/>
      <c r="C23" s="135"/>
      <c r="D23" s="68" t="s">
        <v>44</v>
      </c>
      <c r="E23" s="140"/>
      <c r="F23" s="140"/>
    </row>
    <row r="24" spans="1:6">
      <c r="A24" s="28" t="s">
        <v>45</v>
      </c>
      <c r="B24" s="135">
        <v>54</v>
      </c>
      <c r="C24" s="135">
        <v>45.2</v>
      </c>
      <c r="D24" s="68" t="s">
        <v>46</v>
      </c>
      <c r="E24" s="140">
        <v>1112</v>
      </c>
      <c r="F24" s="140">
        <v>-6.4</v>
      </c>
    </row>
    <row r="25" spans="1:6">
      <c r="A25" s="28" t="s">
        <v>47</v>
      </c>
      <c r="B25" s="135">
        <v>2</v>
      </c>
      <c r="C25" s="135">
        <v>-2.1</v>
      </c>
      <c r="D25" s="68" t="s">
        <v>48</v>
      </c>
      <c r="E25" s="140"/>
      <c r="F25" s="140"/>
    </row>
    <row r="26" spans="1:6">
      <c r="A26" s="28" t="s">
        <v>49</v>
      </c>
      <c r="B26" s="135"/>
      <c r="C26" s="137"/>
      <c r="D26" s="110" t="s">
        <v>50</v>
      </c>
      <c r="E26" s="140">
        <v>112</v>
      </c>
      <c r="F26" s="140">
        <v>1186.9000000000001</v>
      </c>
    </row>
    <row r="27" spans="1:6">
      <c r="A27" s="28" t="s">
        <v>51</v>
      </c>
      <c r="B27" s="135">
        <v>10</v>
      </c>
      <c r="C27" s="135">
        <v>-86.1</v>
      </c>
      <c r="D27" s="68" t="s">
        <v>52</v>
      </c>
      <c r="E27" s="140"/>
      <c r="F27" s="140"/>
    </row>
    <row r="28" spans="1:6">
      <c r="A28" s="28" t="s">
        <v>53</v>
      </c>
      <c r="B28" s="135"/>
      <c r="C28" s="135"/>
      <c r="D28" s="68" t="s">
        <v>54</v>
      </c>
      <c r="E28" s="140"/>
      <c r="F28" s="140"/>
    </row>
    <row r="29" spans="1:6">
      <c r="A29" s="28" t="s">
        <v>55</v>
      </c>
      <c r="B29" s="135"/>
      <c r="C29" s="135"/>
      <c r="D29" s="68" t="s">
        <v>56</v>
      </c>
      <c r="E29" s="140"/>
      <c r="F29" s="140"/>
    </row>
    <row r="30" spans="1:6">
      <c r="A30" s="28" t="s">
        <v>57</v>
      </c>
      <c r="B30" s="135"/>
      <c r="C30" s="135"/>
      <c r="D30" s="68" t="s">
        <v>58</v>
      </c>
      <c r="E30" s="139"/>
      <c r="F30" s="139"/>
    </row>
    <row r="31" spans="1:6">
      <c r="A31" s="32"/>
      <c r="B31" s="134"/>
      <c r="C31" s="134"/>
      <c r="D31" s="111"/>
      <c r="E31" s="138"/>
      <c r="F31" s="138"/>
    </row>
    <row r="32" spans="1:6">
      <c r="A32" s="36" t="s">
        <v>59</v>
      </c>
      <c r="B32" s="134">
        <v>11226</v>
      </c>
      <c r="C32" s="134">
        <v>20</v>
      </c>
      <c r="D32" s="112"/>
      <c r="E32" s="141"/>
      <c r="F32" s="141"/>
    </row>
    <row r="33" spans="1:6">
      <c r="A33" s="28" t="s">
        <v>60</v>
      </c>
      <c r="B33" s="135">
        <v>9913</v>
      </c>
      <c r="C33" s="135">
        <v>16.100000000000001</v>
      </c>
      <c r="D33" s="32" t="s">
        <v>61</v>
      </c>
      <c r="E33" s="139">
        <v>2007</v>
      </c>
      <c r="F33" s="139">
        <v>34.700000000000003</v>
      </c>
    </row>
    <row r="34" spans="1:6">
      <c r="A34" s="28" t="s">
        <v>62</v>
      </c>
      <c r="B34" s="135"/>
      <c r="C34" s="135"/>
      <c r="D34" s="113" t="s">
        <v>63</v>
      </c>
      <c r="E34" s="140">
        <v>201</v>
      </c>
      <c r="F34" s="140">
        <v>13.8</v>
      </c>
    </row>
    <row r="35" spans="1:6">
      <c r="A35" s="28" t="s">
        <v>64</v>
      </c>
      <c r="B35" s="135">
        <v>37</v>
      </c>
      <c r="C35" s="135">
        <v>100</v>
      </c>
      <c r="D35" s="113" t="s">
        <v>65</v>
      </c>
      <c r="E35" s="140"/>
      <c r="F35" s="140"/>
    </row>
    <row r="36" spans="1:6">
      <c r="A36" s="28" t="s">
        <v>66</v>
      </c>
      <c r="B36" s="136"/>
      <c r="C36" s="136"/>
      <c r="D36" s="113" t="s">
        <v>67</v>
      </c>
      <c r="E36" s="140">
        <v>261</v>
      </c>
      <c r="F36" s="140">
        <v>592.70000000000005</v>
      </c>
    </row>
    <row r="37" spans="1:6">
      <c r="A37" s="28" t="s">
        <v>68</v>
      </c>
      <c r="B37" s="135">
        <v>1276</v>
      </c>
      <c r="C37" s="135">
        <v>63.6</v>
      </c>
      <c r="D37" s="113" t="s">
        <v>69</v>
      </c>
      <c r="E37" s="140">
        <v>1545</v>
      </c>
      <c r="F37" s="140">
        <v>21.1</v>
      </c>
    </row>
  </sheetData>
  <mergeCells count="2">
    <mergeCell ref="A1:F1"/>
    <mergeCell ref="A2:F2"/>
  </mergeCells>
  <phoneticPr fontId="37" type="noConversion"/>
  <pageMargins left="0.74803149606299202" right="0.74803149606299202" top="0.91" bottom="0.59055118110236204" header="0.511811023622047" footer="0.511811023622047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G7" sqref="G7"/>
    </sheetView>
  </sheetViews>
  <sheetFormatPr defaultColWidth="8.75" defaultRowHeight="14.25"/>
  <cols>
    <col min="1" max="1" width="20" style="21" customWidth="1"/>
    <col min="2" max="3" width="8.75" style="21" customWidth="1"/>
    <col min="4" max="4" width="29.5" style="21" customWidth="1"/>
    <col min="5" max="5" width="8.75" style="21" customWidth="1"/>
    <col min="6" max="6" width="7.75" style="21" customWidth="1"/>
    <col min="7" max="16384" width="8.75" style="21"/>
  </cols>
  <sheetData>
    <row r="1" spans="1:6" ht="22.5">
      <c r="A1" s="156" t="s">
        <v>856</v>
      </c>
      <c r="B1" s="126"/>
      <c r="C1" s="126"/>
      <c r="D1" s="126"/>
      <c r="E1" s="126"/>
      <c r="F1" s="126"/>
    </row>
    <row r="2" spans="1:6" ht="14.25" customHeight="1">
      <c r="A2" s="27"/>
      <c r="B2" s="27"/>
      <c r="C2" s="27"/>
      <c r="D2" s="27"/>
      <c r="E2" s="27"/>
      <c r="F2" s="27"/>
    </row>
    <row r="3" spans="1:6">
      <c r="A3" s="127" t="s">
        <v>0</v>
      </c>
      <c r="B3" s="127"/>
      <c r="C3" s="127"/>
      <c r="D3" s="127"/>
      <c r="E3" s="127"/>
      <c r="F3" s="127"/>
    </row>
    <row r="4" spans="1:6" ht="24.95" customHeight="1">
      <c r="A4" s="31" t="s">
        <v>1</v>
      </c>
      <c r="B4" s="31" t="s">
        <v>2</v>
      </c>
      <c r="C4" s="31" t="s">
        <v>5</v>
      </c>
      <c r="D4" s="31" t="s">
        <v>4</v>
      </c>
      <c r="E4" s="31" t="s">
        <v>2</v>
      </c>
      <c r="F4" s="31" t="s">
        <v>5</v>
      </c>
    </row>
    <row r="5" spans="1:6" ht="24.95" customHeight="1">
      <c r="A5" s="32" t="s">
        <v>6</v>
      </c>
      <c r="B5" s="33"/>
      <c r="C5" s="34"/>
      <c r="D5" s="32" t="s">
        <v>6</v>
      </c>
      <c r="E5" s="33"/>
      <c r="F5" s="35"/>
    </row>
    <row r="6" spans="1:6" ht="24.95" customHeight="1">
      <c r="A6" s="36" t="s">
        <v>7</v>
      </c>
      <c r="B6" s="33"/>
      <c r="C6" s="37"/>
      <c r="D6" s="36" t="s">
        <v>8</v>
      </c>
      <c r="E6" s="35"/>
      <c r="F6" s="35"/>
    </row>
    <row r="7" spans="1:6" ht="24.95" customHeight="1">
      <c r="A7" s="28" t="s">
        <v>774</v>
      </c>
      <c r="B7" s="25"/>
      <c r="C7" s="38"/>
      <c r="D7" s="28" t="s">
        <v>775</v>
      </c>
      <c r="E7" s="35"/>
      <c r="F7" s="35"/>
    </row>
    <row r="8" spans="1:6" ht="24.95" customHeight="1">
      <c r="A8" s="35"/>
      <c r="B8" s="35"/>
      <c r="C8" s="34"/>
      <c r="D8" s="36" t="s">
        <v>61</v>
      </c>
      <c r="E8" s="33"/>
      <c r="F8" s="35"/>
    </row>
    <row r="9" spans="1:6" ht="24.95" customHeight="1">
      <c r="A9" s="36" t="s">
        <v>59</v>
      </c>
      <c r="B9" s="33"/>
      <c r="C9" s="34"/>
      <c r="D9" s="28" t="s">
        <v>63</v>
      </c>
      <c r="E9" s="35"/>
      <c r="F9" s="35"/>
    </row>
    <row r="10" spans="1:6" ht="24.95" customHeight="1">
      <c r="A10" s="28" t="s">
        <v>776</v>
      </c>
      <c r="B10" s="25"/>
      <c r="C10" s="34"/>
      <c r="D10" s="28" t="s">
        <v>777</v>
      </c>
      <c r="E10" s="25"/>
      <c r="F10" s="35"/>
    </row>
    <row r="11" spans="1:6" ht="24.95" customHeight="1">
      <c r="A11" s="28" t="s">
        <v>778</v>
      </c>
      <c r="B11" s="25"/>
      <c r="C11" s="34"/>
      <c r="D11" s="28" t="s">
        <v>779</v>
      </c>
      <c r="E11" s="25"/>
      <c r="F11" s="35"/>
    </row>
    <row r="12" spans="1:6">
      <c r="A12" s="21" t="s">
        <v>780</v>
      </c>
    </row>
  </sheetData>
  <mergeCells count="2">
    <mergeCell ref="A1:F1"/>
    <mergeCell ref="A3:F3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C11" sqref="C11"/>
    </sheetView>
  </sheetViews>
  <sheetFormatPr defaultColWidth="8.75" defaultRowHeight="14.25"/>
  <cols>
    <col min="1" max="1" width="50.75" style="21" customWidth="1"/>
    <col min="2" max="2" width="19.875" style="21" customWidth="1"/>
    <col min="3" max="16384" width="8.75" style="21"/>
  </cols>
  <sheetData>
    <row r="1" spans="1:2" ht="22.5">
      <c r="A1" s="156" t="s">
        <v>857</v>
      </c>
      <c r="B1" s="126"/>
    </row>
    <row r="2" spans="1:2" ht="18" customHeight="1">
      <c r="A2" s="27"/>
      <c r="B2" s="27"/>
    </row>
    <row r="3" spans="1:2">
      <c r="A3" s="127" t="s">
        <v>0</v>
      </c>
      <c r="B3" s="127"/>
    </row>
    <row r="4" spans="1:2" ht="24.95" customHeight="1">
      <c r="A4" s="23" t="s">
        <v>562</v>
      </c>
      <c r="B4" s="23" t="s">
        <v>2</v>
      </c>
    </row>
    <row r="5" spans="1:2" ht="24.95" customHeight="1">
      <c r="A5" s="28"/>
      <c r="B5" s="29"/>
    </row>
    <row r="6" spans="1:2" ht="24.95" customHeight="1">
      <c r="A6" s="23" t="s">
        <v>781</v>
      </c>
      <c r="B6" s="30"/>
    </row>
    <row r="7" spans="1:2">
      <c r="A7" s="21" t="s">
        <v>782</v>
      </c>
    </row>
  </sheetData>
  <mergeCells count="2">
    <mergeCell ref="A1:B1"/>
    <mergeCell ref="A3:B3"/>
  </mergeCells>
  <phoneticPr fontId="37" type="noConversion"/>
  <printOptions horizontalCentered="1"/>
  <pageMargins left="0.70866141732283505" right="0.70866141732283505" top="0.87" bottom="0.74803149606299202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M5" sqref="M5"/>
    </sheetView>
  </sheetViews>
  <sheetFormatPr defaultColWidth="8.75" defaultRowHeight="14.25"/>
  <cols>
    <col min="1" max="1" width="20.125" style="21" customWidth="1"/>
    <col min="2" max="10" width="6.5" style="21" customWidth="1"/>
    <col min="11" max="16384" width="8.75" style="21"/>
  </cols>
  <sheetData>
    <row r="1" spans="1:10" ht="22.5">
      <c r="A1" s="151" t="s">
        <v>858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2.7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s="20" customFormat="1" ht="58.5" customHeight="1">
      <c r="A4" s="23" t="s">
        <v>783</v>
      </c>
      <c r="B4" s="24" t="s">
        <v>784</v>
      </c>
      <c r="C4" s="24" t="s">
        <v>785</v>
      </c>
      <c r="D4" s="24" t="s">
        <v>786</v>
      </c>
      <c r="E4" s="24" t="s">
        <v>787</v>
      </c>
      <c r="F4" s="24" t="s">
        <v>788</v>
      </c>
      <c r="G4" s="24" t="s">
        <v>789</v>
      </c>
      <c r="H4" s="24" t="s">
        <v>790</v>
      </c>
      <c r="I4" s="24" t="s">
        <v>791</v>
      </c>
      <c r="J4" s="24" t="s">
        <v>792</v>
      </c>
    </row>
    <row r="5" spans="1:10" s="20" customFormat="1" ht="24.95" customHeight="1">
      <c r="A5" s="23" t="s">
        <v>793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s="20" customFormat="1" ht="24.95" customHeight="1">
      <c r="A6" s="26" t="s">
        <v>794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s="20" customFormat="1" ht="24.95" customHeight="1">
      <c r="A7" s="26" t="s">
        <v>795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s="20" customFormat="1" ht="24.95" customHeight="1">
      <c r="A8" s="26" t="s">
        <v>796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s="20" customFormat="1" ht="24.95" customHeight="1">
      <c r="A9" s="26" t="s">
        <v>797</v>
      </c>
      <c r="B9" s="25" t="s">
        <v>798</v>
      </c>
      <c r="C9" s="25"/>
      <c r="D9" s="25"/>
      <c r="E9" s="25"/>
      <c r="F9" s="25"/>
      <c r="G9" s="25"/>
      <c r="H9" s="25"/>
      <c r="I9" s="25"/>
      <c r="J9" s="25"/>
    </row>
    <row r="10" spans="1:10" s="20" customFormat="1" ht="24.95" customHeight="1">
      <c r="A10" s="26" t="s">
        <v>799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s="20" customFormat="1" ht="24.95" customHeight="1">
      <c r="A11" s="26" t="s">
        <v>800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24.95" customHeight="1">
      <c r="A12" s="23" t="s">
        <v>801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24.95" customHeight="1">
      <c r="A13" s="26" t="s">
        <v>802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24.95" customHeight="1">
      <c r="A14" s="26" t="s">
        <v>803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24.95" customHeight="1">
      <c r="A15" s="26" t="s">
        <v>804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>
      <c r="A16" s="129" t="s">
        <v>805</v>
      </c>
      <c r="B16" s="129"/>
      <c r="C16" s="129"/>
      <c r="D16" s="129"/>
      <c r="E16" s="129"/>
      <c r="F16" s="129"/>
      <c r="G16" s="129"/>
      <c r="H16" s="129"/>
      <c r="I16" s="129"/>
      <c r="J16" s="129"/>
    </row>
  </sheetData>
  <mergeCells count="3">
    <mergeCell ref="A1:J1"/>
    <mergeCell ref="A3:J3"/>
    <mergeCell ref="A16:J16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D7" sqref="D7"/>
    </sheetView>
  </sheetViews>
  <sheetFormatPr defaultColWidth="9" defaultRowHeight="13.5"/>
  <cols>
    <col min="1" max="1" width="13.375" style="2" customWidth="1"/>
    <col min="2" max="7" width="10.875" style="2" customWidth="1"/>
    <col min="8" max="9" width="8.75" style="2" customWidth="1"/>
    <col min="10" max="16384" width="9" style="2"/>
  </cols>
  <sheetData>
    <row r="1" spans="1:7" s="1" customFormat="1" ht="28.7" customHeight="1">
      <c r="A1" s="152" t="s">
        <v>859</v>
      </c>
      <c r="B1" s="130"/>
      <c r="C1" s="130"/>
      <c r="D1" s="130"/>
      <c r="E1" s="130"/>
      <c r="F1" s="130"/>
      <c r="G1" s="130"/>
    </row>
    <row r="2" spans="1:7" s="1" customFormat="1" ht="13.5" customHeight="1">
      <c r="A2" s="3"/>
      <c r="B2" s="3"/>
      <c r="C2" s="3"/>
      <c r="D2" s="3"/>
      <c r="E2" s="3"/>
      <c r="F2" s="3"/>
      <c r="G2" s="3"/>
    </row>
    <row r="3" spans="1:7" ht="14.25" customHeight="1">
      <c r="A3" s="17"/>
      <c r="B3" s="17"/>
      <c r="G3" s="4" t="s">
        <v>806</v>
      </c>
    </row>
    <row r="4" spans="1:7" ht="24.95" customHeight="1">
      <c r="A4" s="131" t="s">
        <v>807</v>
      </c>
      <c r="B4" s="131" t="s">
        <v>808</v>
      </c>
      <c r="C4" s="131"/>
      <c r="D4" s="131"/>
      <c r="E4" s="131" t="s">
        <v>809</v>
      </c>
      <c r="F4" s="131"/>
      <c r="G4" s="131"/>
    </row>
    <row r="5" spans="1:7" ht="24.95" customHeight="1">
      <c r="A5" s="131"/>
      <c r="B5" s="5" t="s">
        <v>784</v>
      </c>
      <c r="C5" s="5" t="s">
        <v>810</v>
      </c>
      <c r="D5" s="5" t="s">
        <v>811</v>
      </c>
      <c r="E5" s="5" t="s">
        <v>784</v>
      </c>
      <c r="F5" s="5" t="s">
        <v>810</v>
      </c>
      <c r="G5" s="5" t="s">
        <v>811</v>
      </c>
    </row>
    <row r="6" spans="1:7" ht="24.95" customHeight="1">
      <c r="A6" s="131"/>
      <c r="B6" s="5" t="s">
        <v>812</v>
      </c>
      <c r="C6" s="5" t="s">
        <v>813</v>
      </c>
      <c r="D6" s="5" t="s">
        <v>814</v>
      </c>
      <c r="E6" s="5" t="s">
        <v>815</v>
      </c>
      <c r="F6" s="5" t="s">
        <v>816</v>
      </c>
      <c r="G6" s="5" t="s">
        <v>817</v>
      </c>
    </row>
    <row r="7" spans="1:7" s="10" customFormat="1" ht="24.95" customHeight="1">
      <c r="A7" s="18" t="s">
        <v>818</v>
      </c>
      <c r="B7" s="19"/>
      <c r="C7" s="19"/>
      <c r="D7" s="19"/>
      <c r="E7" s="19"/>
      <c r="F7" s="19"/>
      <c r="G7" s="19"/>
    </row>
    <row r="8" spans="1:7">
      <c r="A8" s="2" t="s">
        <v>819</v>
      </c>
    </row>
  </sheetData>
  <mergeCells count="4">
    <mergeCell ref="A1:G1"/>
    <mergeCell ref="B4:D4"/>
    <mergeCell ref="E4:G4"/>
    <mergeCell ref="A4:A6"/>
  </mergeCells>
  <phoneticPr fontId="37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5" sqref="D5"/>
    </sheetView>
  </sheetViews>
  <sheetFormatPr defaultColWidth="9" defaultRowHeight="13.5"/>
  <cols>
    <col min="1" max="1" width="13.625" style="2" customWidth="1"/>
    <col min="2" max="2" width="10.25" style="2" customWidth="1"/>
    <col min="3" max="3" width="8.375" style="2" customWidth="1"/>
    <col min="4" max="4" width="10.875" style="2" customWidth="1"/>
    <col min="5" max="5" width="10.125" style="2" customWidth="1"/>
    <col min="6" max="6" width="9.625" style="2" customWidth="1"/>
    <col min="7" max="7" width="7.875" style="10" customWidth="1"/>
    <col min="8" max="8" width="10.25" style="2" customWidth="1"/>
    <col min="9" max="10" width="8.75" style="2" customWidth="1"/>
    <col min="11" max="16384" width="9" style="2"/>
  </cols>
  <sheetData>
    <row r="1" spans="1:8" s="1" customFormat="1" ht="28.7" customHeight="1">
      <c r="A1" s="155" t="s">
        <v>860</v>
      </c>
      <c r="B1" s="132"/>
      <c r="C1" s="132"/>
      <c r="D1" s="132"/>
      <c r="E1" s="132"/>
      <c r="F1" s="132"/>
      <c r="G1" s="132"/>
      <c r="H1" s="132"/>
    </row>
    <row r="2" spans="1:8" s="1" customFormat="1" ht="13.5" customHeight="1">
      <c r="A2" s="11"/>
      <c r="B2" s="11"/>
      <c r="C2" s="11"/>
      <c r="D2" s="11"/>
      <c r="E2" s="11"/>
      <c r="F2" s="11"/>
      <c r="G2" s="11"/>
      <c r="H2" s="11"/>
    </row>
    <row r="3" spans="1:8" ht="14.25" customHeight="1">
      <c r="A3" s="133" t="s">
        <v>806</v>
      </c>
      <c r="B3" s="133"/>
      <c r="C3" s="133"/>
      <c r="D3" s="133"/>
      <c r="E3" s="133"/>
      <c r="F3" s="133"/>
      <c r="G3" s="133"/>
      <c r="H3" s="133"/>
    </row>
    <row r="4" spans="1:8" s="9" customFormat="1" ht="46.5" customHeight="1">
      <c r="A4" s="5" t="s">
        <v>660</v>
      </c>
      <c r="B4" s="5" t="s">
        <v>820</v>
      </c>
      <c r="C4" s="5" t="s">
        <v>821</v>
      </c>
      <c r="D4" s="5" t="s">
        <v>822</v>
      </c>
      <c r="E4" s="5" t="s">
        <v>823</v>
      </c>
      <c r="F4" s="5" t="s">
        <v>824</v>
      </c>
      <c r="G4" s="12" t="s">
        <v>825</v>
      </c>
      <c r="H4" s="5" t="s">
        <v>826</v>
      </c>
    </row>
    <row r="5" spans="1:8" ht="39.950000000000003" customHeight="1">
      <c r="A5" s="13"/>
      <c r="B5" s="13"/>
      <c r="C5" s="13"/>
      <c r="D5" s="13"/>
      <c r="E5" s="14"/>
      <c r="F5" s="13"/>
      <c r="G5" s="15"/>
      <c r="H5" s="16"/>
    </row>
    <row r="6" spans="1:8" ht="39.950000000000003" customHeight="1">
      <c r="A6" s="13"/>
      <c r="B6" s="13"/>
      <c r="C6" s="13"/>
      <c r="D6" s="13"/>
      <c r="E6" s="14"/>
      <c r="F6" s="13"/>
      <c r="G6" s="15"/>
      <c r="H6" s="16"/>
    </row>
    <row r="7" spans="1:8" ht="39.950000000000003" customHeight="1">
      <c r="A7" s="13"/>
      <c r="B7" s="13"/>
      <c r="C7" s="13"/>
      <c r="D7" s="13"/>
      <c r="E7" s="14"/>
      <c r="F7" s="13"/>
      <c r="G7" s="15"/>
      <c r="H7" s="16"/>
    </row>
    <row r="8" spans="1:8" ht="39.950000000000003" customHeight="1">
      <c r="A8" s="13"/>
      <c r="B8" s="13"/>
      <c r="C8" s="13"/>
      <c r="D8" s="13"/>
      <c r="E8" s="14"/>
      <c r="F8" s="13"/>
      <c r="G8" s="15"/>
      <c r="H8" s="16"/>
    </row>
    <row r="9" spans="1:8" ht="39.950000000000003" customHeight="1">
      <c r="A9" s="13"/>
      <c r="B9" s="13"/>
      <c r="C9" s="13"/>
      <c r="D9" s="13"/>
      <c r="E9" s="14"/>
      <c r="F9" s="13"/>
      <c r="G9" s="15"/>
      <c r="H9" s="16"/>
    </row>
    <row r="10" spans="1:8">
      <c r="A10" s="2" t="s">
        <v>827</v>
      </c>
    </row>
  </sheetData>
  <mergeCells count="2">
    <mergeCell ref="A1:H1"/>
    <mergeCell ref="A3:H3"/>
  </mergeCells>
  <phoneticPr fontId="37" type="noConversion"/>
  <printOptions horizontalCentered="1"/>
  <pageMargins left="0.70866141732283505" right="0.66929133858267698" top="0.74803149606299202" bottom="0.74803149606299202" header="0.31496062992126" footer="0.31496062992126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C14" sqref="C14"/>
    </sheetView>
  </sheetViews>
  <sheetFormatPr defaultColWidth="9" defaultRowHeight="13.5"/>
  <cols>
    <col min="1" max="1" width="49.875" style="2" customWidth="1"/>
    <col min="2" max="2" width="19.625" style="2" customWidth="1"/>
    <col min="3" max="3" width="8.75" style="2" customWidth="1"/>
    <col min="4" max="16384" width="9" style="2"/>
  </cols>
  <sheetData>
    <row r="1" spans="1:2" s="1" customFormat="1" ht="27.2" customHeight="1">
      <c r="A1" s="152" t="s">
        <v>861</v>
      </c>
      <c r="B1" s="130"/>
    </row>
    <row r="2" spans="1:2" s="1" customFormat="1" ht="9" customHeight="1">
      <c r="A2" s="3"/>
      <c r="B2" s="3"/>
    </row>
    <row r="3" spans="1:2" ht="14.25" customHeight="1">
      <c r="B3" s="4" t="s">
        <v>806</v>
      </c>
    </row>
    <row r="4" spans="1:2" ht="24.95" customHeight="1">
      <c r="A4" s="5" t="s">
        <v>828</v>
      </c>
      <c r="B4" s="5" t="s">
        <v>829</v>
      </c>
    </row>
    <row r="5" spans="1:2" ht="24.95" customHeight="1">
      <c r="A5" s="6" t="s">
        <v>830</v>
      </c>
      <c r="B5" s="7"/>
    </row>
    <row r="6" spans="1:2" ht="24.95" customHeight="1">
      <c r="A6" s="6" t="s">
        <v>831</v>
      </c>
      <c r="B6" s="8"/>
    </row>
    <row r="7" spans="1:2" ht="24.95" customHeight="1">
      <c r="A7" s="6" t="s">
        <v>832</v>
      </c>
      <c r="B7" s="8"/>
    </row>
    <row r="8" spans="1:2" ht="24.95" customHeight="1">
      <c r="A8" s="6" t="s">
        <v>833</v>
      </c>
      <c r="B8" s="7"/>
    </row>
    <row r="9" spans="1:2" ht="24.95" customHeight="1">
      <c r="A9" s="6" t="s">
        <v>831</v>
      </c>
      <c r="B9" s="8"/>
    </row>
    <row r="10" spans="1:2" ht="24.95" customHeight="1">
      <c r="A10" s="6" t="s">
        <v>832</v>
      </c>
      <c r="B10" s="8"/>
    </row>
    <row r="11" spans="1:2" ht="24.95" customHeight="1">
      <c r="A11" s="6" t="s">
        <v>834</v>
      </c>
      <c r="B11" s="8"/>
    </row>
    <row r="12" spans="1:2" ht="24.95" customHeight="1">
      <c r="A12" s="6" t="s">
        <v>835</v>
      </c>
      <c r="B12" s="8"/>
    </row>
    <row r="13" spans="1:2" ht="24.95" customHeight="1">
      <c r="A13" s="6" t="s">
        <v>836</v>
      </c>
      <c r="B13" s="8"/>
    </row>
    <row r="14" spans="1:2" ht="24.95" customHeight="1">
      <c r="A14" s="6" t="s">
        <v>837</v>
      </c>
      <c r="B14" s="8"/>
    </row>
    <row r="15" spans="1:2" ht="24.95" customHeight="1">
      <c r="A15" s="6" t="s">
        <v>838</v>
      </c>
      <c r="B15" s="8"/>
    </row>
    <row r="16" spans="1:2" ht="24.95" customHeight="1">
      <c r="A16" s="6" t="s">
        <v>839</v>
      </c>
      <c r="B16" s="8"/>
    </row>
    <row r="17" spans="1:2" ht="24.95" customHeight="1">
      <c r="A17" s="6" t="s">
        <v>840</v>
      </c>
      <c r="B17" s="8"/>
    </row>
    <row r="18" spans="1:2" ht="24.95" customHeight="1">
      <c r="A18" s="6" t="s">
        <v>841</v>
      </c>
      <c r="B18" s="8"/>
    </row>
    <row r="19" spans="1:2" ht="24.95" customHeight="1">
      <c r="A19" s="6" t="s">
        <v>842</v>
      </c>
      <c r="B19" s="8"/>
    </row>
    <row r="20" spans="1:2" ht="24.95" customHeight="1">
      <c r="A20" s="6" t="s">
        <v>843</v>
      </c>
      <c r="B20" s="8"/>
    </row>
    <row r="21" spans="1:2" ht="24.95" customHeight="1">
      <c r="A21" s="6" t="s">
        <v>844</v>
      </c>
      <c r="B21" s="8"/>
    </row>
    <row r="22" spans="1:2" ht="24.95" customHeight="1">
      <c r="A22" s="6" t="s">
        <v>845</v>
      </c>
      <c r="B22" s="8"/>
    </row>
    <row r="23" spans="1:2" ht="24.95" customHeight="1">
      <c r="A23" s="6" t="s">
        <v>831</v>
      </c>
      <c r="B23" s="8"/>
    </row>
    <row r="24" spans="1:2" ht="24.95" customHeight="1">
      <c r="A24" s="6" t="s">
        <v>832</v>
      </c>
      <c r="B24" s="8"/>
    </row>
    <row r="25" spans="1:2" ht="24.95" customHeight="1">
      <c r="A25" s="6" t="s">
        <v>846</v>
      </c>
      <c r="B25" s="8"/>
    </row>
    <row r="26" spans="1:2" ht="24.95" customHeight="1">
      <c r="A26" s="6" t="s">
        <v>831</v>
      </c>
      <c r="B26" s="8"/>
    </row>
    <row r="27" spans="1:2" ht="24.95" customHeight="1">
      <c r="A27" s="6" t="s">
        <v>832</v>
      </c>
      <c r="B27" s="8"/>
    </row>
    <row r="28" spans="1:2">
      <c r="A28" s="2" t="s">
        <v>847</v>
      </c>
    </row>
  </sheetData>
  <mergeCells count="1">
    <mergeCell ref="A1:B1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76"/>
  <sheetViews>
    <sheetView workbookViewId="0">
      <selection activeCell="B16" sqref="B16"/>
    </sheetView>
  </sheetViews>
  <sheetFormatPr defaultColWidth="8.75" defaultRowHeight="14.25"/>
  <cols>
    <col min="1" max="1" width="39.875" style="55" customWidth="1"/>
    <col min="2" max="2" width="29.75" style="103" customWidth="1"/>
    <col min="3" max="16384" width="8.75" style="55"/>
  </cols>
  <sheetData>
    <row r="1" spans="1:2" ht="22.5">
      <c r="A1" s="117" t="s">
        <v>848</v>
      </c>
      <c r="B1" s="117"/>
    </row>
    <row r="2" spans="1:2">
      <c r="A2" s="118" t="s">
        <v>0</v>
      </c>
      <c r="B2" s="118"/>
    </row>
    <row r="3" spans="1:2">
      <c r="A3" s="95" t="s">
        <v>70</v>
      </c>
      <c r="B3" s="57" t="s">
        <v>2</v>
      </c>
    </row>
    <row r="4" spans="1:2">
      <c r="A4" s="95" t="s">
        <v>71</v>
      </c>
      <c r="B4" s="104">
        <f>B5+B121+B127+B153+B178+B195+B225+B307+B353+B383+B401+B463+B486+B504+B519+B534+B543+B550+B569+B572+B575</f>
        <v>10043</v>
      </c>
    </row>
    <row r="5" spans="1:2" s="52" customFormat="1" ht="13.5">
      <c r="A5" s="105" t="s">
        <v>72</v>
      </c>
      <c r="B5" s="106">
        <f>B6+B13+B20+B26+B33+B39+B45+B47+B51+B53+B56+B61+B67+B69+B73+B77+B83+B88+B93+B98+B102+B107+B110+B113+B119</f>
        <v>1177</v>
      </c>
    </row>
    <row r="6" spans="1:2" s="52" customFormat="1" ht="13.5">
      <c r="A6" s="105" t="s">
        <v>73</v>
      </c>
      <c r="B6" s="106">
        <f>SUM(B7:B12)</f>
        <v>17</v>
      </c>
    </row>
    <row r="7" spans="1:2">
      <c r="A7" s="107" t="s">
        <v>74</v>
      </c>
      <c r="B7" s="108">
        <v>17</v>
      </c>
    </row>
    <row r="8" spans="1:2">
      <c r="A8" s="107" t="s">
        <v>75</v>
      </c>
      <c r="B8" s="108"/>
    </row>
    <row r="9" spans="1:2">
      <c r="A9" s="107" t="s">
        <v>76</v>
      </c>
      <c r="B9" s="108"/>
    </row>
    <row r="10" spans="1:2">
      <c r="A10" s="107" t="s">
        <v>77</v>
      </c>
      <c r="B10" s="108"/>
    </row>
    <row r="11" spans="1:2">
      <c r="A11" s="107" t="s">
        <v>78</v>
      </c>
      <c r="B11" s="108"/>
    </row>
    <row r="12" spans="1:2">
      <c r="A12" s="107" t="s">
        <v>79</v>
      </c>
      <c r="B12" s="108"/>
    </row>
    <row r="13" spans="1:2" s="101" customFormat="1">
      <c r="A13" s="105" t="s">
        <v>80</v>
      </c>
      <c r="B13" s="106"/>
    </row>
    <row r="14" spans="1:2">
      <c r="A14" s="107" t="s">
        <v>74</v>
      </c>
      <c r="B14" s="108"/>
    </row>
    <row r="15" spans="1:2">
      <c r="A15" s="107" t="s">
        <v>75</v>
      </c>
      <c r="B15" s="108"/>
    </row>
    <row r="16" spans="1:2">
      <c r="A16" s="107" t="s">
        <v>81</v>
      </c>
      <c r="B16" s="108"/>
    </row>
    <row r="17" spans="1:2">
      <c r="A17" s="107" t="s">
        <v>82</v>
      </c>
      <c r="B17" s="108"/>
    </row>
    <row r="18" spans="1:2">
      <c r="A18" s="107" t="s">
        <v>83</v>
      </c>
      <c r="B18" s="108"/>
    </row>
    <row r="19" spans="1:2">
      <c r="A19" s="107" t="s">
        <v>79</v>
      </c>
      <c r="B19" s="108"/>
    </row>
    <row r="20" spans="1:2">
      <c r="A20" s="105" t="s">
        <v>84</v>
      </c>
      <c r="B20" s="106">
        <f>SUM(B21:B25)</f>
        <v>676</v>
      </c>
    </row>
    <row r="21" spans="1:2" s="101" customFormat="1">
      <c r="A21" s="107" t="s">
        <v>74</v>
      </c>
      <c r="B21" s="108">
        <v>357</v>
      </c>
    </row>
    <row r="22" spans="1:2">
      <c r="A22" s="107" t="s">
        <v>75</v>
      </c>
      <c r="B22" s="108">
        <v>249</v>
      </c>
    </row>
    <row r="23" spans="1:2">
      <c r="A23" s="107" t="s">
        <v>85</v>
      </c>
      <c r="B23" s="108">
        <v>70</v>
      </c>
    </row>
    <row r="24" spans="1:2">
      <c r="A24" s="107" t="s">
        <v>79</v>
      </c>
      <c r="B24" s="108"/>
    </row>
    <row r="25" spans="1:2">
      <c r="A25" s="107" t="s">
        <v>86</v>
      </c>
      <c r="B25" s="108"/>
    </row>
    <row r="26" spans="1:2">
      <c r="A26" s="105" t="s">
        <v>87</v>
      </c>
      <c r="B26" s="106"/>
    </row>
    <row r="27" spans="1:2">
      <c r="A27" s="107" t="s">
        <v>74</v>
      </c>
      <c r="B27" s="108"/>
    </row>
    <row r="28" spans="1:2" s="101" customFormat="1">
      <c r="A28" s="107" t="s">
        <v>75</v>
      </c>
      <c r="B28" s="108"/>
    </row>
    <row r="29" spans="1:2">
      <c r="A29" s="107" t="s">
        <v>88</v>
      </c>
      <c r="B29" s="108"/>
    </row>
    <row r="30" spans="1:2">
      <c r="A30" s="107" t="s">
        <v>89</v>
      </c>
      <c r="B30" s="108"/>
    </row>
    <row r="31" spans="1:2">
      <c r="A31" s="107" t="s">
        <v>79</v>
      </c>
      <c r="B31" s="108"/>
    </row>
    <row r="32" spans="1:2">
      <c r="A32" s="107" t="s">
        <v>90</v>
      </c>
      <c r="B32" s="108"/>
    </row>
    <row r="33" spans="1:2" s="101" customFormat="1">
      <c r="A33" s="105" t="s">
        <v>91</v>
      </c>
      <c r="B33" s="106"/>
    </row>
    <row r="34" spans="1:2" s="52" customFormat="1" ht="13.5">
      <c r="A34" s="107" t="s">
        <v>74</v>
      </c>
      <c r="B34" s="108"/>
    </row>
    <row r="35" spans="1:2">
      <c r="A35" s="107" t="s">
        <v>75</v>
      </c>
      <c r="B35" s="108"/>
    </row>
    <row r="36" spans="1:2">
      <c r="A36" s="107" t="s">
        <v>92</v>
      </c>
      <c r="B36" s="108"/>
    </row>
    <row r="37" spans="1:2">
      <c r="A37" s="107" t="s">
        <v>93</v>
      </c>
      <c r="B37" s="108"/>
    </row>
    <row r="38" spans="1:2">
      <c r="A38" s="107" t="s">
        <v>94</v>
      </c>
      <c r="B38" s="108"/>
    </row>
    <row r="39" spans="1:2">
      <c r="A39" s="105" t="s">
        <v>95</v>
      </c>
      <c r="B39" s="106">
        <f>SUM(B40:B44)</f>
        <v>166</v>
      </c>
    </row>
    <row r="40" spans="1:2" s="101" customFormat="1">
      <c r="A40" s="107" t="s">
        <v>74</v>
      </c>
      <c r="B40" s="108">
        <v>166</v>
      </c>
    </row>
    <row r="41" spans="1:2">
      <c r="A41" s="107" t="s">
        <v>75</v>
      </c>
      <c r="B41" s="108"/>
    </row>
    <row r="42" spans="1:2">
      <c r="A42" s="107" t="s">
        <v>96</v>
      </c>
      <c r="B42" s="108"/>
    </row>
    <row r="43" spans="1:2">
      <c r="A43" s="107" t="s">
        <v>97</v>
      </c>
      <c r="B43" s="108"/>
    </row>
    <row r="44" spans="1:2">
      <c r="A44" s="107" t="s">
        <v>79</v>
      </c>
      <c r="B44" s="108"/>
    </row>
    <row r="45" spans="1:2">
      <c r="A45" s="105" t="s">
        <v>98</v>
      </c>
      <c r="B45" s="106"/>
    </row>
    <row r="46" spans="1:2" s="101" customFormat="1">
      <c r="A46" s="107" t="s">
        <v>75</v>
      </c>
      <c r="B46" s="108"/>
    </row>
    <row r="47" spans="1:2" s="52" customFormat="1" ht="13.5">
      <c r="A47" s="105" t="s">
        <v>99</v>
      </c>
      <c r="B47" s="106"/>
    </row>
    <row r="48" spans="1:2" s="101" customFormat="1">
      <c r="A48" s="107" t="s">
        <v>75</v>
      </c>
      <c r="B48" s="108"/>
    </row>
    <row r="49" spans="1:2">
      <c r="A49" s="107" t="s">
        <v>100</v>
      </c>
      <c r="B49" s="108"/>
    </row>
    <row r="50" spans="1:2" s="101" customFormat="1">
      <c r="A50" s="107" t="s">
        <v>101</v>
      </c>
      <c r="B50" s="108"/>
    </row>
    <row r="51" spans="1:2">
      <c r="A51" s="105" t="s">
        <v>102</v>
      </c>
      <c r="B51" s="106"/>
    </row>
    <row r="52" spans="1:2">
      <c r="A52" s="107" t="s">
        <v>75</v>
      </c>
      <c r="B52" s="108"/>
    </row>
    <row r="53" spans="1:2">
      <c r="A53" s="105" t="s">
        <v>103</v>
      </c>
      <c r="B53" s="106"/>
    </row>
    <row r="54" spans="1:2" s="101" customFormat="1">
      <c r="A54" s="107" t="s">
        <v>74</v>
      </c>
      <c r="B54" s="108"/>
    </row>
    <row r="55" spans="1:2">
      <c r="A55" s="107" t="s">
        <v>75</v>
      </c>
      <c r="B55" s="108"/>
    </row>
    <row r="56" spans="1:2">
      <c r="A56" s="105" t="s">
        <v>104</v>
      </c>
      <c r="B56" s="106">
        <f>SUM(B57:B60)</f>
        <v>30</v>
      </c>
    </row>
    <row r="57" spans="1:2">
      <c r="A57" s="107" t="s">
        <v>74</v>
      </c>
      <c r="B57" s="108">
        <v>19</v>
      </c>
    </row>
    <row r="58" spans="1:2" s="101" customFormat="1">
      <c r="A58" s="107" t="s">
        <v>75</v>
      </c>
      <c r="B58" s="108"/>
    </row>
    <row r="59" spans="1:2">
      <c r="A59" s="107" t="s">
        <v>79</v>
      </c>
      <c r="B59" s="108"/>
    </row>
    <row r="60" spans="1:2">
      <c r="A60" s="107" t="s">
        <v>105</v>
      </c>
      <c r="B60" s="108">
        <v>11</v>
      </c>
    </row>
    <row r="61" spans="1:2" s="101" customFormat="1">
      <c r="A61" s="105" t="s">
        <v>106</v>
      </c>
      <c r="B61" s="106">
        <f>SUM(B62:B66)</f>
        <v>0</v>
      </c>
    </row>
    <row r="62" spans="1:2" s="52" customFormat="1" ht="13.5">
      <c r="A62" s="107" t="s">
        <v>74</v>
      </c>
      <c r="B62" s="108"/>
    </row>
    <row r="63" spans="1:2">
      <c r="A63" s="107" t="s">
        <v>75</v>
      </c>
      <c r="B63" s="108"/>
    </row>
    <row r="64" spans="1:2" s="101" customFormat="1">
      <c r="A64" s="107" t="s">
        <v>107</v>
      </c>
      <c r="B64" s="108"/>
    </row>
    <row r="65" spans="1:2" s="52" customFormat="1" ht="13.5">
      <c r="A65" s="107" t="s">
        <v>79</v>
      </c>
      <c r="B65" s="108"/>
    </row>
    <row r="66" spans="1:2">
      <c r="A66" s="107" t="s">
        <v>108</v>
      </c>
      <c r="B66" s="108"/>
    </row>
    <row r="67" spans="1:2" s="101" customFormat="1">
      <c r="A67" s="105" t="s">
        <v>109</v>
      </c>
      <c r="B67" s="106"/>
    </row>
    <row r="68" spans="1:2">
      <c r="A68" s="107" t="s">
        <v>110</v>
      </c>
      <c r="B68" s="108"/>
    </row>
    <row r="69" spans="1:2">
      <c r="A69" s="105" t="s">
        <v>111</v>
      </c>
      <c r="B69" s="106"/>
    </row>
    <row r="70" spans="1:2" s="101" customFormat="1">
      <c r="A70" s="107" t="s">
        <v>74</v>
      </c>
      <c r="B70" s="108"/>
    </row>
    <row r="71" spans="1:2">
      <c r="A71" s="107" t="s">
        <v>79</v>
      </c>
      <c r="B71" s="108"/>
    </row>
    <row r="72" spans="1:2" s="52" customFormat="1" ht="13.5">
      <c r="A72" s="107" t="s">
        <v>112</v>
      </c>
      <c r="B72" s="108"/>
    </row>
    <row r="73" spans="1:2">
      <c r="A73" s="105" t="s">
        <v>113</v>
      </c>
      <c r="B73" s="106"/>
    </row>
    <row r="74" spans="1:2" s="52" customFormat="1" ht="13.5">
      <c r="A74" s="107" t="s">
        <v>74</v>
      </c>
      <c r="B74" s="108"/>
    </row>
    <row r="75" spans="1:2" s="101" customFormat="1">
      <c r="A75" s="107" t="s">
        <v>75</v>
      </c>
      <c r="B75" s="108"/>
    </row>
    <row r="76" spans="1:2">
      <c r="A76" s="107" t="s">
        <v>114</v>
      </c>
      <c r="B76" s="108"/>
    </row>
    <row r="77" spans="1:2" s="52" customFormat="1" ht="13.5">
      <c r="A77" s="105" t="s">
        <v>115</v>
      </c>
      <c r="B77" s="106"/>
    </row>
    <row r="78" spans="1:2">
      <c r="A78" s="107" t="s">
        <v>74</v>
      </c>
      <c r="B78" s="108"/>
    </row>
    <row r="79" spans="1:2">
      <c r="A79" s="107" t="s">
        <v>75</v>
      </c>
      <c r="B79" s="108"/>
    </row>
    <row r="80" spans="1:2" s="101" customFormat="1">
      <c r="A80" s="107" t="s">
        <v>83</v>
      </c>
      <c r="B80" s="108"/>
    </row>
    <row r="81" spans="1:2">
      <c r="A81" s="107" t="s">
        <v>79</v>
      </c>
      <c r="B81" s="108"/>
    </row>
    <row r="82" spans="1:2">
      <c r="A82" s="107" t="s">
        <v>116</v>
      </c>
      <c r="B82" s="108"/>
    </row>
    <row r="83" spans="1:2">
      <c r="A83" s="105" t="s">
        <v>117</v>
      </c>
      <c r="B83" s="106"/>
    </row>
    <row r="84" spans="1:2" s="101" customFormat="1">
      <c r="A84" s="107" t="s">
        <v>74</v>
      </c>
      <c r="B84" s="108"/>
    </row>
    <row r="85" spans="1:2" s="52" customFormat="1" ht="13.5">
      <c r="A85" s="107" t="s">
        <v>75</v>
      </c>
      <c r="B85" s="108"/>
    </row>
    <row r="86" spans="1:2">
      <c r="A86" s="107" t="s">
        <v>79</v>
      </c>
      <c r="B86" s="108"/>
    </row>
    <row r="87" spans="1:2">
      <c r="A87" s="107" t="s">
        <v>118</v>
      </c>
      <c r="B87" s="108"/>
    </row>
    <row r="88" spans="1:2">
      <c r="A88" s="105" t="s">
        <v>119</v>
      </c>
      <c r="B88" s="106">
        <f>SUM(B89:B92)</f>
        <v>268</v>
      </c>
    </row>
    <row r="89" spans="1:2" s="101" customFormat="1">
      <c r="A89" s="107" t="s">
        <v>74</v>
      </c>
      <c r="B89" s="108">
        <v>263</v>
      </c>
    </row>
    <row r="90" spans="1:2" s="52" customFormat="1" ht="13.5">
      <c r="A90" s="107" t="s">
        <v>75</v>
      </c>
      <c r="B90" s="108"/>
    </row>
    <row r="91" spans="1:2">
      <c r="A91" s="107" t="s">
        <v>79</v>
      </c>
      <c r="B91" s="108"/>
    </row>
    <row r="92" spans="1:2">
      <c r="A92" s="107" t="s">
        <v>120</v>
      </c>
      <c r="B92" s="108">
        <v>5</v>
      </c>
    </row>
    <row r="93" spans="1:2">
      <c r="A93" s="105" t="s">
        <v>121</v>
      </c>
      <c r="B93" s="106">
        <f>SUM(B94:B97)</f>
        <v>20</v>
      </c>
    </row>
    <row r="94" spans="1:2" s="101" customFormat="1">
      <c r="A94" s="107" t="s">
        <v>74</v>
      </c>
      <c r="B94" s="108"/>
    </row>
    <row r="95" spans="1:2" s="52" customFormat="1" ht="13.5">
      <c r="A95" s="107" t="s">
        <v>75</v>
      </c>
      <c r="B95" s="108"/>
    </row>
    <row r="96" spans="1:2">
      <c r="A96" s="107" t="s">
        <v>79</v>
      </c>
      <c r="B96" s="108"/>
    </row>
    <row r="97" spans="1:2">
      <c r="A97" s="107" t="s">
        <v>122</v>
      </c>
      <c r="B97" s="108">
        <v>20</v>
      </c>
    </row>
    <row r="98" spans="1:2" s="101" customFormat="1">
      <c r="A98" s="105" t="s">
        <v>123</v>
      </c>
      <c r="B98" s="106"/>
    </row>
    <row r="99" spans="1:2">
      <c r="A99" s="107" t="s">
        <v>74</v>
      </c>
      <c r="B99" s="108"/>
    </row>
    <row r="100" spans="1:2" s="52" customFormat="1" ht="13.5">
      <c r="A100" s="107" t="s">
        <v>75</v>
      </c>
      <c r="B100" s="108"/>
    </row>
    <row r="101" spans="1:2" s="101" customFormat="1">
      <c r="A101" s="107" t="s">
        <v>79</v>
      </c>
      <c r="B101" s="108"/>
    </row>
    <row r="102" spans="1:2">
      <c r="A102" s="105" t="s">
        <v>124</v>
      </c>
      <c r="B102" s="106"/>
    </row>
    <row r="103" spans="1:2" s="101" customFormat="1">
      <c r="A103" s="107" t="s">
        <v>74</v>
      </c>
      <c r="B103" s="108"/>
    </row>
    <row r="104" spans="1:2" s="101" customFormat="1">
      <c r="A104" s="107" t="s">
        <v>75</v>
      </c>
      <c r="B104" s="108"/>
    </row>
    <row r="105" spans="1:2" s="101" customFormat="1">
      <c r="A105" s="107" t="s">
        <v>79</v>
      </c>
      <c r="B105" s="108"/>
    </row>
    <row r="106" spans="1:2">
      <c r="A106" s="107" t="s">
        <v>125</v>
      </c>
      <c r="B106" s="108"/>
    </row>
    <row r="107" spans="1:2" s="52" customFormat="1" ht="13.5">
      <c r="A107" s="105" t="s">
        <v>126</v>
      </c>
      <c r="B107" s="106"/>
    </row>
    <row r="108" spans="1:2" s="101" customFormat="1">
      <c r="A108" s="107" t="s">
        <v>74</v>
      </c>
      <c r="B108" s="108"/>
    </row>
    <row r="109" spans="1:2">
      <c r="A109" s="107" t="s">
        <v>75</v>
      </c>
      <c r="B109" s="108"/>
    </row>
    <row r="110" spans="1:2" s="52" customFormat="1" ht="13.5">
      <c r="A110" s="105" t="s">
        <v>127</v>
      </c>
      <c r="B110" s="106"/>
    </row>
    <row r="111" spans="1:2">
      <c r="A111" s="107" t="s">
        <v>74</v>
      </c>
      <c r="B111" s="108"/>
    </row>
    <row r="112" spans="1:2" s="52" customFormat="1" ht="13.5">
      <c r="A112" s="107" t="s">
        <v>75</v>
      </c>
      <c r="B112" s="108"/>
    </row>
    <row r="113" spans="1:2" s="52" customFormat="1" ht="13.5">
      <c r="A113" s="105" t="s">
        <v>128</v>
      </c>
      <c r="B113" s="106"/>
    </row>
    <row r="114" spans="1:2">
      <c r="A114" s="107" t="s">
        <v>75</v>
      </c>
      <c r="B114" s="108"/>
    </row>
    <row r="115" spans="1:2">
      <c r="A115" s="107" t="s">
        <v>129</v>
      </c>
      <c r="B115" s="108"/>
    </row>
    <row r="116" spans="1:2" s="52" customFormat="1" ht="13.5">
      <c r="A116" s="107" t="s">
        <v>130</v>
      </c>
      <c r="B116" s="108"/>
    </row>
    <row r="117" spans="1:2">
      <c r="A117" s="107" t="s">
        <v>131</v>
      </c>
      <c r="B117" s="108"/>
    </row>
    <row r="118" spans="1:2" s="52" customFormat="1" ht="13.5">
      <c r="A118" s="107" t="s">
        <v>132</v>
      </c>
      <c r="B118" s="108"/>
    </row>
    <row r="119" spans="1:2" s="101" customFormat="1">
      <c r="A119" s="105" t="s">
        <v>133</v>
      </c>
      <c r="B119" s="106"/>
    </row>
    <row r="120" spans="1:2">
      <c r="A120" s="107" t="s">
        <v>134</v>
      </c>
      <c r="B120" s="108"/>
    </row>
    <row r="121" spans="1:2">
      <c r="A121" s="105" t="s">
        <v>135</v>
      </c>
      <c r="B121" s="106">
        <f>B122+B125+B127+B130+B136+B138+B151</f>
        <v>9</v>
      </c>
    </row>
    <row r="122" spans="1:2" s="101" customFormat="1">
      <c r="A122" s="105" t="s">
        <v>136</v>
      </c>
      <c r="B122" s="106"/>
    </row>
    <row r="123" spans="1:2">
      <c r="A123" s="107" t="s">
        <v>137</v>
      </c>
      <c r="B123" s="108"/>
    </row>
    <row r="124" spans="1:2">
      <c r="A124" s="107" t="s">
        <v>138</v>
      </c>
      <c r="B124" s="108"/>
    </row>
    <row r="125" spans="1:2" s="101" customFormat="1">
      <c r="A125" s="105" t="s">
        <v>139</v>
      </c>
      <c r="B125" s="106">
        <v>9</v>
      </c>
    </row>
    <row r="126" spans="1:2">
      <c r="A126" s="107" t="s">
        <v>140</v>
      </c>
      <c r="B126" s="108">
        <v>9</v>
      </c>
    </row>
    <row r="127" spans="1:2">
      <c r="A127" s="105" t="s">
        <v>141</v>
      </c>
      <c r="B127" s="106"/>
    </row>
    <row r="128" spans="1:2">
      <c r="A128" s="105" t="s">
        <v>142</v>
      </c>
      <c r="B128" s="106"/>
    </row>
    <row r="129" spans="1:2">
      <c r="A129" s="107" t="s">
        <v>143</v>
      </c>
      <c r="B129" s="108"/>
    </row>
    <row r="130" spans="1:2">
      <c r="A130" s="105" t="s">
        <v>144</v>
      </c>
      <c r="B130" s="106"/>
    </row>
    <row r="131" spans="1:2" s="52" customFormat="1" ht="13.5">
      <c r="A131" s="107" t="s">
        <v>74</v>
      </c>
      <c r="B131" s="108"/>
    </row>
    <row r="132" spans="1:2">
      <c r="A132" s="107" t="s">
        <v>75</v>
      </c>
      <c r="B132" s="108"/>
    </row>
    <row r="133" spans="1:2" s="52" customFormat="1" ht="13.5">
      <c r="A133" s="107" t="s">
        <v>96</v>
      </c>
      <c r="B133" s="108"/>
    </row>
    <row r="134" spans="1:2">
      <c r="A134" s="107" t="s">
        <v>145</v>
      </c>
      <c r="B134" s="108"/>
    </row>
    <row r="135" spans="1:2" s="52" customFormat="1" ht="13.5">
      <c r="A135" s="107" t="s">
        <v>146</v>
      </c>
      <c r="B135" s="108"/>
    </row>
    <row r="136" spans="1:2">
      <c r="A136" s="105" t="s">
        <v>147</v>
      </c>
      <c r="B136" s="106"/>
    </row>
    <row r="137" spans="1:2" s="101" customFormat="1">
      <c r="A137" s="107" t="s">
        <v>148</v>
      </c>
      <c r="B137" s="108"/>
    </row>
    <row r="138" spans="1:2" s="101" customFormat="1">
      <c r="A138" s="105" t="s">
        <v>149</v>
      </c>
      <c r="B138" s="106"/>
    </row>
    <row r="139" spans="1:2">
      <c r="A139" s="107" t="s">
        <v>74</v>
      </c>
      <c r="B139" s="108"/>
    </row>
    <row r="140" spans="1:2">
      <c r="A140" s="107" t="s">
        <v>75</v>
      </c>
      <c r="B140" s="108"/>
    </row>
    <row r="141" spans="1:2">
      <c r="A141" s="107" t="s">
        <v>150</v>
      </c>
      <c r="B141" s="108"/>
    </row>
    <row r="142" spans="1:2" s="101" customFormat="1">
      <c r="A142" s="107" t="s">
        <v>151</v>
      </c>
      <c r="B142" s="108"/>
    </row>
    <row r="143" spans="1:2">
      <c r="A143" s="107" t="s">
        <v>152</v>
      </c>
      <c r="B143" s="108"/>
    </row>
    <row r="144" spans="1:2">
      <c r="A144" s="107" t="s">
        <v>153</v>
      </c>
      <c r="B144" s="108"/>
    </row>
    <row r="145" spans="1:2">
      <c r="A145" s="107" t="s">
        <v>154</v>
      </c>
      <c r="B145" s="108"/>
    </row>
    <row r="146" spans="1:2">
      <c r="A146" s="107" t="s">
        <v>155</v>
      </c>
      <c r="B146" s="108"/>
    </row>
    <row r="147" spans="1:2" s="101" customFormat="1">
      <c r="A147" s="107" t="s">
        <v>156</v>
      </c>
      <c r="B147" s="108"/>
    </row>
    <row r="148" spans="1:2">
      <c r="A148" s="107" t="s">
        <v>157</v>
      </c>
      <c r="B148" s="108"/>
    </row>
    <row r="149" spans="1:2" s="52" customFormat="1" ht="13.5">
      <c r="A149" s="107" t="s">
        <v>79</v>
      </c>
      <c r="B149" s="108"/>
    </row>
    <row r="150" spans="1:2" s="101" customFormat="1">
      <c r="A150" s="107" t="s">
        <v>158</v>
      </c>
      <c r="B150" s="108"/>
    </row>
    <row r="151" spans="1:2">
      <c r="A151" s="105" t="s">
        <v>159</v>
      </c>
      <c r="B151" s="106"/>
    </row>
    <row r="152" spans="1:2" s="101" customFormat="1">
      <c r="A152" s="107" t="s">
        <v>160</v>
      </c>
      <c r="B152" s="108"/>
    </row>
    <row r="153" spans="1:2">
      <c r="A153" s="105" t="s">
        <v>161</v>
      </c>
      <c r="B153" s="106"/>
    </row>
    <row r="154" spans="1:2" s="101" customFormat="1">
      <c r="A154" s="105" t="s">
        <v>162</v>
      </c>
      <c r="B154" s="106"/>
    </row>
    <row r="155" spans="1:2">
      <c r="A155" s="107" t="s">
        <v>74</v>
      </c>
      <c r="B155" s="108"/>
    </row>
    <row r="156" spans="1:2">
      <c r="A156" s="107" t="s">
        <v>75</v>
      </c>
      <c r="B156" s="108"/>
    </row>
    <row r="157" spans="1:2" s="101" customFormat="1">
      <c r="A157" s="107" t="s">
        <v>163</v>
      </c>
      <c r="B157" s="108"/>
    </row>
    <row r="158" spans="1:2">
      <c r="A158" s="105" t="s">
        <v>164</v>
      </c>
      <c r="B158" s="106"/>
    </row>
    <row r="159" spans="1:2" s="101" customFormat="1">
      <c r="A159" s="107" t="s">
        <v>165</v>
      </c>
      <c r="B159" s="108"/>
    </row>
    <row r="160" spans="1:2" s="52" customFormat="1" ht="13.5">
      <c r="A160" s="107" t="s">
        <v>166</v>
      </c>
      <c r="B160" s="108"/>
    </row>
    <row r="161" spans="1:2" s="101" customFormat="1">
      <c r="A161" s="107" t="s">
        <v>167</v>
      </c>
      <c r="B161" s="108"/>
    </row>
    <row r="162" spans="1:2" s="101" customFormat="1">
      <c r="A162" s="107" t="s">
        <v>168</v>
      </c>
      <c r="B162" s="108"/>
    </row>
    <row r="163" spans="1:2">
      <c r="A163" s="107" t="s">
        <v>169</v>
      </c>
      <c r="B163" s="108"/>
    </row>
    <row r="164" spans="1:2" s="101" customFormat="1">
      <c r="A164" s="105" t="s">
        <v>170</v>
      </c>
      <c r="B164" s="106"/>
    </row>
    <row r="165" spans="1:2">
      <c r="A165" s="107" t="s">
        <v>171</v>
      </c>
      <c r="B165" s="108"/>
    </row>
    <row r="166" spans="1:2" s="52" customFormat="1" ht="13.5">
      <c r="A166" s="107" t="s">
        <v>172</v>
      </c>
      <c r="B166" s="108"/>
    </row>
    <row r="167" spans="1:2">
      <c r="A167" s="105" t="s">
        <v>173</v>
      </c>
      <c r="B167" s="106"/>
    </row>
    <row r="168" spans="1:2" s="101" customFormat="1">
      <c r="A168" s="107" t="s">
        <v>174</v>
      </c>
      <c r="B168" s="108"/>
    </row>
    <row r="169" spans="1:2" s="52" customFormat="1" ht="13.5">
      <c r="A169" s="107" t="s">
        <v>175</v>
      </c>
      <c r="B169" s="108"/>
    </row>
    <row r="170" spans="1:2">
      <c r="A170" s="105" t="s">
        <v>176</v>
      </c>
      <c r="B170" s="106"/>
    </row>
    <row r="171" spans="1:2" s="52" customFormat="1" ht="13.5">
      <c r="A171" s="107" t="s">
        <v>177</v>
      </c>
      <c r="B171" s="108"/>
    </row>
    <row r="172" spans="1:2">
      <c r="A172" s="107" t="s">
        <v>178</v>
      </c>
      <c r="B172" s="108"/>
    </row>
    <row r="173" spans="1:2" s="101" customFormat="1">
      <c r="A173" s="105" t="s">
        <v>179</v>
      </c>
      <c r="B173" s="106"/>
    </row>
    <row r="174" spans="1:2" s="52" customFormat="1" ht="13.5">
      <c r="A174" s="107" t="s">
        <v>180</v>
      </c>
      <c r="B174" s="108"/>
    </row>
    <row r="175" spans="1:2" s="101" customFormat="1">
      <c r="A175" s="107" t="s">
        <v>181</v>
      </c>
      <c r="B175" s="108"/>
    </row>
    <row r="176" spans="1:2" s="101" customFormat="1">
      <c r="A176" s="105" t="s">
        <v>182</v>
      </c>
      <c r="B176" s="106"/>
    </row>
    <row r="177" spans="1:2" s="52" customFormat="1" ht="13.5">
      <c r="A177" s="107" t="s">
        <v>183</v>
      </c>
      <c r="B177" s="108"/>
    </row>
    <row r="178" spans="1:2">
      <c r="A178" s="105" t="s">
        <v>184</v>
      </c>
      <c r="B178" s="106"/>
    </row>
    <row r="179" spans="1:2">
      <c r="A179" s="105" t="s">
        <v>185</v>
      </c>
      <c r="B179" s="106"/>
    </row>
    <row r="180" spans="1:2" s="52" customFormat="1" ht="13.5">
      <c r="A180" s="107" t="s">
        <v>74</v>
      </c>
      <c r="B180" s="108"/>
    </row>
    <row r="181" spans="1:2">
      <c r="A181" s="107" t="s">
        <v>75</v>
      </c>
      <c r="B181" s="108"/>
    </row>
    <row r="182" spans="1:2" s="52" customFormat="1" ht="13.5">
      <c r="A182" s="105" t="s">
        <v>186</v>
      </c>
      <c r="B182" s="106"/>
    </row>
    <row r="183" spans="1:2">
      <c r="A183" s="107" t="s">
        <v>187</v>
      </c>
      <c r="B183" s="108"/>
    </row>
    <row r="184" spans="1:2">
      <c r="A184" s="107" t="s">
        <v>188</v>
      </c>
      <c r="B184" s="108"/>
    </row>
    <row r="185" spans="1:2" s="101" customFormat="1">
      <c r="A185" s="105" t="s">
        <v>189</v>
      </c>
      <c r="B185" s="106"/>
    </row>
    <row r="186" spans="1:2">
      <c r="A186" s="107" t="s">
        <v>190</v>
      </c>
      <c r="B186" s="108"/>
    </row>
    <row r="187" spans="1:2" s="52" customFormat="1" ht="13.5">
      <c r="A187" s="105" t="s">
        <v>191</v>
      </c>
      <c r="B187" s="106"/>
    </row>
    <row r="188" spans="1:2" s="101" customFormat="1">
      <c r="A188" s="107" t="s">
        <v>192</v>
      </c>
      <c r="B188" s="108"/>
    </row>
    <row r="189" spans="1:2" s="52" customFormat="1" ht="13.5">
      <c r="A189" s="107" t="s">
        <v>193</v>
      </c>
      <c r="B189" s="108"/>
    </row>
    <row r="190" spans="1:2" s="52" customFormat="1" ht="13.5">
      <c r="A190" s="107" t="s">
        <v>194</v>
      </c>
      <c r="B190" s="108"/>
    </row>
    <row r="191" spans="1:2">
      <c r="A191" s="107" t="s">
        <v>195</v>
      </c>
      <c r="B191" s="108"/>
    </row>
    <row r="192" spans="1:2">
      <c r="A192" s="107" t="s">
        <v>196</v>
      </c>
      <c r="B192" s="108"/>
    </row>
    <row r="193" spans="1:2">
      <c r="A193" s="105" t="s">
        <v>197</v>
      </c>
      <c r="B193" s="106"/>
    </row>
    <row r="194" spans="1:2" s="101" customFormat="1">
      <c r="A194" s="107" t="s">
        <v>198</v>
      </c>
      <c r="B194" s="108"/>
    </row>
    <row r="195" spans="1:2">
      <c r="A195" s="105" t="s">
        <v>199</v>
      </c>
      <c r="B195" s="106">
        <f>B196+B207+B210+B216+B218+B222</f>
        <v>219</v>
      </c>
    </row>
    <row r="196" spans="1:2">
      <c r="A196" s="105" t="s">
        <v>200</v>
      </c>
      <c r="B196" s="106">
        <f>SUM(B197:B206)</f>
        <v>219</v>
      </c>
    </row>
    <row r="197" spans="1:2">
      <c r="A197" s="107" t="s">
        <v>74</v>
      </c>
      <c r="B197" s="108"/>
    </row>
    <row r="198" spans="1:2" s="101" customFormat="1">
      <c r="A198" s="107" t="s">
        <v>75</v>
      </c>
      <c r="B198" s="108"/>
    </row>
    <row r="199" spans="1:2" s="52" customFormat="1" ht="13.5">
      <c r="A199" s="107" t="s">
        <v>201</v>
      </c>
      <c r="B199" s="108"/>
    </row>
    <row r="200" spans="1:2">
      <c r="A200" s="107" t="s">
        <v>202</v>
      </c>
      <c r="B200" s="108"/>
    </row>
    <row r="201" spans="1:2" s="101" customFormat="1">
      <c r="A201" s="107" t="s">
        <v>203</v>
      </c>
      <c r="B201" s="108">
        <v>10</v>
      </c>
    </row>
    <row r="202" spans="1:2" s="101" customFormat="1">
      <c r="A202" s="107" t="s">
        <v>204</v>
      </c>
      <c r="B202" s="108">
        <v>209</v>
      </c>
    </row>
    <row r="203" spans="1:2">
      <c r="A203" s="107" t="s">
        <v>205</v>
      </c>
      <c r="B203" s="108"/>
    </row>
    <row r="204" spans="1:2">
      <c r="A204" s="107" t="s">
        <v>206</v>
      </c>
      <c r="B204" s="108"/>
    </row>
    <row r="205" spans="1:2">
      <c r="A205" s="107" t="s">
        <v>207</v>
      </c>
      <c r="B205" s="108"/>
    </row>
    <row r="206" spans="1:2">
      <c r="A206" s="107" t="s">
        <v>208</v>
      </c>
      <c r="B206" s="108"/>
    </row>
    <row r="207" spans="1:2">
      <c r="A207" s="105" t="s">
        <v>209</v>
      </c>
      <c r="B207" s="106"/>
    </row>
    <row r="208" spans="1:2">
      <c r="A208" s="107" t="s">
        <v>210</v>
      </c>
      <c r="B208" s="108"/>
    </row>
    <row r="209" spans="1:2" s="52" customFormat="1" ht="13.5">
      <c r="A209" s="107" t="s">
        <v>211</v>
      </c>
      <c r="B209" s="108"/>
    </row>
    <row r="210" spans="1:2">
      <c r="A210" s="105" t="s">
        <v>212</v>
      </c>
      <c r="B210" s="106"/>
    </row>
    <row r="211" spans="1:2">
      <c r="A211" s="107" t="s">
        <v>213</v>
      </c>
      <c r="B211" s="108"/>
    </row>
    <row r="212" spans="1:2">
      <c r="A212" s="107" t="s">
        <v>214</v>
      </c>
      <c r="B212" s="108"/>
    </row>
    <row r="213" spans="1:2" s="101" customFormat="1">
      <c r="A213" s="107" t="s">
        <v>215</v>
      </c>
      <c r="B213" s="108"/>
    </row>
    <row r="214" spans="1:2" s="52" customFormat="1" ht="13.5">
      <c r="A214" s="107" t="s">
        <v>216</v>
      </c>
      <c r="B214" s="108"/>
    </row>
    <row r="215" spans="1:2">
      <c r="A215" s="107" t="s">
        <v>217</v>
      </c>
      <c r="B215" s="108"/>
    </row>
    <row r="216" spans="1:2">
      <c r="A216" s="105" t="s">
        <v>218</v>
      </c>
      <c r="B216" s="106"/>
    </row>
    <row r="217" spans="1:2" s="52" customFormat="1" ht="13.5">
      <c r="A217" s="107" t="s">
        <v>219</v>
      </c>
      <c r="B217" s="108"/>
    </row>
    <row r="218" spans="1:2" s="52" customFormat="1" ht="13.5">
      <c r="A218" s="105" t="s">
        <v>220</v>
      </c>
      <c r="B218" s="106"/>
    </row>
    <row r="219" spans="1:2">
      <c r="A219" s="107" t="s">
        <v>221</v>
      </c>
      <c r="B219" s="108"/>
    </row>
    <row r="220" spans="1:2">
      <c r="A220" s="107" t="s">
        <v>222</v>
      </c>
      <c r="B220" s="108"/>
    </row>
    <row r="221" spans="1:2" s="101" customFormat="1">
      <c r="A221" s="107" t="s">
        <v>223</v>
      </c>
      <c r="B221" s="108"/>
    </row>
    <row r="222" spans="1:2">
      <c r="A222" s="105" t="s">
        <v>224</v>
      </c>
      <c r="B222" s="106"/>
    </row>
    <row r="223" spans="1:2">
      <c r="A223" s="107" t="s">
        <v>225</v>
      </c>
      <c r="B223" s="108"/>
    </row>
    <row r="224" spans="1:2">
      <c r="A224" s="107" t="s">
        <v>226</v>
      </c>
      <c r="B224" s="108"/>
    </row>
    <row r="225" spans="1:2">
      <c r="A225" s="105" t="s">
        <v>227</v>
      </c>
      <c r="B225" s="106">
        <f>B226+B236+B243+B250+B259+B266+B272+B277+B286+B289+B292+B295+B298+B305</f>
        <v>2310</v>
      </c>
    </row>
    <row r="226" spans="1:2">
      <c r="A226" s="105" t="s">
        <v>228</v>
      </c>
      <c r="B226" s="106">
        <f>SUM(B227:B235)</f>
        <v>180</v>
      </c>
    </row>
    <row r="227" spans="1:2">
      <c r="A227" s="107" t="s">
        <v>74</v>
      </c>
      <c r="B227" s="108"/>
    </row>
    <row r="228" spans="1:2" s="101" customFormat="1">
      <c r="A228" s="107" t="s">
        <v>75</v>
      </c>
      <c r="B228" s="108"/>
    </row>
    <row r="229" spans="1:2" s="52" customFormat="1" ht="13.5">
      <c r="A229" s="107" t="s">
        <v>229</v>
      </c>
      <c r="B229" s="108"/>
    </row>
    <row r="230" spans="1:2">
      <c r="A230" s="107" t="s">
        <v>230</v>
      </c>
      <c r="B230" s="108"/>
    </row>
    <row r="231" spans="1:2">
      <c r="A231" s="107" t="s">
        <v>96</v>
      </c>
      <c r="B231" s="108"/>
    </row>
    <row r="232" spans="1:2">
      <c r="A232" s="107" t="s">
        <v>231</v>
      </c>
      <c r="B232" s="108">
        <v>171</v>
      </c>
    </row>
    <row r="233" spans="1:2">
      <c r="A233" s="107" t="s">
        <v>232</v>
      </c>
      <c r="B233" s="108"/>
    </row>
    <row r="234" spans="1:2">
      <c r="A234" s="107" t="s">
        <v>233</v>
      </c>
      <c r="B234" s="108"/>
    </row>
    <row r="235" spans="1:2" s="101" customFormat="1">
      <c r="A235" s="107" t="s">
        <v>234</v>
      </c>
      <c r="B235" s="108">
        <v>9</v>
      </c>
    </row>
    <row r="236" spans="1:2">
      <c r="A236" s="105" t="s">
        <v>235</v>
      </c>
      <c r="B236" s="106">
        <f>SUM(B237:B242)</f>
        <v>102</v>
      </c>
    </row>
    <row r="237" spans="1:2" s="52" customFormat="1" ht="13.5">
      <c r="A237" s="107" t="s">
        <v>74</v>
      </c>
      <c r="B237" s="108"/>
    </row>
    <row r="238" spans="1:2" s="52" customFormat="1" ht="13.5">
      <c r="A238" s="107" t="s">
        <v>75</v>
      </c>
      <c r="B238" s="108"/>
    </row>
    <row r="239" spans="1:2">
      <c r="A239" s="107" t="s">
        <v>236</v>
      </c>
      <c r="B239" s="108"/>
    </row>
    <row r="240" spans="1:2">
      <c r="A240" s="107" t="s">
        <v>237</v>
      </c>
      <c r="B240" s="108"/>
    </row>
    <row r="241" spans="1:2" s="101" customFormat="1">
      <c r="A241" s="107" t="s">
        <v>238</v>
      </c>
      <c r="B241" s="108">
        <v>102</v>
      </c>
    </row>
    <row r="242" spans="1:2">
      <c r="A242" s="107" t="s">
        <v>239</v>
      </c>
      <c r="B242" s="108"/>
    </row>
    <row r="243" spans="1:2">
      <c r="A243" s="105" t="s">
        <v>240</v>
      </c>
      <c r="B243" s="106">
        <f>SUM(B244:B249)</f>
        <v>436</v>
      </c>
    </row>
    <row r="244" spans="1:2" s="52" customFormat="1" ht="13.5">
      <c r="A244" s="107" t="s">
        <v>241</v>
      </c>
      <c r="B244" s="108"/>
    </row>
    <row r="245" spans="1:2">
      <c r="A245" s="107" t="s">
        <v>242</v>
      </c>
      <c r="B245" s="108"/>
    </row>
    <row r="246" spans="1:2" s="101" customFormat="1">
      <c r="A246" s="107" t="s">
        <v>243</v>
      </c>
      <c r="B246" s="108"/>
    </row>
    <row r="247" spans="1:2">
      <c r="A247" s="107" t="s">
        <v>244</v>
      </c>
      <c r="B247" s="108">
        <v>157</v>
      </c>
    </row>
    <row r="248" spans="1:2">
      <c r="A248" s="107" t="s">
        <v>245</v>
      </c>
      <c r="B248" s="108">
        <v>77</v>
      </c>
    </row>
    <row r="249" spans="1:2">
      <c r="A249" s="107" t="s">
        <v>246</v>
      </c>
      <c r="B249" s="108">
        <v>202</v>
      </c>
    </row>
    <row r="250" spans="1:2" s="101" customFormat="1">
      <c r="A250" s="105" t="s">
        <v>247</v>
      </c>
      <c r="B250" s="106"/>
    </row>
    <row r="251" spans="1:2" s="102" customFormat="1" ht="13.5">
      <c r="A251" s="107" t="s">
        <v>248</v>
      </c>
      <c r="B251" s="108"/>
    </row>
    <row r="252" spans="1:2" s="52" customFormat="1" ht="13.5">
      <c r="A252" s="107" t="s">
        <v>249</v>
      </c>
      <c r="B252" s="108"/>
    </row>
    <row r="253" spans="1:2">
      <c r="A253" s="107" t="s">
        <v>250</v>
      </c>
      <c r="B253" s="108"/>
    </row>
    <row r="254" spans="1:2">
      <c r="A254" s="107" t="s">
        <v>251</v>
      </c>
      <c r="B254" s="108"/>
    </row>
    <row r="255" spans="1:2">
      <c r="A255" s="107" t="s">
        <v>252</v>
      </c>
      <c r="B255" s="108"/>
    </row>
    <row r="256" spans="1:2">
      <c r="A256" s="107" t="s">
        <v>253</v>
      </c>
      <c r="B256" s="108"/>
    </row>
    <row r="257" spans="1:2" s="102" customFormat="1" ht="13.5">
      <c r="A257" s="107" t="s">
        <v>254</v>
      </c>
      <c r="B257" s="108"/>
    </row>
    <row r="258" spans="1:2" s="101" customFormat="1">
      <c r="A258" s="107" t="s">
        <v>255</v>
      </c>
      <c r="B258" s="108"/>
    </row>
    <row r="259" spans="1:2">
      <c r="A259" s="105" t="s">
        <v>256</v>
      </c>
      <c r="B259" s="106">
        <f>SUM(B260:B265)</f>
        <v>804</v>
      </c>
    </row>
    <row r="260" spans="1:2" s="101" customFormat="1">
      <c r="A260" s="107" t="s">
        <v>257</v>
      </c>
      <c r="B260" s="108">
        <v>54</v>
      </c>
    </row>
    <row r="261" spans="1:2">
      <c r="A261" s="107" t="s">
        <v>258</v>
      </c>
      <c r="B261" s="108">
        <v>189</v>
      </c>
    </row>
    <row r="262" spans="1:2" s="101" customFormat="1">
      <c r="A262" s="107" t="s">
        <v>259</v>
      </c>
      <c r="B262" s="108">
        <v>460</v>
      </c>
    </row>
    <row r="263" spans="1:2" s="52" customFormat="1" ht="13.5">
      <c r="A263" s="107" t="s">
        <v>260</v>
      </c>
      <c r="B263" s="108"/>
    </row>
    <row r="264" spans="1:2" s="101" customFormat="1">
      <c r="A264" s="107" t="s">
        <v>261</v>
      </c>
      <c r="B264" s="108">
        <v>47</v>
      </c>
    </row>
    <row r="265" spans="1:2">
      <c r="A265" s="107" t="s">
        <v>262</v>
      </c>
      <c r="B265" s="108">
        <v>54</v>
      </c>
    </row>
    <row r="266" spans="1:2" s="101" customFormat="1">
      <c r="A266" s="105" t="s">
        <v>263</v>
      </c>
      <c r="B266" s="106">
        <f>SUM(B267:B271)</f>
        <v>0</v>
      </c>
    </row>
    <row r="267" spans="1:2">
      <c r="A267" s="107" t="s">
        <v>264</v>
      </c>
      <c r="B267" s="108"/>
    </row>
    <row r="268" spans="1:2" s="101" customFormat="1">
      <c r="A268" s="107" t="s">
        <v>265</v>
      </c>
      <c r="B268" s="108"/>
    </row>
    <row r="269" spans="1:2">
      <c r="A269" s="107" t="s">
        <v>266</v>
      </c>
      <c r="B269" s="108"/>
    </row>
    <row r="270" spans="1:2" s="101" customFormat="1">
      <c r="A270" s="107" t="s">
        <v>267</v>
      </c>
      <c r="B270" s="108"/>
    </row>
    <row r="271" spans="1:2" s="101" customFormat="1">
      <c r="A271" s="107" t="s">
        <v>268</v>
      </c>
      <c r="B271" s="108"/>
    </row>
    <row r="272" spans="1:2">
      <c r="A272" s="105" t="s">
        <v>269</v>
      </c>
      <c r="B272" s="106">
        <f>SUM(B273:B276)</f>
        <v>1</v>
      </c>
    </row>
    <row r="273" spans="1:2">
      <c r="A273" s="107" t="s">
        <v>270</v>
      </c>
      <c r="B273" s="108"/>
    </row>
    <row r="274" spans="1:2">
      <c r="A274" s="107" t="s">
        <v>271</v>
      </c>
      <c r="B274" s="108">
        <v>1</v>
      </c>
    </row>
    <row r="275" spans="1:2" s="101" customFormat="1">
      <c r="A275" s="107" t="s">
        <v>272</v>
      </c>
      <c r="B275" s="108"/>
    </row>
    <row r="276" spans="1:2">
      <c r="A276" s="107" t="s">
        <v>273</v>
      </c>
      <c r="B276" s="108"/>
    </row>
    <row r="277" spans="1:2" s="52" customFormat="1" ht="13.5">
      <c r="A277" s="105" t="s">
        <v>274</v>
      </c>
      <c r="B277" s="106">
        <f>SUM(B278:B285)</f>
        <v>8</v>
      </c>
    </row>
    <row r="278" spans="1:2">
      <c r="A278" s="107" t="s">
        <v>74</v>
      </c>
      <c r="B278" s="108"/>
    </row>
    <row r="279" spans="1:2" s="52" customFormat="1" ht="13.5">
      <c r="A279" s="107" t="s">
        <v>75</v>
      </c>
      <c r="B279" s="108"/>
    </row>
    <row r="280" spans="1:2" s="101" customFormat="1">
      <c r="A280" s="107" t="s">
        <v>275</v>
      </c>
      <c r="B280" s="108"/>
    </row>
    <row r="281" spans="1:2">
      <c r="A281" s="107" t="s">
        <v>276</v>
      </c>
      <c r="B281" s="108"/>
    </row>
    <row r="282" spans="1:2" s="52" customFormat="1" ht="13.5">
      <c r="A282" s="107" t="s">
        <v>277</v>
      </c>
      <c r="B282" s="108"/>
    </row>
    <row r="283" spans="1:2" s="52" customFormat="1" ht="13.5">
      <c r="A283" s="107" t="s">
        <v>278</v>
      </c>
      <c r="B283" s="108"/>
    </row>
    <row r="284" spans="1:2" s="101" customFormat="1">
      <c r="A284" s="107" t="s">
        <v>279</v>
      </c>
      <c r="B284" s="108">
        <v>8</v>
      </c>
    </row>
    <row r="285" spans="1:2" s="52" customFormat="1" ht="13.5">
      <c r="A285" s="107" t="s">
        <v>280</v>
      </c>
      <c r="B285" s="108"/>
    </row>
    <row r="286" spans="1:2" s="52" customFormat="1" ht="13.5">
      <c r="A286" s="105" t="s">
        <v>281</v>
      </c>
      <c r="B286" s="106"/>
    </row>
    <row r="287" spans="1:2" s="102" customFormat="1" ht="13.5">
      <c r="A287" s="107" t="s">
        <v>282</v>
      </c>
      <c r="B287" s="108"/>
    </row>
    <row r="288" spans="1:2" s="102" customFormat="1" ht="13.5">
      <c r="A288" s="107" t="s">
        <v>283</v>
      </c>
      <c r="B288" s="108"/>
    </row>
    <row r="289" spans="1:2" s="52" customFormat="1" ht="13.5">
      <c r="A289" s="105" t="s">
        <v>284</v>
      </c>
      <c r="B289" s="106">
        <f>SUM(B290:B291)</f>
        <v>89</v>
      </c>
    </row>
    <row r="290" spans="1:2">
      <c r="A290" s="107" t="s">
        <v>285</v>
      </c>
      <c r="B290" s="108">
        <v>89</v>
      </c>
    </row>
    <row r="291" spans="1:2">
      <c r="A291" s="107" t="s">
        <v>286</v>
      </c>
      <c r="B291" s="108"/>
    </row>
    <row r="292" spans="1:2" s="52" customFormat="1" ht="13.5">
      <c r="A292" s="105" t="s">
        <v>287</v>
      </c>
      <c r="B292" s="106">
        <f>SUM(B293:B294)</f>
        <v>592</v>
      </c>
    </row>
    <row r="293" spans="1:2" s="101" customFormat="1">
      <c r="A293" s="107" t="s">
        <v>288</v>
      </c>
      <c r="B293" s="108">
        <v>137</v>
      </c>
    </row>
    <row r="294" spans="1:2">
      <c r="A294" s="107" t="s">
        <v>289</v>
      </c>
      <c r="B294" s="108">
        <v>455</v>
      </c>
    </row>
    <row r="295" spans="1:2" s="101" customFormat="1">
      <c r="A295" s="105" t="s">
        <v>290</v>
      </c>
      <c r="B295" s="106">
        <f>SUM(B296:B297)</f>
        <v>47</v>
      </c>
    </row>
    <row r="296" spans="1:2">
      <c r="A296" s="107" t="s">
        <v>291</v>
      </c>
      <c r="B296" s="108">
        <v>18</v>
      </c>
    </row>
    <row r="297" spans="1:2" s="52" customFormat="1" ht="13.5">
      <c r="A297" s="107" t="s">
        <v>292</v>
      </c>
      <c r="B297" s="108">
        <v>29</v>
      </c>
    </row>
    <row r="298" spans="1:2" s="101" customFormat="1">
      <c r="A298" s="105" t="s">
        <v>293</v>
      </c>
      <c r="B298" s="106">
        <f>SUM(B299:B304)</f>
        <v>35</v>
      </c>
    </row>
    <row r="299" spans="1:2">
      <c r="A299" s="107" t="s">
        <v>74</v>
      </c>
      <c r="B299" s="108"/>
    </row>
    <row r="300" spans="1:2">
      <c r="A300" s="107" t="s">
        <v>75</v>
      </c>
      <c r="B300" s="108"/>
    </row>
    <row r="301" spans="1:2" s="103" customFormat="1">
      <c r="A301" s="107" t="s">
        <v>294</v>
      </c>
      <c r="B301" s="108"/>
    </row>
    <row r="302" spans="1:2" s="52" customFormat="1" ht="13.5">
      <c r="A302" s="107" t="s">
        <v>295</v>
      </c>
      <c r="B302" s="108"/>
    </row>
    <row r="303" spans="1:2">
      <c r="A303" s="107" t="s">
        <v>79</v>
      </c>
      <c r="B303" s="108">
        <v>35</v>
      </c>
    </row>
    <row r="304" spans="1:2">
      <c r="A304" s="107" t="s">
        <v>296</v>
      </c>
      <c r="B304" s="108"/>
    </row>
    <row r="305" spans="1:2">
      <c r="A305" s="105" t="s">
        <v>297</v>
      </c>
      <c r="B305" s="106">
        <v>16</v>
      </c>
    </row>
    <row r="306" spans="1:2" s="101" customFormat="1">
      <c r="A306" s="107" t="s">
        <v>298</v>
      </c>
      <c r="B306" s="108">
        <v>16</v>
      </c>
    </row>
    <row r="307" spans="1:2" s="52" customFormat="1" ht="13.5">
      <c r="A307" s="105" t="s">
        <v>299</v>
      </c>
      <c r="B307" s="106">
        <f>B308+B312+B318+B322+B330+B332+B335+B340+B342+B345+B351</f>
        <v>593</v>
      </c>
    </row>
    <row r="308" spans="1:2" s="101" customFormat="1">
      <c r="A308" s="105" t="s">
        <v>300</v>
      </c>
      <c r="B308" s="106">
        <f>SUM(B309:B311)</f>
        <v>145</v>
      </c>
    </row>
    <row r="309" spans="1:2">
      <c r="A309" s="107" t="s">
        <v>74</v>
      </c>
      <c r="B309" s="108">
        <v>143</v>
      </c>
    </row>
    <row r="310" spans="1:2" s="102" customFormat="1" ht="13.5">
      <c r="A310" s="107" t="s">
        <v>75</v>
      </c>
      <c r="B310" s="108"/>
    </row>
    <row r="311" spans="1:2" s="101" customFormat="1">
      <c r="A311" s="107" t="s">
        <v>301</v>
      </c>
      <c r="B311" s="108">
        <v>2</v>
      </c>
    </row>
    <row r="312" spans="1:2" s="102" customFormat="1" ht="13.5">
      <c r="A312" s="105" t="s">
        <v>302</v>
      </c>
      <c r="B312" s="106"/>
    </row>
    <row r="313" spans="1:2" s="101" customFormat="1">
      <c r="A313" s="107" t="s">
        <v>303</v>
      </c>
      <c r="B313" s="108"/>
    </row>
    <row r="314" spans="1:2">
      <c r="A314" s="107" t="s">
        <v>304</v>
      </c>
      <c r="B314" s="108"/>
    </row>
    <row r="315" spans="1:2" s="103" customFormat="1">
      <c r="A315" s="107" t="s">
        <v>305</v>
      </c>
      <c r="B315" s="108"/>
    </row>
    <row r="316" spans="1:2" s="103" customFormat="1">
      <c r="A316" s="107" t="s">
        <v>306</v>
      </c>
      <c r="B316" s="108"/>
    </row>
    <row r="317" spans="1:2" s="102" customFormat="1" ht="13.5">
      <c r="A317" s="107" t="s">
        <v>307</v>
      </c>
      <c r="B317" s="108"/>
    </row>
    <row r="318" spans="1:2">
      <c r="A318" s="105" t="s">
        <v>308</v>
      </c>
      <c r="B318" s="106"/>
    </row>
    <row r="319" spans="1:2">
      <c r="A319" s="107" t="s">
        <v>309</v>
      </c>
      <c r="B319" s="108"/>
    </row>
    <row r="320" spans="1:2" s="52" customFormat="1" ht="13.5">
      <c r="A320" s="107" t="s">
        <v>310</v>
      </c>
      <c r="B320" s="108"/>
    </row>
    <row r="321" spans="1:2" s="101" customFormat="1">
      <c r="A321" s="107" t="s">
        <v>311</v>
      </c>
      <c r="B321" s="108"/>
    </row>
    <row r="322" spans="1:2" s="52" customFormat="1" ht="13.5">
      <c r="A322" s="105" t="s">
        <v>312</v>
      </c>
      <c r="B322" s="106">
        <f>SUM(B323:B329)</f>
        <v>135</v>
      </c>
    </row>
    <row r="323" spans="1:2">
      <c r="A323" s="107" t="s">
        <v>313</v>
      </c>
      <c r="B323" s="108"/>
    </row>
    <row r="324" spans="1:2" s="102" customFormat="1" ht="13.5">
      <c r="A324" s="107" t="s">
        <v>314</v>
      </c>
      <c r="B324" s="108"/>
    </row>
    <row r="325" spans="1:2" s="101" customFormat="1">
      <c r="A325" s="107" t="s">
        <v>315</v>
      </c>
      <c r="B325" s="108"/>
    </row>
    <row r="326" spans="1:2">
      <c r="A326" s="107" t="s">
        <v>316</v>
      </c>
      <c r="B326" s="108"/>
    </row>
    <row r="327" spans="1:2" s="102" customFormat="1" ht="13.5">
      <c r="A327" s="107" t="s">
        <v>317</v>
      </c>
      <c r="B327" s="108"/>
    </row>
    <row r="328" spans="1:2" s="101" customFormat="1">
      <c r="A328" s="107" t="s">
        <v>318</v>
      </c>
      <c r="B328" s="108">
        <v>135</v>
      </c>
    </row>
    <row r="329" spans="1:2" s="102" customFormat="1" ht="13.5">
      <c r="A329" s="107" t="s">
        <v>319</v>
      </c>
      <c r="B329" s="108"/>
    </row>
    <row r="330" spans="1:2" s="101" customFormat="1">
      <c r="A330" s="105" t="s">
        <v>320</v>
      </c>
      <c r="B330" s="106"/>
    </row>
    <row r="331" spans="1:2" s="102" customFormat="1" ht="13.5">
      <c r="A331" s="107" t="s">
        <v>321</v>
      </c>
      <c r="B331" s="108"/>
    </row>
    <row r="332" spans="1:2" s="102" customFormat="1" ht="13.5">
      <c r="A332" s="105" t="s">
        <v>322</v>
      </c>
      <c r="B332" s="106"/>
    </row>
    <row r="333" spans="1:2" s="52" customFormat="1" ht="13.5">
      <c r="A333" s="107" t="s">
        <v>323</v>
      </c>
      <c r="B333" s="108"/>
    </row>
    <row r="334" spans="1:2">
      <c r="A334" s="107" t="s">
        <v>324</v>
      </c>
      <c r="B334" s="108"/>
    </row>
    <row r="335" spans="1:2" s="101" customFormat="1">
      <c r="A335" s="105" t="s">
        <v>325</v>
      </c>
      <c r="B335" s="106">
        <f>SUM(B336:B339)</f>
        <v>156</v>
      </c>
    </row>
    <row r="336" spans="1:2">
      <c r="A336" s="107" t="s">
        <v>326</v>
      </c>
      <c r="B336" s="108">
        <v>35</v>
      </c>
    </row>
    <row r="337" spans="1:2" s="103" customFormat="1">
      <c r="A337" s="107" t="s">
        <v>327</v>
      </c>
      <c r="B337" s="108">
        <v>48</v>
      </c>
    </row>
    <row r="338" spans="1:2" s="52" customFormat="1" ht="13.5">
      <c r="A338" s="107" t="s">
        <v>328</v>
      </c>
      <c r="B338" s="108">
        <v>56</v>
      </c>
    </row>
    <row r="339" spans="1:2" s="101" customFormat="1">
      <c r="A339" s="107" t="s">
        <v>329</v>
      </c>
      <c r="B339" s="108">
        <v>17</v>
      </c>
    </row>
    <row r="340" spans="1:2" s="101" customFormat="1">
      <c r="A340" s="105" t="s">
        <v>330</v>
      </c>
      <c r="B340" s="106"/>
    </row>
    <row r="341" spans="1:2" s="52" customFormat="1" ht="13.5">
      <c r="A341" s="107" t="s">
        <v>331</v>
      </c>
      <c r="B341" s="108"/>
    </row>
    <row r="342" spans="1:2">
      <c r="A342" s="105" t="s">
        <v>332</v>
      </c>
      <c r="B342" s="106"/>
    </row>
    <row r="343" spans="1:2" s="52" customFormat="1" ht="13.5">
      <c r="A343" s="107" t="s">
        <v>333</v>
      </c>
      <c r="B343" s="108"/>
    </row>
    <row r="344" spans="1:2" s="52" customFormat="1" ht="13.5">
      <c r="A344" s="107" t="s">
        <v>334</v>
      </c>
      <c r="B344" s="108"/>
    </row>
    <row r="345" spans="1:2">
      <c r="A345" s="105" t="s">
        <v>335</v>
      </c>
      <c r="B345" s="106">
        <v>76</v>
      </c>
    </row>
    <row r="346" spans="1:2" s="101" customFormat="1">
      <c r="A346" s="107" t="s">
        <v>336</v>
      </c>
      <c r="B346" s="108">
        <v>76</v>
      </c>
    </row>
    <row r="347" spans="1:2" s="102" customFormat="1" ht="13.5">
      <c r="A347" s="105" t="s">
        <v>337</v>
      </c>
      <c r="B347" s="106"/>
    </row>
    <row r="348" spans="1:2" s="101" customFormat="1">
      <c r="A348" s="107" t="s">
        <v>74</v>
      </c>
      <c r="B348" s="108"/>
    </row>
    <row r="349" spans="1:2" s="52" customFormat="1" ht="13.5">
      <c r="A349" s="107" t="s">
        <v>75</v>
      </c>
      <c r="B349" s="108"/>
    </row>
    <row r="350" spans="1:2">
      <c r="A350" s="107" t="s">
        <v>338</v>
      </c>
      <c r="B350" s="108"/>
    </row>
    <row r="351" spans="1:2" s="101" customFormat="1">
      <c r="A351" s="105" t="s">
        <v>339</v>
      </c>
      <c r="B351" s="106">
        <v>81</v>
      </c>
    </row>
    <row r="352" spans="1:2">
      <c r="A352" s="107" t="s">
        <v>340</v>
      </c>
      <c r="B352" s="108">
        <v>81</v>
      </c>
    </row>
    <row r="353" spans="1:2" s="101" customFormat="1">
      <c r="A353" s="105" t="s">
        <v>341</v>
      </c>
      <c r="B353" s="106">
        <f>B354+B359+B361+B366+B368+B373+B375+B379+B381</f>
        <v>14</v>
      </c>
    </row>
    <row r="354" spans="1:2" s="102" customFormat="1" ht="13.5">
      <c r="A354" s="105" t="s">
        <v>342</v>
      </c>
      <c r="B354" s="106"/>
    </row>
    <row r="355" spans="1:2" s="101" customFormat="1">
      <c r="A355" s="107" t="s">
        <v>74</v>
      </c>
      <c r="B355" s="108"/>
    </row>
    <row r="356" spans="1:2" s="102" customFormat="1" ht="13.5">
      <c r="A356" s="107" t="s">
        <v>75</v>
      </c>
      <c r="B356" s="108"/>
    </row>
    <row r="357" spans="1:2" s="101" customFormat="1">
      <c r="A357" s="107" t="s">
        <v>343</v>
      </c>
      <c r="B357" s="108"/>
    </row>
    <row r="358" spans="1:2" s="101" customFormat="1">
      <c r="A358" s="107" t="s">
        <v>344</v>
      </c>
      <c r="B358" s="108"/>
    </row>
    <row r="359" spans="1:2" s="102" customFormat="1" ht="13.5">
      <c r="A359" s="105" t="s">
        <v>345</v>
      </c>
      <c r="B359" s="106"/>
    </row>
    <row r="360" spans="1:2">
      <c r="A360" s="107" t="s">
        <v>346</v>
      </c>
      <c r="B360" s="108"/>
    </row>
    <row r="361" spans="1:2" s="52" customFormat="1" ht="13.5">
      <c r="A361" s="105" t="s">
        <v>347</v>
      </c>
      <c r="B361" s="106">
        <v>14</v>
      </c>
    </row>
    <row r="362" spans="1:2">
      <c r="A362" s="107" t="s">
        <v>348</v>
      </c>
      <c r="B362" s="108"/>
    </row>
    <row r="363" spans="1:2" s="52" customFormat="1" ht="13.5">
      <c r="A363" s="107" t="s">
        <v>349</v>
      </c>
      <c r="B363" s="108"/>
    </row>
    <row r="364" spans="1:2" s="52" customFormat="1" ht="13.5">
      <c r="A364" s="107" t="s">
        <v>350</v>
      </c>
      <c r="B364" s="108">
        <v>3</v>
      </c>
    </row>
    <row r="365" spans="1:2">
      <c r="A365" s="107" t="s">
        <v>351</v>
      </c>
      <c r="B365" s="108">
        <v>11</v>
      </c>
    </row>
    <row r="366" spans="1:2" s="102" customFormat="1" ht="13.5">
      <c r="A366" s="105" t="s">
        <v>352</v>
      </c>
      <c r="B366" s="106"/>
    </row>
    <row r="367" spans="1:2">
      <c r="A367" s="107" t="s">
        <v>353</v>
      </c>
      <c r="B367" s="108"/>
    </row>
    <row r="368" spans="1:2" s="102" customFormat="1" ht="13.5">
      <c r="A368" s="105" t="s">
        <v>354</v>
      </c>
      <c r="B368" s="106"/>
    </row>
    <row r="369" spans="1:2" s="52" customFormat="1" ht="13.5">
      <c r="A369" s="107" t="s">
        <v>355</v>
      </c>
      <c r="B369" s="108"/>
    </row>
    <row r="370" spans="1:2" s="102" customFormat="1" ht="13.5">
      <c r="A370" s="107" t="s">
        <v>356</v>
      </c>
      <c r="B370" s="108"/>
    </row>
    <row r="371" spans="1:2" s="52" customFormat="1" ht="13.5">
      <c r="A371" s="107" t="s">
        <v>357</v>
      </c>
      <c r="B371" s="108"/>
    </row>
    <row r="372" spans="1:2" s="102" customFormat="1" ht="13.5">
      <c r="A372" s="107" t="s">
        <v>358</v>
      </c>
      <c r="B372" s="108"/>
    </row>
    <row r="373" spans="1:2" s="52" customFormat="1" ht="13.5">
      <c r="A373" s="105" t="s">
        <v>359</v>
      </c>
      <c r="B373" s="106"/>
    </row>
    <row r="374" spans="1:2" s="52" customFormat="1" ht="13.5">
      <c r="A374" s="107" t="s">
        <v>360</v>
      </c>
      <c r="B374" s="108"/>
    </row>
    <row r="375" spans="1:2" s="102" customFormat="1" ht="13.5">
      <c r="A375" s="105" t="s">
        <v>361</v>
      </c>
      <c r="B375" s="106"/>
    </row>
    <row r="376" spans="1:2" s="103" customFormat="1">
      <c r="A376" s="107" t="s">
        <v>362</v>
      </c>
      <c r="B376" s="108"/>
    </row>
    <row r="377" spans="1:2" s="102" customFormat="1" ht="13.5">
      <c r="A377" s="107" t="s">
        <v>363</v>
      </c>
      <c r="B377" s="108"/>
    </row>
    <row r="378" spans="1:2" s="102" customFormat="1" ht="13.5">
      <c r="A378" s="107" t="s">
        <v>364</v>
      </c>
      <c r="B378" s="108"/>
    </row>
    <row r="379" spans="1:2" s="102" customFormat="1" ht="13.5">
      <c r="A379" s="105" t="s">
        <v>365</v>
      </c>
      <c r="B379" s="106"/>
    </row>
    <row r="380" spans="1:2" s="52" customFormat="1" ht="13.5">
      <c r="A380" s="107" t="s">
        <v>366</v>
      </c>
      <c r="B380" s="108"/>
    </row>
    <row r="381" spans="1:2" s="102" customFormat="1" ht="13.5">
      <c r="A381" s="105" t="s">
        <v>367</v>
      </c>
      <c r="B381" s="106"/>
    </row>
    <row r="382" spans="1:2" s="52" customFormat="1" ht="13.5">
      <c r="A382" s="107" t="s">
        <v>368</v>
      </c>
      <c r="B382" s="108"/>
    </row>
    <row r="383" spans="1:2" s="102" customFormat="1" ht="13.5">
      <c r="A383" s="105" t="s">
        <v>369</v>
      </c>
      <c r="B383" s="106">
        <f>B384+B390+B392+B395+B397+B399</f>
        <v>328</v>
      </c>
    </row>
    <row r="384" spans="1:2" s="102" customFormat="1" ht="13.5">
      <c r="A384" s="105" t="s">
        <v>370</v>
      </c>
      <c r="B384" s="106">
        <f>SUM(B385:B389)</f>
        <v>104</v>
      </c>
    </row>
    <row r="385" spans="1:2" s="52" customFormat="1" ht="13.5">
      <c r="A385" s="107" t="s">
        <v>74</v>
      </c>
      <c r="B385" s="108">
        <v>86</v>
      </c>
    </row>
    <row r="386" spans="1:2" s="102" customFormat="1" ht="13.5">
      <c r="A386" s="107" t="s">
        <v>75</v>
      </c>
      <c r="B386" s="108"/>
    </row>
    <row r="387" spans="1:2" s="52" customFormat="1" ht="13.5">
      <c r="A387" s="107" t="s">
        <v>371</v>
      </c>
      <c r="B387" s="108">
        <v>18</v>
      </c>
    </row>
    <row r="388" spans="1:2" s="102" customFormat="1" ht="13.5">
      <c r="A388" s="107" t="s">
        <v>372</v>
      </c>
      <c r="B388" s="108"/>
    </row>
    <row r="389" spans="1:2" s="52" customFormat="1" ht="13.5">
      <c r="A389" s="107" t="s">
        <v>373</v>
      </c>
      <c r="B389" s="108"/>
    </row>
    <row r="390" spans="1:2" s="102" customFormat="1" ht="13.5">
      <c r="A390" s="105" t="s">
        <v>374</v>
      </c>
      <c r="B390" s="106"/>
    </row>
    <row r="391" spans="1:2" s="101" customFormat="1">
      <c r="A391" s="107" t="s">
        <v>375</v>
      </c>
      <c r="B391" s="108"/>
    </row>
    <row r="392" spans="1:2" s="52" customFormat="1" ht="13.5">
      <c r="A392" s="105" t="s">
        <v>376</v>
      </c>
      <c r="B392" s="106">
        <f>SUM(B393:B394)</f>
        <v>103</v>
      </c>
    </row>
    <row r="393" spans="1:2" s="102" customFormat="1" ht="13.5">
      <c r="A393" s="107" t="s">
        <v>377</v>
      </c>
      <c r="B393" s="108">
        <v>103</v>
      </c>
    </row>
    <row r="394" spans="1:2" s="102" customFormat="1" ht="13.5">
      <c r="A394" s="107" t="s">
        <v>378</v>
      </c>
      <c r="B394" s="108"/>
    </row>
    <row r="395" spans="1:2" s="102" customFormat="1" ht="13.5">
      <c r="A395" s="105" t="s">
        <v>379</v>
      </c>
      <c r="B395" s="106">
        <v>88</v>
      </c>
    </row>
    <row r="396" spans="1:2" s="102" customFormat="1" ht="13.5">
      <c r="A396" s="107" t="s">
        <v>380</v>
      </c>
      <c r="B396" s="108">
        <v>88</v>
      </c>
    </row>
    <row r="397" spans="1:2" s="102" customFormat="1" ht="13.5">
      <c r="A397" s="105" t="s">
        <v>381</v>
      </c>
      <c r="B397" s="106"/>
    </row>
    <row r="398" spans="1:2" s="102" customFormat="1" ht="13.5">
      <c r="A398" s="107" t="s">
        <v>382</v>
      </c>
      <c r="B398" s="108"/>
    </row>
    <row r="399" spans="1:2" s="102" customFormat="1" ht="13.5">
      <c r="A399" s="105" t="s">
        <v>383</v>
      </c>
      <c r="B399" s="106">
        <v>33</v>
      </c>
    </row>
    <row r="400" spans="1:2" s="102" customFormat="1" ht="13.5">
      <c r="A400" s="107" t="s">
        <v>384</v>
      </c>
      <c r="B400" s="108">
        <v>33</v>
      </c>
    </row>
    <row r="401" spans="1:2" s="102" customFormat="1" ht="13.5">
      <c r="A401" s="105" t="s">
        <v>385</v>
      </c>
      <c r="B401" s="106">
        <f>B402+B418+B429+B447+B451+B456+B459</f>
        <v>2899</v>
      </c>
    </row>
    <row r="402" spans="1:2" s="102" customFormat="1" ht="13.5">
      <c r="A402" s="105" t="s">
        <v>386</v>
      </c>
      <c r="B402" s="106">
        <f>SUM(B403:B417)</f>
        <v>1084</v>
      </c>
    </row>
    <row r="403" spans="1:2" s="102" customFormat="1" ht="13.5">
      <c r="A403" s="107" t="s">
        <v>74</v>
      </c>
      <c r="B403" s="108"/>
    </row>
    <row r="404" spans="1:2" s="102" customFormat="1" ht="13.5">
      <c r="A404" s="107" t="s">
        <v>75</v>
      </c>
      <c r="B404" s="108"/>
    </row>
    <row r="405" spans="1:2" s="102" customFormat="1" ht="13.5">
      <c r="A405" s="107" t="s">
        <v>79</v>
      </c>
      <c r="B405" s="108">
        <v>887</v>
      </c>
    </row>
    <row r="406" spans="1:2" s="102" customFormat="1" ht="13.5">
      <c r="A406" s="107" t="s">
        <v>387</v>
      </c>
      <c r="B406" s="108">
        <v>5</v>
      </c>
    </row>
    <row r="407" spans="1:2" s="102" customFormat="1" ht="13.5">
      <c r="A407" s="107" t="s">
        <v>388</v>
      </c>
      <c r="B407" s="108"/>
    </row>
    <row r="408" spans="1:2" s="102" customFormat="1" ht="13.5">
      <c r="A408" s="107" t="s">
        <v>389</v>
      </c>
      <c r="B408" s="108"/>
    </row>
    <row r="409" spans="1:2" s="101" customFormat="1">
      <c r="A409" s="107" t="s">
        <v>390</v>
      </c>
      <c r="B409" s="108"/>
    </row>
    <row r="410" spans="1:2" s="102" customFormat="1" ht="13.5">
      <c r="A410" s="107" t="s">
        <v>391</v>
      </c>
      <c r="B410" s="108"/>
    </row>
    <row r="411" spans="1:2" s="102" customFormat="1" ht="13.5">
      <c r="A411" s="107" t="s">
        <v>392</v>
      </c>
      <c r="B411" s="108"/>
    </row>
    <row r="412" spans="1:2" s="103" customFormat="1">
      <c r="A412" s="107" t="s">
        <v>393</v>
      </c>
      <c r="B412" s="108"/>
    </row>
    <row r="413" spans="1:2" s="102" customFormat="1" ht="13.5">
      <c r="A413" s="107" t="s">
        <v>394</v>
      </c>
      <c r="B413" s="108"/>
    </row>
    <row r="414" spans="1:2" s="102" customFormat="1" ht="13.5">
      <c r="A414" s="107" t="s">
        <v>395</v>
      </c>
      <c r="B414" s="108"/>
    </row>
    <row r="415" spans="1:2" s="102" customFormat="1" ht="13.5">
      <c r="A415" s="107" t="s">
        <v>396</v>
      </c>
      <c r="B415" s="108"/>
    </row>
    <row r="416" spans="1:2" s="102" customFormat="1" ht="13.5">
      <c r="A416" s="107" t="s">
        <v>397</v>
      </c>
      <c r="B416" s="108"/>
    </row>
    <row r="417" spans="1:2" s="103" customFormat="1">
      <c r="A417" s="107" t="s">
        <v>398</v>
      </c>
      <c r="B417" s="108">
        <v>192</v>
      </c>
    </row>
    <row r="418" spans="1:2" s="102" customFormat="1" ht="13.5">
      <c r="A418" s="105" t="s">
        <v>399</v>
      </c>
      <c r="B418" s="106"/>
    </row>
    <row r="419" spans="1:2" s="102" customFormat="1" ht="13.5">
      <c r="A419" s="107" t="s">
        <v>74</v>
      </c>
      <c r="B419" s="108"/>
    </row>
    <row r="420" spans="1:2" s="103" customFormat="1">
      <c r="A420" s="107" t="s">
        <v>75</v>
      </c>
      <c r="B420" s="108"/>
    </row>
    <row r="421" spans="1:2" s="102" customFormat="1" ht="13.5">
      <c r="A421" s="107" t="s">
        <v>400</v>
      </c>
      <c r="B421" s="108"/>
    </row>
    <row r="422" spans="1:2" s="102" customFormat="1" ht="13.5">
      <c r="A422" s="107" t="s">
        <v>401</v>
      </c>
      <c r="B422" s="108"/>
    </row>
    <row r="423" spans="1:2" s="101" customFormat="1">
      <c r="A423" s="107" t="s">
        <v>402</v>
      </c>
      <c r="B423" s="108"/>
    </row>
    <row r="424" spans="1:2" s="102" customFormat="1" ht="13.5">
      <c r="A424" s="107" t="s">
        <v>403</v>
      </c>
      <c r="B424" s="108"/>
    </row>
    <row r="425" spans="1:2" s="103" customFormat="1">
      <c r="A425" s="107" t="s">
        <v>404</v>
      </c>
      <c r="B425" s="108"/>
    </row>
    <row r="426" spans="1:2" s="103" customFormat="1">
      <c r="A426" s="107" t="s">
        <v>405</v>
      </c>
      <c r="B426" s="108"/>
    </row>
    <row r="427" spans="1:2" s="102" customFormat="1" ht="13.5">
      <c r="A427" s="107" t="s">
        <v>406</v>
      </c>
      <c r="B427" s="108"/>
    </row>
    <row r="428" spans="1:2" s="102" customFormat="1" ht="13.5">
      <c r="A428" s="107" t="s">
        <v>407</v>
      </c>
      <c r="B428" s="108"/>
    </row>
    <row r="429" spans="1:2" s="102" customFormat="1" ht="13.5">
      <c r="A429" s="105" t="s">
        <v>408</v>
      </c>
      <c r="B429" s="106">
        <v>21</v>
      </c>
    </row>
    <row r="430" spans="1:2" s="102" customFormat="1" ht="13.5">
      <c r="A430" s="107" t="s">
        <v>74</v>
      </c>
      <c r="B430" s="108"/>
    </row>
    <row r="431" spans="1:2" s="102" customFormat="1" ht="13.5">
      <c r="A431" s="107" t="s">
        <v>75</v>
      </c>
      <c r="B431" s="108"/>
    </row>
    <row r="432" spans="1:2" s="102" customFormat="1" ht="13.5">
      <c r="A432" s="107" t="s">
        <v>409</v>
      </c>
      <c r="B432" s="108"/>
    </row>
    <row r="433" spans="1:2" s="102" customFormat="1" ht="13.5">
      <c r="A433" s="107" t="s">
        <v>410</v>
      </c>
      <c r="B433" s="108"/>
    </row>
    <row r="434" spans="1:2" s="102" customFormat="1" ht="13.5">
      <c r="A434" s="107" t="s">
        <v>411</v>
      </c>
      <c r="B434" s="108"/>
    </row>
    <row r="435" spans="1:2" s="102" customFormat="1" ht="13.5">
      <c r="A435" s="107" t="s">
        <v>412</v>
      </c>
      <c r="B435" s="108"/>
    </row>
    <row r="436" spans="1:2" s="102" customFormat="1" ht="13.5">
      <c r="A436" s="107" t="s">
        <v>413</v>
      </c>
      <c r="B436" s="108"/>
    </row>
    <row r="437" spans="1:2" s="103" customFormat="1">
      <c r="A437" s="107" t="s">
        <v>414</v>
      </c>
      <c r="B437" s="108"/>
    </row>
    <row r="438" spans="1:2" s="102" customFormat="1" ht="13.5">
      <c r="A438" s="107" t="s">
        <v>415</v>
      </c>
      <c r="B438" s="108"/>
    </row>
    <row r="439" spans="1:2" s="102" customFormat="1" ht="13.5">
      <c r="A439" s="107" t="s">
        <v>416</v>
      </c>
      <c r="B439" s="108"/>
    </row>
    <row r="440" spans="1:2" s="101" customFormat="1">
      <c r="A440" s="107" t="s">
        <v>417</v>
      </c>
      <c r="B440" s="108"/>
    </row>
    <row r="441" spans="1:2" s="102" customFormat="1" ht="13.5">
      <c r="A441" s="107" t="s">
        <v>418</v>
      </c>
      <c r="B441" s="108"/>
    </row>
    <row r="442" spans="1:2" s="102" customFormat="1" ht="13.5">
      <c r="A442" s="107" t="s">
        <v>419</v>
      </c>
      <c r="B442" s="108"/>
    </row>
    <row r="443" spans="1:2" s="101" customFormat="1">
      <c r="A443" s="107" t="s">
        <v>420</v>
      </c>
      <c r="B443" s="108"/>
    </row>
    <row r="444" spans="1:2" s="103" customFormat="1">
      <c r="A444" s="107" t="s">
        <v>421</v>
      </c>
      <c r="B444" s="108"/>
    </row>
    <row r="445" spans="1:2" s="102" customFormat="1" ht="13.5">
      <c r="A445" s="107" t="s">
        <v>422</v>
      </c>
      <c r="B445" s="108"/>
    </row>
    <row r="446" spans="1:2" s="103" customFormat="1">
      <c r="A446" s="107" t="s">
        <v>423</v>
      </c>
      <c r="B446" s="108">
        <v>21</v>
      </c>
    </row>
    <row r="447" spans="1:2" s="102" customFormat="1" ht="13.5">
      <c r="A447" s="105" t="s">
        <v>424</v>
      </c>
      <c r="B447" s="106">
        <v>679</v>
      </c>
    </row>
    <row r="448" spans="1:2" s="101" customFormat="1">
      <c r="A448" s="107" t="s">
        <v>425</v>
      </c>
      <c r="B448" s="108">
        <v>667</v>
      </c>
    </row>
    <row r="449" spans="1:2" s="102" customFormat="1" ht="13.5">
      <c r="A449" s="107" t="s">
        <v>426</v>
      </c>
      <c r="B449" s="108"/>
    </row>
    <row r="450" spans="1:2" s="102" customFormat="1" ht="13.5">
      <c r="A450" s="107" t="s">
        <v>427</v>
      </c>
      <c r="B450" s="108">
        <v>12</v>
      </c>
    </row>
    <row r="451" spans="1:2" s="102" customFormat="1" ht="13.5">
      <c r="A451" s="105" t="s">
        <v>428</v>
      </c>
      <c r="B451" s="106"/>
    </row>
    <row r="452" spans="1:2" s="52" customFormat="1" ht="13.5">
      <c r="A452" s="107" t="s">
        <v>192</v>
      </c>
      <c r="B452" s="108"/>
    </row>
    <row r="453" spans="1:2" s="102" customFormat="1" ht="13.5">
      <c r="A453" s="107" t="s">
        <v>429</v>
      </c>
      <c r="B453" s="108"/>
    </row>
    <row r="454" spans="1:2" s="103" customFormat="1">
      <c r="A454" s="107" t="s">
        <v>430</v>
      </c>
      <c r="B454" s="108"/>
    </row>
    <row r="455" spans="1:2" s="102" customFormat="1" ht="13.5">
      <c r="A455" s="107" t="s">
        <v>431</v>
      </c>
      <c r="B455" s="108"/>
    </row>
    <row r="456" spans="1:2" s="52" customFormat="1" ht="13.5">
      <c r="A456" s="105" t="s">
        <v>432</v>
      </c>
      <c r="B456" s="106">
        <f>SUM(B457:B458)</f>
        <v>1115</v>
      </c>
    </row>
    <row r="457" spans="1:2" s="52" customFormat="1" ht="13.5">
      <c r="A457" s="107" t="s">
        <v>433</v>
      </c>
      <c r="B457" s="108">
        <v>302</v>
      </c>
    </row>
    <row r="458" spans="1:2" s="102" customFormat="1" ht="13.5">
      <c r="A458" s="107" t="s">
        <v>434</v>
      </c>
      <c r="B458" s="108">
        <v>813</v>
      </c>
    </row>
    <row r="459" spans="1:2" s="102" customFormat="1" ht="13.5">
      <c r="A459" s="105" t="s">
        <v>435</v>
      </c>
      <c r="B459" s="106"/>
    </row>
    <row r="460" spans="1:2" s="102" customFormat="1" ht="13.5">
      <c r="A460" s="107" t="s">
        <v>436</v>
      </c>
      <c r="B460" s="108"/>
    </row>
    <row r="461" spans="1:2" s="103" customFormat="1">
      <c r="A461" s="107" t="s">
        <v>437</v>
      </c>
      <c r="B461" s="108"/>
    </row>
    <row r="462" spans="1:2" s="102" customFormat="1" ht="13.5">
      <c r="A462" s="107" t="s">
        <v>438</v>
      </c>
      <c r="B462" s="108"/>
    </row>
    <row r="463" spans="1:2" s="102" customFormat="1" ht="13.5">
      <c r="A463" s="105" t="s">
        <v>439</v>
      </c>
      <c r="B463" s="106">
        <f>B464+B477+B479+B481+B484+B484</f>
        <v>1270</v>
      </c>
    </row>
    <row r="464" spans="1:2" s="102" customFormat="1" ht="13.5">
      <c r="A464" s="105" t="s">
        <v>440</v>
      </c>
      <c r="B464" s="106">
        <f>SUM(B465:B475)</f>
        <v>86</v>
      </c>
    </row>
    <row r="465" spans="1:2" s="103" customFormat="1">
      <c r="A465" s="107" t="s">
        <v>74</v>
      </c>
      <c r="B465" s="108"/>
    </row>
    <row r="466" spans="1:2" s="102" customFormat="1" ht="13.5">
      <c r="A466" s="107" t="s">
        <v>75</v>
      </c>
      <c r="B466" s="108"/>
    </row>
    <row r="467" spans="1:2" s="102" customFormat="1" ht="13.5">
      <c r="A467" s="107" t="s">
        <v>275</v>
      </c>
      <c r="B467" s="108"/>
    </row>
    <row r="468" spans="1:2" s="102" customFormat="1" ht="13.5">
      <c r="A468" s="107" t="s">
        <v>441</v>
      </c>
      <c r="B468" s="108"/>
    </row>
    <row r="469" spans="1:2" s="101" customFormat="1">
      <c r="A469" s="107" t="s">
        <v>442</v>
      </c>
      <c r="B469" s="108">
        <v>86</v>
      </c>
    </row>
    <row r="470" spans="1:2" s="102" customFormat="1" ht="13.5">
      <c r="A470" s="107" t="s">
        <v>443</v>
      </c>
      <c r="B470" s="108"/>
    </row>
    <row r="471" spans="1:2" s="101" customFormat="1">
      <c r="A471" s="107" t="s">
        <v>444</v>
      </c>
      <c r="B471" s="108"/>
    </row>
    <row r="472" spans="1:2" s="103" customFormat="1">
      <c r="A472" s="107" t="s">
        <v>445</v>
      </c>
      <c r="B472" s="108"/>
    </row>
    <row r="473" spans="1:2" s="52" customFormat="1" ht="13.5">
      <c r="A473" s="107" t="s">
        <v>446</v>
      </c>
      <c r="B473" s="108"/>
    </row>
    <row r="474" spans="1:2" s="102" customFormat="1" ht="13.5">
      <c r="A474" s="107" t="s">
        <v>447</v>
      </c>
      <c r="B474" s="108"/>
    </row>
    <row r="475" spans="1:2" s="102" customFormat="1" ht="13.5">
      <c r="A475" s="107" t="s">
        <v>448</v>
      </c>
      <c r="B475" s="108"/>
    </row>
    <row r="476" spans="1:2" s="52" customFormat="1" ht="13.5">
      <c r="A476" s="107" t="s">
        <v>449</v>
      </c>
      <c r="B476" s="108"/>
    </row>
    <row r="477" spans="1:2" s="101" customFormat="1">
      <c r="A477" s="105" t="s">
        <v>450</v>
      </c>
      <c r="B477" s="106"/>
    </row>
    <row r="478" spans="1:2" s="102" customFormat="1" ht="13.5">
      <c r="A478" s="107" t="s">
        <v>451</v>
      </c>
      <c r="B478" s="108"/>
    </row>
    <row r="479" spans="1:2" s="102" customFormat="1" ht="13.5">
      <c r="A479" s="105" t="s">
        <v>452</v>
      </c>
      <c r="B479" s="106"/>
    </row>
    <row r="480" spans="1:2" s="101" customFormat="1">
      <c r="A480" s="107" t="s">
        <v>453</v>
      </c>
      <c r="B480" s="108"/>
    </row>
    <row r="481" spans="1:2" s="102" customFormat="1" ht="13.5">
      <c r="A481" s="105" t="s">
        <v>454</v>
      </c>
      <c r="B481" s="106">
        <v>1184</v>
      </c>
    </row>
    <row r="482" spans="1:2" s="101" customFormat="1">
      <c r="A482" s="107" t="s">
        <v>455</v>
      </c>
      <c r="B482" s="108"/>
    </row>
    <row r="483" spans="1:2" s="102" customFormat="1" ht="13.5">
      <c r="A483" s="107" t="s">
        <v>456</v>
      </c>
      <c r="B483" s="108">
        <v>1184</v>
      </c>
    </row>
    <row r="484" spans="1:2" s="103" customFormat="1">
      <c r="A484" s="105" t="s">
        <v>457</v>
      </c>
      <c r="B484" s="106"/>
    </row>
    <row r="485" spans="1:2" s="103" customFormat="1">
      <c r="A485" s="107" t="s">
        <v>458</v>
      </c>
      <c r="B485" s="108"/>
    </row>
    <row r="486" spans="1:2" s="52" customFormat="1" ht="13.5">
      <c r="A486" s="105" t="s">
        <v>459</v>
      </c>
      <c r="B486" s="106"/>
    </row>
    <row r="487" spans="1:2" s="102" customFormat="1" ht="13.5">
      <c r="A487" s="105" t="s">
        <v>460</v>
      </c>
      <c r="B487" s="106"/>
    </row>
    <row r="488" spans="1:2" s="103" customFormat="1">
      <c r="A488" s="107" t="s">
        <v>75</v>
      </c>
      <c r="B488" s="108"/>
    </row>
    <row r="489" spans="1:2" s="103" customFormat="1">
      <c r="A489" s="107" t="s">
        <v>275</v>
      </c>
      <c r="B489" s="108"/>
    </row>
    <row r="490" spans="1:2" s="102" customFormat="1" ht="13.5">
      <c r="A490" s="107" t="s">
        <v>461</v>
      </c>
      <c r="B490" s="108"/>
    </row>
    <row r="491" spans="1:2" s="102" customFormat="1" ht="13.5">
      <c r="A491" s="105" t="s">
        <v>462</v>
      </c>
      <c r="B491" s="106"/>
    </row>
    <row r="492" spans="1:2" s="102" customFormat="1" ht="13.5">
      <c r="A492" s="107" t="s">
        <v>463</v>
      </c>
      <c r="B492" s="108"/>
    </row>
    <row r="493" spans="1:2" s="52" customFormat="1" ht="13.5">
      <c r="A493" s="105" t="s">
        <v>464</v>
      </c>
      <c r="B493" s="106"/>
    </row>
    <row r="494" spans="1:2" s="102" customFormat="1" ht="13.5">
      <c r="A494" s="107" t="s">
        <v>74</v>
      </c>
      <c r="B494" s="108"/>
    </row>
    <row r="495" spans="1:2" s="102" customFormat="1" ht="13.5">
      <c r="A495" s="107" t="s">
        <v>75</v>
      </c>
      <c r="B495" s="108"/>
    </row>
    <row r="496" spans="1:2" s="102" customFormat="1" ht="13.5">
      <c r="A496" s="107" t="s">
        <v>465</v>
      </c>
      <c r="B496" s="108"/>
    </row>
    <row r="497" spans="1:2" s="52" customFormat="1" ht="13.5">
      <c r="A497" s="105" t="s">
        <v>466</v>
      </c>
      <c r="B497" s="106"/>
    </row>
    <row r="498" spans="1:2" s="102" customFormat="1" ht="13.5">
      <c r="A498" s="107" t="s">
        <v>74</v>
      </c>
      <c r="B498" s="108"/>
    </row>
    <row r="499" spans="1:2" s="102" customFormat="1" ht="13.5">
      <c r="A499" s="107" t="s">
        <v>467</v>
      </c>
      <c r="B499" s="108"/>
    </row>
    <row r="500" spans="1:2" s="101" customFormat="1">
      <c r="A500" s="105" t="s">
        <v>468</v>
      </c>
      <c r="B500" s="106"/>
    </row>
    <row r="501" spans="1:2" s="102" customFormat="1" ht="13.5">
      <c r="A501" s="107" t="s">
        <v>469</v>
      </c>
      <c r="B501" s="108"/>
    </row>
    <row r="502" spans="1:2" s="52" customFormat="1" ht="13.5">
      <c r="A502" s="105" t="s">
        <v>470</v>
      </c>
      <c r="B502" s="106"/>
    </row>
    <row r="503" spans="1:2" s="52" customFormat="1" ht="13.5">
      <c r="A503" s="107" t="s">
        <v>471</v>
      </c>
      <c r="B503" s="108"/>
    </row>
    <row r="504" spans="1:2" s="103" customFormat="1">
      <c r="A504" s="105" t="s">
        <v>472</v>
      </c>
      <c r="B504" s="106"/>
    </row>
    <row r="505" spans="1:2" s="102" customFormat="1" ht="13.5">
      <c r="A505" s="105" t="s">
        <v>473</v>
      </c>
      <c r="B505" s="106"/>
    </row>
    <row r="506" spans="1:2" s="103" customFormat="1">
      <c r="A506" s="107" t="s">
        <v>74</v>
      </c>
      <c r="B506" s="108"/>
    </row>
    <row r="507" spans="1:2" s="103" customFormat="1">
      <c r="A507" s="107" t="s">
        <v>75</v>
      </c>
      <c r="B507" s="108"/>
    </row>
    <row r="508" spans="1:2" s="102" customFormat="1" ht="13.5">
      <c r="A508" s="107" t="s">
        <v>474</v>
      </c>
      <c r="B508" s="108"/>
    </row>
    <row r="509" spans="1:2" s="52" customFormat="1" ht="13.5">
      <c r="A509" s="107" t="s">
        <v>475</v>
      </c>
      <c r="B509" s="108"/>
    </row>
    <row r="510" spans="1:2" s="102" customFormat="1" ht="13.5">
      <c r="A510" s="105" t="s">
        <v>476</v>
      </c>
      <c r="B510" s="106"/>
    </row>
    <row r="511" spans="1:2" s="102" customFormat="1" ht="13.5">
      <c r="A511" s="107" t="s">
        <v>477</v>
      </c>
      <c r="B511" s="108"/>
    </row>
    <row r="512" spans="1:2" s="102" customFormat="1" ht="13.5">
      <c r="A512" s="105" t="s">
        <v>478</v>
      </c>
      <c r="B512" s="106"/>
    </row>
    <row r="513" spans="1:2" s="102" customFormat="1" ht="13.5">
      <c r="A513" s="107" t="s">
        <v>479</v>
      </c>
      <c r="B513" s="108"/>
    </row>
    <row r="514" spans="1:2" s="101" customFormat="1">
      <c r="A514" s="105" t="s">
        <v>480</v>
      </c>
      <c r="B514" s="106"/>
    </row>
    <row r="515" spans="1:2" s="102" customFormat="1" ht="13.5">
      <c r="A515" s="105" t="s">
        <v>481</v>
      </c>
      <c r="B515" s="106"/>
    </row>
    <row r="516" spans="1:2" s="101" customFormat="1">
      <c r="A516" s="107" t="s">
        <v>75</v>
      </c>
      <c r="B516" s="108"/>
    </row>
    <row r="517" spans="1:2" s="103" customFormat="1">
      <c r="A517" s="105" t="s">
        <v>482</v>
      </c>
      <c r="B517" s="106"/>
    </row>
    <row r="518" spans="1:2" s="52" customFormat="1" ht="13.5">
      <c r="A518" s="107" t="s">
        <v>483</v>
      </c>
      <c r="B518" s="108"/>
    </row>
    <row r="519" spans="1:2" s="52" customFormat="1" ht="13.5">
      <c r="A519" s="105" t="s">
        <v>484</v>
      </c>
      <c r="B519" s="106"/>
    </row>
    <row r="520" spans="1:2" s="103" customFormat="1">
      <c r="A520" s="105" t="s">
        <v>485</v>
      </c>
      <c r="B520" s="106"/>
    </row>
    <row r="521" spans="1:2" s="52" customFormat="1" ht="13.5">
      <c r="A521" s="107" t="s">
        <v>74</v>
      </c>
      <c r="B521" s="108"/>
    </row>
    <row r="522" spans="1:2" s="52" customFormat="1" ht="13.5">
      <c r="A522" s="107" t="s">
        <v>75</v>
      </c>
      <c r="B522" s="108"/>
    </row>
    <row r="523" spans="1:2" s="103" customFormat="1">
      <c r="A523" s="107" t="s">
        <v>486</v>
      </c>
      <c r="B523" s="108"/>
    </row>
    <row r="524" spans="1:2" s="103" customFormat="1">
      <c r="A524" s="107" t="s">
        <v>487</v>
      </c>
      <c r="B524" s="108"/>
    </row>
    <row r="525" spans="1:2" s="102" customFormat="1" ht="13.5">
      <c r="A525" s="107" t="s">
        <v>488</v>
      </c>
      <c r="B525" s="108"/>
    </row>
    <row r="526" spans="1:2" s="103" customFormat="1">
      <c r="A526" s="107" t="s">
        <v>489</v>
      </c>
      <c r="B526" s="108"/>
    </row>
    <row r="527" spans="1:2" s="103" customFormat="1">
      <c r="A527" s="107" t="s">
        <v>490</v>
      </c>
      <c r="B527" s="108"/>
    </row>
    <row r="528" spans="1:2" s="102" customFormat="1" ht="13.5">
      <c r="A528" s="107" t="s">
        <v>79</v>
      </c>
      <c r="B528" s="108"/>
    </row>
    <row r="529" spans="1:2" s="103" customFormat="1">
      <c r="A529" s="107" t="s">
        <v>491</v>
      </c>
      <c r="B529" s="108"/>
    </row>
    <row r="530" spans="1:2" s="103" customFormat="1">
      <c r="A530" s="105" t="s">
        <v>492</v>
      </c>
      <c r="B530" s="106"/>
    </row>
    <row r="531" spans="1:2" s="102" customFormat="1" ht="13.5">
      <c r="A531" s="107" t="s">
        <v>493</v>
      </c>
      <c r="B531" s="108"/>
    </row>
    <row r="532" spans="1:2" s="102" customFormat="1" ht="13.5">
      <c r="A532" s="105" t="s">
        <v>494</v>
      </c>
      <c r="B532" s="106"/>
    </row>
    <row r="533" spans="1:2" s="102" customFormat="1" ht="13.5">
      <c r="A533" s="107" t="s">
        <v>495</v>
      </c>
      <c r="B533" s="108"/>
    </row>
    <row r="534" spans="1:2" s="102" customFormat="1" ht="13.5">
      <c r="A534" s="105" t="s">
        <v>496</v>
      </c>
      <c r="B534" s="106">
        <f>B535+B541</f>
        <v>1112</v>
      </c>
    </row>
    <row r="535" spans="1:2" s="102" customFormat="1" ht="13.5">
      <c r="A535" s="105" t="s">
        <v>497</v>
      </c>
      <c r="B535" s="106">
        <f>SUM(B536:B540)</f>
        <v>900</v>
      </c>
    </row>
    <row r="536" spans="1:2" s="52" customFormat="1" ht="13.5">
      <c r="A536" s="107" t="s">
        <v>498</v>
      </c>
      <c r="B536" s="108"/>
    </row>
    <row r="537" spans="1:2" s="102" customFormat="1" ht="13.5">
      <c r="A537" s="107" t="s">
        <v>499</v>
      </c>
      <c r="B537" s="108"/>
    </row>
    <row r="538" spans="1:2" s="52" customFormat="1" ht="13.5">
      <c r="A538" s="107" t="s">
        <v>500</v>
      </c>
      <c r="B538" s="108">
        <v>339</v>
      </c>
    </row>
    <row r="539" spans="1:2" s="102" customFormat="1" ht="13.5">
      <c r="A539" s="107" t="s">
        <v>501</v>
      </c>
      <c r="B539" s="108"/>
    </row>
    <row r="540" spans="1:2" s="52" customFormat="1" ht="13.5">
      <c r="A540" s="107" t="s">
        <v>502</v>
      </c>
      <c r="B540" s="108">
        <v>561</v>
      </c>
    </row>
    <row r="541" spans="1:2" s="52" customFormat="1" ht="13.5">
      <c r="A541" s="105" t="s">
        <v>503</v>
      </c>
      <c r="B541" s="106">
        <v>212</v>
      </c>
    </row>
    <row r="542" spans="1:2" s="102" customFormat="1" ht="13.5">
      <c r="A542" s="107" t="s">
        <v>504</v>
      </c>
      <c r="B542" s="108">
        <v>212</v>
      </c>
    </row>
    <row r="543" spans="1:2" s="102" customFormat="1" ht="13.5">
      <c r="A543" s="105" t="s">
        <v>505</v>
      </c>
      <c r="B543" s="106"/>
    </row>
    <row r="544" spans="1:2" s="102" customFormat="1" ht="13.5">
      <c r="A544" s="105" t="s">
        <v>506</v>
      </c>
      <c r="B544" s="106"/>
    </row>
    <row r="545" spans="1:2" s="102" customFormat="1" ht="13.5">
      <c r="A545" s="107" t="s">
        <v>79</v>
      </c>
      <c r="B545" s="108"/>
    </row>
    <row r="546" spans="1:2" s="102" customFormat="1" ht="13.5">
      <c r="A546" s="107" t="s">
        <v>507</v>
      </c>
      <c r="B546" s="108"/>
    </row>
    <row r="547" spans="1:2" s="52" customFormat="1" ht="13.5">
      <c r="A547" s="105" t="s">
        <v>508</v>
      </c>
      <c r="B547" s="106"/>
    </row>
    <row r="548" spans="1:2" s="102" customFormat="1" ht="13.5">
      <c r="A548" s="107" t="s">
        <v>509</v>
      </c>
      <c r="B548" s="108"/>
    </row>
    <row r="549" spans="1:2" s="52" customFormat="1" ht="13.5">
      <c r="A549" s="107" t="s">
        <v>510</v>
      </c>
      <c r="B549" s="108"/>
    </row>
    <row r="550" spans="1:2" s="102" customFormat="1" ht="13.5">
      <c r="A550" s="105" t="s">
        <v>511</v>
      </c>
      <c r="B550" s="106">
        <f>B551+B557+B559+B563+B565</f>
        <v>112</v>
      </c>
    </row>
    <row r="551" spans="1:2" s="52" customFormat="1" ht="13.5">
      <c r="A551" s="105" t="s">
        <v>512</v>
      </c>
      <c r="B551" s="106">
        <f>SUM(B552:B556)</f>
        <v>50</v>
      </c>
    </row>
    <row r="552" spans="1:2" s="52" customFormat="1" ht="13.5">
      <c r="A552" s="107" t="s">
        <v>74</v>
      </c>
      <c r="B552" s="108">
        <v>50</v>
      </c>
    </row>
    <row r="553" spans="1:2" s="102" customFormat="1" ht="13.5">
      <c r="A553" s="107" t="s">
        <v>75</v>
      </c>
      <c r="B553" s="108"/>
    </row>
    <row r="554" spans="1:2" s="102" customFormat="1" ht="13.5">
      <c r="A554" s="107" t="s">
        <v>513</v>
      </c>
      <c r="B554" s="108"/>
    </row>
    <row r="555" spans="1:2" s="52" customFormat="1" ht="13.5">
      <c r="A555" s="107" t="s">
        <v>514</v>
      </c>
      <c r="B555" s="108"/>
    </row>
    <row r="556" spans="1:2" s="102" customFormat="1" ht="13.5">
      <c r="A556" s="107" t="s">
        <v>515</v>
      </c>
      <c r="B556" s="108"/>
    </row>
    <row r="557" spans="1:2" s="102" customFormat="1" ht="13.5">
      <c r="A557" s="105" t="s">
        <v>516</v>
      </c>
      <c r="B557" s="106"/>
    </row>
    <row r="558" spans="1:2" s="52" customFormat="1" ht="13.5">
      <c r="A558" s="107" t="s">
        <v>517</v>
      </c>
      <c r="B558" s="108"/>
    </row>
    <row r="559" spans="1:2" s="52" customFormat="1" ht="13.5">
      <c r="A559" s="105" t="s">
        <v>518</v>
      </c>
      <c r="B559" s="106"/>
    </row>
    <row r="560" spans="1:2" s="102" customFormat="1" ht="13.5">
      <c r="A560" s="107" t="s">
        <v>74</v>
      </c>
      <c r="B560" s="108"/>
    </row>
    <row r="561" spans="1:2" s="52" customFormat="1" ht="13.5">
      <c r="A561" s="107" t="s">
        <v>75</v>
      </c>
      <c r="B561" s="108"/>
    </row>
    <row r="562" spans="1:2" s="52" customFormat="1" ht="13.5">
      <c r="A562" s="107" t="s">
        <v>79</v>
      </c>
      <c r="B562" s="108"/>
    </row>
    <row r="563" spans="1:2" s="102" customFormat="1" ht="13.5">
      <c r="A563" s="105" t="s">
        <v>519</v>
      </c>
      <c r="B563" s="106">
        <v>1</v>
      </c>
    </row>
    <row r="564" spans="1:2" s="52" customFormat="1" ht="13.5">
      <c r="A564" s="107" t="s">
        <v>520</v>
      </c>
      <c r="B564" s="108">
        <v>1</v>
      </c>
    </row>
    <row r="565" spans="1:2" s="52" customFormat="1" ht="13.5">
      <c r="A565" s="105" t="s">
        <v>521</v>
      </c>
      <c r="B565" s="106">
        <v>61</v>
      </c>
    </row>
    <row r="566" spans="1:2" s="52" customFormat="1" ht="13.5">
      <c r="A566" s="107" t="s">
        <v>522</v>
      </c>
      <c r="B566" s="108">
        <v>52</v>
      </c>
    </row>
    <row r="567" spans="1:2">
      <c r="A567" s="107" t="s">
        <v>523</v>
      </c>
      <c r="B567" s="108">
        <v>8</v>
      </c>
    </row>
    <row r="568" spans="1:2">
      <c r="A568" s="107" t="s">
        <v>524</v>
      </c>
      <c r="B568" s="108">
        <v>1</v>
      </c>
    </row>
    <row r="569" spans="1:2">
      <c r="A569" s="105" t="s">
        <v>525</v>
      </c>
      <c r="B569" s="106">
        <f>B570</f>
        <v>0</v>
      </c>
    </row>
    <row r="570" spans="1:2">
      <c r="A570" s="105" t="s">
        <v>526</v>
      </c>
      <c r="B570" s="106"/>
    </row>
    <row r="571" spans="1:2">
      <c r="A571" s="107" t="s">
        <v>527</v>
      </c>
      <c r="B571" s="108"/>
    </row>
    <row r="572" spans="1:2">
      <c r="A572" s="105" t="s">
        <v>528</v>
      </c>
      <c r="B572" s="106"/>
    </row>
    <row r="573" spans="1:2">
      <c r="A573" s="105" t="s">
        <v>529</v>
      </c>
      <c r="B573" s="106"/>
    </row>
    <row r="574" spans="1:2">
      <c r="A574" s="107" t="s">
        <v>530</v>
      </c>
      <c r="B574" s="108"/>
    </row>
    <row r="575" spans="1:2">
      <c r="A575" s="105" t="s">
        <v>531</v>
      </c>
      <c r="B575" s="106"/>
    </row>
    <row r="576" spans="1:2">
      <c r="A576" s="105" t="s">
        <v>532</v>
      </c>
      <c r="B576" s="106"/>
    </row>
  </sheetData>
  <mergeCells count="2">
    <mergeCell ref="A1:B1"/>
    <mergeCell ref="A2:B2"/>
  </mergeCells>
  <phoneticPr fontId="37" type="noConversion"/>
  <printOptions horizontalCentered="1"/>
  <pageMargins left="0.74803149606299202" right="0.74803149606299202" top="0.78740157480314998" bottom="0.66929133858267698" header="0.511811023622047" footer="0.51181102362204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4"/>
  <sheetViews>
    <sheetView workbookViewId="0">
      <selection activeCell="E12" sqref="E12"/>
    </sheetView>
  </sheetViews>
  <sheetFormatPr defaultRowHeight="14.25"/>
  <cols>
    <col min="1" max="1" width="50.75" style="55" customWidth="1"/>
    <col min="2" max="2" width="29.5" style="55" customWidth="1"/>
    <col min="3" max="16384" width="9" style="55"/>
  </cols>
  <sheetData>
    <row r="1" spans="1:2" ht="22.5">
      <c r="A1" s="117" t="s">
        <v>849</v>
      </c>
      <c r="B1" s="117"/>
    </row>
    <row r="2" spans="1:2" ht="13.5" customHeight="1">
      <c r="A2" s="94"/>
      <c r="B2" s="94"/>
    </row>
    <row r="3" spans="1:2">
      <c r="A3" s="118" t="s">
        <v>0</v>
      </c>
      <c r="B3" s="118"/>
    </row>
    <row r="4" spans="1:2" s="92" customFormat="1">
      <c r="A4" s="95" t="s">
        <v>70</v>
      </c>
      <c r="B4" s="57" t="s">
        <v>2</v>
      </c>
    </row>
    <row r="5" spans="1:2" s="92" customFormat="1">
      <c r="A5" s="96" t="s">
        <v>71</v>
      </c>
      <c r="B5" s="97">
        <f>B6+B11+B22+B25+B28+B30</f>
        <v>3297</v>
      </c>
    </row>
    <row r="6" spans="1:2" s="92" customFormat="1">
      <c r="A6" s="98" t="s">
        <v>533</v>
      </c>
      <c r="B6" s="97">
        <f>SUM(B7:B10)</f>
        <v>1408</v>
      </c>
    </row>
    <row r="7" spans="1:2" s="93" customFormat="1" ht="13.5">
      <c r="A7" s="61" t="s">
        <v>534</v>
      </c>
      <c r="B7" s="143">
        <v>690</v>
      </c>
    </row>
    <row r="8" spans="1:2" s="93" customFormat="1" ht="13.5">
      <c r="A8" s="61" t="s">
        <v>535</v>
      </c>
      <c r="B8" s="143">
        <v>397</v>
      </c>
    </row>
    <row r="9" spans="1:2" s="93" customFormat="1" ht="13.5">
      <c r="A9" s="61" t="s">
        <v>536</v>
      </c>
      <c r="B9" s="143">
        <v>212</v>
      </c>
    </row>
    <row r="10" spans="1:2" s="93" customFormat="1" ht="13.5">
      <c r="A10" s="61" t="s">
        <v>537</v>
      </c>
      <c r="B10" s="143">
        <v>109</v>
      </c>
    </row>
    <row r="11" spans="1:2" s="92" customFormat="1">
      <c r="A11" s="60" t="s">
        <v>538</v>
      </c>
      <c r="B11" s="97">
        <f>SUM(B12:B21)</f>
        <v>649</v>
      </c>
    </row>
    <row r="12" spans="1:2" s="93" customFormat="1" ht="13.5">
      <c r="A12" s="61" t="s">
        <v>539</v>
      </c>
      <c r="B12" s="145">
        <v>510</v>
      </c>
    </row>
    <row r="13" spans="1:2" s="93" customFormat="1" ht="13.5">
      <c r="A13" s="61" t="s">
        <v>540</v>
      </c>
      <c r="B13" s="145">
        <v>7</v>
      </c>
    </row>
    <row r="14" spans="1:2" s="93" customFormat="1" ht="13.5">
      <c r="A14" s="61" t="s">
        <v>541</v>
      </c>
      <c r="B14" s="145">
        <v>9</v>
      </c>
    </row>
    <row r="15" spans="1:2" s="93" customFormat="1" ht="13.5">
      <c r="A15" s="61" t="s">
        <v>542</v>
      </c>
      <c r="B15" s="144"/>
    </row>
    <row r="16" spans="1:2" s="93" customFormat="1" ht="13.5">
      <c r="A16" s="61" t="s">
        <v>543</v>
      </c>
      <c r="B16" s="146">
        <v>72</v>
      </c>
    </row>
    <row r="17" spans="1:2" s="93" customFormat="1" ht="13.5">
      <c r="A17" s="61" t="s">
        <v>544</v>
      </c>
      <c r="B17" s="146">
        <v>10</v>
      </c>
    </row>
    <row r="18" spans="1:2" s="93" customFormat="1" ht="13.5">
      <c r="A18" s="61" t="s">
        <v>545</v>
      </c>
      <c r="B18" s="146"/>
    </row>
    <row r="19" spans="1:2" s="93" customFormat="1" ht="13.5">
      <c r="A19" s="61" t="s">
        <v>546</v>
      </c>
      <c r="B19" s="144">
        <v>33</v>
      </c>
    </row>
    <row r="20" spans="1:2" s="93" customFormat="1" ht="13.5">
      <c r="A20" s="61" t="s">
        <v>547</v>
      </c>
      <c r="B20" s="144">
        <v>2</v>
      </c>
    </row>
    <row r="21" spans="1:2" s="92" customFormat="1">
      <c r="A21" s="61" t="s">
        <v>548</v>
      </c>
      <c r="B21" s="100">
        <v>6</v>
      </c>
    </row>
    <row r="22" spans="1:2" s="93" customFormat="1" ht="13.5">
      <c r="A22" s="60" t="s">
        <v>549</v>
      </c>
      <c r="B22" s="97">
        <v>25</v>
      </c>
    </row>
    <row r="23" spans="1:2" s="93" customFormat="1" ht="13.5">
      <c r="A23" s="61" t="s">
        <v>550</v>
      </c>
      <c r="B23" s="100"/>
    </row>
    <row r="24" spans="1:2" s="92" customFormat="1">
      <c r="A24" s="61" t="s">
        <v>551</v>
      </c>
      <c r="B24" s="100">
        <v>25</v>
      </c>
    </row>
    <row r="25" spans="1:2" s="93" customFormat="1" ht="13.5">
      <c r="A25" s="60" t="s">
        <v>552</v>
      </c>
      <c r="B25" s="97">
        <v>994</v>
      </c>
    </row>
    <row r="26" spans="1:2" s="93" customFormat="1" ht="13.5">
      <c r="A26" s="61" t="s">
        <v>553</v>
      </c>
      <c r="B26" s="99">
        <v>994</v>
      </c>
    </row>
    <row r="27" spans="1:2" s="92" customFormat="1">
      <c r="A27" s="61" t="s">
        <v>554</v>
      </c>
      <c r="B27" s="99"/>
    </row>
    <row r="28" spans="1:2" s="93" customFormat="1" ht="13.5">
      <c r="A28" s="60" t="s">
        <v>555</v>
      </c>
      <c r="B28" s="97"/>
    </row>
    <row r="29" spans="1:2" s="92" customFormat="1">
      <c r="A29" s="61" t="s">
        <v>556</v>
      </c>
      <c r="B29" s="100"/>
    </row>
    <row r="30" spans="1:2" s="93" customFormat="1" ht="13.5">
      <c r="A30" s="60" t="s">
        <v>557</v>
      </c>
      <c r="B30" s="97">
        <f>SUM(B31:B34)</f>
        <v>221</v>
      </c>
    </row>
    <row r="31" spans="1:2" s="93" customFormat="1" ht="13.5">
      <c r="A31" s="61" t="s">
        <v>558</v>
      </c>
      <c r="B31" s="99">
        <v>221</v>
      </c>
    </row>
    <row r="32" spans="1:2" s="93" customFormat="1" ht="13.5">
      <c r="A32" s="61" t="s">
        <v>559</v>
      </c>
      <c r="B32" s="99"/>
    </row>
    <row r="33" spans="1:2" s="93" customFormat="1" ht="13.5">
      <c r="A33" s="61" t="s">
        <v>560</v>
      </c>
      <c r="B33" s="99"/>
    </row>
    <row r="34" spans="1:2">
      <c r="A34" s="61" t="s">
        <v>561</v>
      </c>
      <c r="B34" s="99"/>
    </row>
  </sheetData>
  <mergeCells count="2">
    <mergeCell ref="A1:B1"/>
    <mergeCell ref="A3:B3"/>
  </mergeCells>
  <phoneticPr fontId="37" type="noConversion"/>
  <printOptions horizontalCentered="1"/>
  <pageMargins left="0.70866141732283505" right="0.70866141732283505" top="0.87" bottom="0.74803149606299202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9"/>
  <sheetViews>
    <sheetView workbookViewId="0">
      <selection activeCell="G17" sqref="G17"/>
    </sheetView>
  </sheetViews>
  <sheetFormatPr defaultRowHeight="14.25"/>
  <cols>
    <col min="1" max="1" width="37.25" style="20" customWidth="1"/>
    <col min="2" max="2" width="11.375" style="20" customWidth="1"/>
    <col min="3" max="3" width="36.5" style="20" customWidth="1"/>
    <col min="4" max="4" width="12.625" style="20" customWidth="1"/>
    <col min="5" max="16384" width="9" style="21"/>
  </cols>
  <sheetData>
    <row r="1" spans="1:4" ht="22.5">
      <c r="A1" s="119" t="s">
        <v>850</v>
      </c>
      <c r="B1" s="119"/>
      <c r="C1" s="119"/>
      <c r="D1" s="119"/>
    </row>
    <row r="2" spans="1:4">
      <c r="A2" s="120" t="s">
        <v>0</v>
      </c>
      <c r="B2" s="120"/>
      <c r="C2" s="120"/>
      <c r="D2" s="120"/>
    </row>
    <row r="3" spans="1:4">
      <c r="A3" s="23" t="s">
        <v>562</v>
      </c>
      <c r="B3" s="23" t="s">
        <v>563</v>
      </c>
      <c r="C3" s="23" t="s">
        <v>562</v>
      </c>
      <c r="D3" s="23" t="s">
        <v>563</v>
      </c>
    </row>
    <row r="4" spans="1:4">
      <c r="A4" s="84" t="s">
        <v>59</v>
      </c>
      <c r="B4" s="76">
        <f>B5+B55+B56+B57+B58+B59</f>
        <v>11226</v>
      </c>
      <c r="C4" s="84" t="s">
        <v>61</v>
      </c>
      <c r="D4" s="51">
        <f>D5+D8+D55+D58+D59</f>
        <v>2007</v>
      </c>
    </row>
    <row r="5" spans="1:4">
      <c r="A5" s="84" t="s">
        <v>564</v>
      </c>
      <c r="B5" s="76">
        <f>B6+B11+B33</f>
        <v>9913</v>
      </c>
      <c r="C5" s="46" t="s">
        <v>63</v>
      </c>
      <c r="D5" s="51">
        <f>SUM(D6:D7)</f>
        <v>201</v>
      </c>
    </row>
    <row r="6" spans="1:4" s="83" customFormat="1">
      <c r="A6" s="85" t="s">
        <v>565</v>
      </c>
      <c r="B6" s="76">
        <f>SUM(B7:B10)</f>
        <v>0</v>
      </c>
      <c r="C6" s="78" t="s">
        <v>566</v>
      </c>
      <c r="D6" s="149">
        <v>162</v>
      </c>
    </row>
    <row r="7" spans="1:4">
      <c r="A7" s="26" t="s">
        <v>567</v>
      </c>
      <c r="B7" s="73"/>
      <c r="C7" s="78" t="s">
        <v>568</v>
      </c>
      <c r="D7" s="149">
        <v>39</v>
      </c>
    </row>
    <row r="8" spans="1:4">
      <c r="A8" s="26" t="s">
        <v>569</v>
      </c>
      <c r="B8" s="73"/>
      <c r="C8" s="46" t="s">
        <v>570</v>
      </c>
      <c r="D8" s="51"/>
    </row>
    <row r="9" spans="1:4">
      <c r="A9" s="26" t="s">
        <v>571</v>
      </c>
      <c r="B9" s="73"/>
      <c r="C9" s="46" t="s">
        <v>572</v>
      </c>
      <c r="D9" s="51"/>
    </row>
    <row r="10" spans="1:4">
      <c r="A10" s="26" t="s">
        <v>573</v>
      </c>
      <c r="B10" s="73"/>
      <c r="C10" s="78" t="s">
        <v>574</v>
      </c>
      <c r="D10" s="79"/>
    </row>
    <row r="11" spans="1:4" s="83" customFormat="1">
      <c r="A11" s="85" t="s">
        <v>575</v>
      </c>
      <c r="B11" s="76">
        <f>SUM(B12:B32)</f>
        <v>3956</v>
      </c>
      <c r="C11" s="78" t="s">
        <v>576</v>
      </c>
      <c r="D11" s="79"/>
    </row>
    <row r="12" spans="1:4" s="83" customFormat="1">
      <c r="A12" s="26" t="s">
        <v>577</v>
      </c>
      <c r="B12" s="73">
        <v>2560</v>
      </c>
      <c r="C12" s="78" t="s">
        <v>578</v>
      </c>
      <c r="D12" s="79"/>
    </row>
    <row r="13" spans="1:4">
      <c r="A13" s="26" t="s">
        <v>579</v>
      </c>
      <c r="B13" s="73"/>
      <c r="C13" s="78" t="s">
        <v>580</v>
      </c>
      <c r="D13" s="79"/>
    </row>
    <row r="14" spans="1:4">
      <c r="A14" s="26" t="s">
        <v>581</v>
      </c>
      <c r="B14" s="73"/>
      <c r="C14" s="86" t="s">
        <v>582</v>
      </c>
      <c r="D14" s="79"/>
    </row>
    <row r="15" spans="1:4">
      <c r="A15" s="26" t="s">
        <v>583</v>
      </c>
      <c r="B15" s="73">
        <v>178</v>
      </c>
      <c r="C15" s="78" t="s">
        <v>584</v>
      </c>
      <c r="D15" s="79"/>
    </row>
    <row r="16" spans="1:4">
      <c r="A16" s="26" t="s">
        <v>585</v>
      </c>
      <c r="B16" s="73"/>
      <c r="C16" s="78" t="s">
        <v>586</v>
      </c>
      <c r="D16" s="79"/>
    </row>
    <row r="17" spans="1:4">
      <c r="A17" s="26" t="s">
        <v>587</v>
      </c>
      <c r="B17" s="73"/>
      <c r="C17" s="78" t="s">
        <v>588</v>
      </c>
      <c r="D17" s="79"/>
    </row>
    <row r="18" spans="1:4">
      <c r="A18" s="26" t="s">
        <v>589</v>
      </c>
      <c r="B18" s="73"/>
      <c r="C18" s="78" t="s">
        <v>590</v>
      </c>
      <c r="D18" s="79"/>
    </row>
    <row r="19" spans="1:4">
      <c r="A19" s="26" t="s">
        <v>591</v>
      </c>
      <c r="B19" s="73"/>
      <c r="C19" s="78" t="s">
        <v>592</v>
      </c>
      <c r="D19" s="79"/>
    </row>
    <row r="20" spans="1:4">
      <c r="A20" s="26" t="s">
        <v>593</v>
      </c>
      <c r="B20" s="73"/>
      <c r="C20" s="78" t="s">
        <v>594</v>
      </c>
      <c r="D20" s="79"/>
    </row>
    <row r="21" spans="1:4">
      <c r="A21" s="26" t="s">
        <v>595</v>
      </c>
      <c r="B21" s="73"/>
      <c r="C21" s="78" t="s">
        <v>596</v>
      </c>
      <c r="D21" s="79"/>
    </row>
    <row r="22" spans="1:4">
      <c r="A22" s="26" t="s">
        <v>597</v>
      </c>
      <c r="B22" s="73">
        <v>1218</v>
      </c>
      <c r="C22" s="78" t="s">
        <v>598</v>
      </c>
      <c r="D22" s="51"/>
    </row>
    <row r="23" spans="1:4">
      <c r="A23" s="26" t="s">
        <v>599</v>
      </c>
      <c r="B23" s="73"/>
      <c r="C23" s="78" t="s">
        <v>600</v>
      </c>
      <c r="D23" s="73"/>
    </row>
    <row r="24" spans="1:4">
      <c r="A24" s="26" t="s">
        <v>594</v>
      </c>
      <c r="B24" s="73"/>
      <c r="C24" s="78" t="s">
        <v>601</v>
      </c>
      <c r="D24" s="73"/>
    </row>
    <row r="25" spans="1:4">
      <c r="A25" s="26" t="s">
        <v>596</v>
      </c>
      <c r="B25" s="73"/>
      <c r="C25" s="78" t="s">
        <v>602</v>
      </c>
      <c r="D25" s="73"/>
    </row>
    <row r="26" spans="1:4">
      <c r="A26" s="26" t="s">
        <v>598</v>
      </c>
      <c r="B26" s="73"/>
      <c r="C26" s="78" t="s">
        <v>603</v>
      </c>
      <c r="D26" s="73"/>
    </row>
    <row r="27" spans="1:4">
      <c r="A27" s="26" t="s">
        <v>600</v>
      </c>
      <c r="B27" s="73"/>
      <c r="C27" s="78" t="s">
        <v>604</v>
      </c>
      <c r="D27" s="73"/>
    </row>
    <row r="28" spans="1:4">
      <c r="A28" s="26" t="s">
        <v>601</v>
      </c>
      <c r="B28" s="73"/>
      <c r="C28" s="78" t="s">
        <v>605</v>
      </c>
      <c r="D28" s="73"/>
    </row>
    <row r="29" spans="1:4">
      <c r="A29" s="26" t="s">
        <v>602</v>
      </c>
      <c r="B29" s="73"/>
      <c r="C29" s="78"/>
      <c r="D29" s="73"/>
    </row>
    <row r="30" spans="1:4">
      <c r="A30" s="26" t="s">
        <v>603</v>
      </c>
      <c r="B30" s="73"/>
      <c r="C30" s="46" t="s">
        <v>606</v>
      </c>
      <c r="D30" s="76"/>
    </row>
    <row r="31" spans="1:4">
      <c r="A31" s="26" t="s">
        <v>604</v>
      </c>
      <c r="B31" s="73"/>
      <c r="C31" s="26" t="s">
        <v>607</v>
      </c>
      <c r="D31" s="73"/>
    </row>
    <row r="32" spans="1:4">
      <c r="A32" s="26" t="s">
        <v>608</v>
      </c>
      <c r="B32" s="73"/>
      <c r="C32" s="26" t="s">
        <v>609</v>
      </c>
      <c r="D32" s="87"/>
    </row>
    <row r="33" spans="1:4" s="83" customFormat="1">
      <c r="A33" s="85" t="s">
        <v>610</v>
      </c>
      <c r="B33" s="76">
        <f>SUM(B34:B54)</f>
        <v>5957</v>
      </c>
      <c r="C33" s="26" t="s">
        <v>611</v>
      </c>
      <c r="D33" s="88"/>
    </row>
    <row r="34" spans="1:4">
      <c r="A34" s="26" t="s">
        <v>607</v>
      </c>
      <c r="B34" s="147">
        <v>27</v>
      </c>
      <c r="C34" s="26" t="s">
        <v>612</v>
      </c>
      <c r="D34" s="88"/>
    </row>
    <row r="35" spans="1:4">
      <c r="A35" s="26" t="s">
        <v>609</v>
      </c>
      <c r="B35" s="147"/>
      <c r="C35" s="26" t="s">
        <v>613</v>
      </c>
      <c r="D35" s="73"/>
    </row>
    <row r="36" spans="1:4">
      <c r="A36" s="26" t="s">
        <v>611</v>
      </c>
      <c r="B36" s="147">
        <v>5</v>
      </c>
      <c r="C36" s="26" t="s">
        <v>614</v>
      </c>
      <c r="D36" s="73"/>
    </row>
    <row r="37" spans="1:4">
      <c r="A37" s="26" t="s">
        <v>612</v>
      </c>
      <c r="B37" s="147"/>
      <c r="C37" s="26" t="s">
        <v>615</v>
      </c>
      <c r="D37" s="73"/>
    </row>
    <row r="38" spans="1:4">
      <c r="A38" s="26" t="s">
        <v>613</v>
      </c>
      <c r="B38" s="147"/>
      <c r="C38" s="26" t="s">
        <v>616</v>
      </c>
      <c r="D38" s="73"/>
    </row>
    <row r="39" spans="1:4">
      <c r="A39" s="26" t="s">
        <v>614</v>
      </c>
      <c r="B39" s="147"/>
      <c r="C39" s="26" t="s">
        <v>617</v>
      </c>
      <c r="D39" s="73"/>
    </row>
    <row r="40" spans="1:4">
      <c r="A40" s="26" t="s">
        <v>615</v>
      </c>
      <c r="B40" s="147"/>
      <c r="C40" s="26" t="s">
        <v>618</v>
      </c>
      <c r="D40" s="73"/>
    </row>
    <row r="41" spans="1:4">
      <c r="A41" s="26" t="s">
        <v>616</v>
      </c>
      <c r="B41" s="147">
        <v>1894</v>
      </c>
      <c r="C41" s="26" t="s">
        <v>619</v>
      </c>
      <c r="D41" s="73"/>
    </row>
    <row r="42" spans="1:4">
      <c r="A42" s="26" t="s">
        <v>617</v>
      </c>
      <c r="B42" s="147">
        <v>368</v>
      </c>
      <c r="C42" s="26" t="s">
        <v>620</v>
      </c>
      <c r="D42" s="73"/>
    </row>
    <row r="43" spans="1:4">
      <c r="A43" s="26" t="s">
        <v>618</v>
      </c>
      <c r="B43" s="147">
        <v>9</v>
      </c>
      <c r="C43" s="26" t="s">
        <v>621</v>
      </c>
      <c r="D43" s="73"/>
    </row>
    <row r="44" spans="1:4">
      <c r="A44" s="26" t="s">
        <v>619</v>
      </c>
      <c r="B44" s="147"/>
      <c r="C44" s="26" t="s">
        <v>622</v>
      </c>
      <c r="D44" s="73"/>
    </row>
    <row r="45" spans="1:4">
      <c r="A45" s="26" t="s">
        <v>620</v>
      </c>
      <c r="B45" s="147">
        <v>1344</v>
      </c>
      <c r="C45" s="26" t="s">
        <v>623</v>
      </c>
      <c r="D45" s="73"/>
    </row>
    <row r="46" spans="1:4">
      <c r="A46" s="26" t="s">
        <v>621</v>
      </c>
      <c r="B46" s="147">
        <v>1010</v>
      </c>
      <c r="C46" s="26" t="s">
        <v>624</v>
      </c>
      <c r="D46" s="88"/>
    </row>
    <row r="47" spans="1:4">
      <c r="A47" s="26" t="s">
        <v>622</v>
      </c>
      <c r="B47" s="147"/>
      <c r="C47" s="26" t="s">
        <v>625</v>
      </c>
      <c r="D47" s="73"/>
    </row>
    <row r="48" spans="1:4">
      <c r="A48" s="26" t="s">
        <v>623</v>
      </c>
      <c r="B48" s="147"/>
      <c r="C48" s="26" t="s">
        <v>626</v>
      </c>
      <c r="D48" s="73"/>
    </row>
    <row r="49" spans="1:4">
      <c r="A49" s="26" t="s">
        <v>624</v>
      </c>
      <c r="B49" s="147"/>
      <c r="C49" s="26" t="s">
        <v>627</v>
      </c>
      <c r="D49" s="89"/>
    </row>
    <row r="50" spans="1:4">
      <c r="A50" s="26" t="s">
        <v>625</v>
      </c>
      <c r="B50" s="147"/>
      <c r="C50" s="26" t="s">
        <v>628</v>
      </c>
      <c r="D50" s="89"/>
    </row>
    <row r="51" spans="1:4">
      <c r="A51" s="26" t="s">
        <v>626</v>
      </c>
      <c r="B51" s="147">
        <v>1008</v>
      </c>
      <c r="C51" s="26" t="s">
        <v>57</v>
      </c>
      <c r="D51" s="73"/>
    </row>
    <row r="52" spans="1:4">
      <c r="A52" s="26" t="s">
        <v>627</v>
      </c>
      <c r="B52" s="147"/>
      <c r="C52" s="90"/>
      <c r="D52" s="89"/>
    </row>
    <row r="53" spans="1:4">
      <c r="A53" s="26" t="s">
        <v>628</v>
      </c>
      <c r="B53" s="147">
        <v>292</v>
      </c>
      <c r="C53" s="90"/>
      <c r="D53" s="89"/>
    </row>
    <row r="54" spans="1:4">
      <c r="A54" s="26" t="s">
        <v>57</v>
      </c>
      <c r="B54" s="147"/>
      <c r="C54" s="90"/>
      <c r="D54" s="89"/>
    </row>
    <row r="55" spans="1:4" s="83" customFormat="1">
      <c r="A55" s="91" t="s">
        <v>629</v>
      </c>
      <c r="B55" s="76"/>
      <c r="C55" s="46" t="s">
        <v>630</v>
      </c>
      <c r="D55" s="51"/>
    </row>
    <row r="56" spans="1:4">
      <c r="A56" s="49" t="s">
        <v>631</v>
      </c>
      <c r="B56" s="76"/>
      <c r="C56" s="78" t="s">
        <v>632</v>
      </c>
      <c r="D56" s="79"/>
    </row>
    <row r="57" spans="1:4">
      <c r="A57" s="49" t="s">
        <v>633</v>
      </c>
      <c r="B57" s="76"/>
      <c r="C57" s="78" t="s">
        <v>634</v>
      </c>
      <c r="D57" s="79"/>
    </row>
    <row r="58" spans="1:4">
      <c r="A58" s="49" t="s">
        <v>635</v>
      </c>
      <c r="B58" s="76">
        <v>37</v>
      </c>
      <c r="C58" s="91" t="s">
        <v>636</v>
      </c>
      <c r="D58" s="150">
        <v>261</v>
      </c>
    </row>
    <row r="59" spans="1:4">
      <c r="A59" s="49" t="s">
        <v>637</v>
      </c>
      <c r="B59" s="76">
        <v>1276</v>
      </c>
      <c r="C59" s="46" t="s">
        <v>638</v>
      </c>
      <c r="D59" s="150">
        <v>1545</v>
      </c>
    </row>
  </sheetData>
  <mergeCells count="2">
    <mergeCell ref="A1:D1"/>
    <mergeCell ref="A2:D2"/>
  </mergeCells>
  <phoneticPr fontId="37" type="noConversion"/>
  <pageMargins left="0.70866141732283505" right="0.62" top="0.74803149606299202" bottom="0.74803149606299202" header="0.31496062992126" footer="0.31496062992126"/>
  <pageSetup paperSize="9" scale="85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C8" sqref="C8"/>
    </sheetView>
  </sheetViews>
  <sheetFormatPr defaultColWidth="44.5" defaultRowHeight="14.25"/>
  <cols>
    <col min="1" max="1" width="24.25" style="21" customWidth="1"/>
    <col min="2" max="2" width="29.25" style="21" customWidth="1"/>
    <col min="3" max="3" width="30.875" style="21" customWidth="1"/>
    <col min="4" max="16384" width="44.5" style="21"/>
  </cols>
  <sheetData>
    <row r="1" spans="1:3" ht="22.5">
      <c r="A1" s="119" t="s">
        <v>851</v>
      </c>
      <c r="B1" s="119"/>
      <c r="C1" s="119"/>
    </row>
    <row r="2" spans="1:3">
      <c r="A2" s="121" t="s">
        <v>0</v>
      </c>
      <c r="B2" s="121"/>
      <c r="C2" s="121"/>
    </row>
    <row r="3" spans="1:3" ht="24.95" customHeight="1">
      <c r="A3" s="124" t="s">
        <v>639</v>
      </c>
      <c r="B3" s="122" t="s">
        <v>2</v>
      </c>
      <c r="C3" s="123"/>
    </row>
    <row r="4" spans="1:3" ht="24.95" customHeight="1">
      <c r="A4" s="125"/>
      <c r="B4" s="32" t="s">
        <v>640</v>
      </c>
      <c r="C4" s="32" t="s">
        <v>641</v>
      </c>
    </row>
    <row r="5" spans="1:3" ht="24.95" customHeight="1">
      <c r="A5" s="36" t="s">
        <v>642</v>
      </c>
      <c r="B5" s="33">
        <f>SUM(B6:B21)</f>
        <v>0</v>
      </c>
      <c r="C5" s="33">
        <f>SUM(C6:C21)</f>
        <v>0</v>
      </c>
    </row>
    <row r="6" spans="1:3" ht="24.95" customHeight="1">
      <c r="A6" s="28" t="s">
        <v>643</v>
      </c>
      <c r="B6" s="25"/>
      <c r="C6" s="82"/>
    </row>
    <row r="7" spans="1:3" ht="24.95" customHeight="1">
      <c r="A7" s="28" t="s">
        <v>644</v>
      </c>
      <c r="B7" s="25"/>
      <c r="C7" s="82"/>
    </row>
    <row r="8" spans="1:3" ht="24.95" customHeight="1">
      <c r="A8" s="28" t="s">
        <v>645</v>
      </c>
      <c r="B8" s="25"/>
      <c r="C8" s="82"/>
    </row>
    <row r="9" spans="1:3" ht="24.95" customHeight="1">
      <c r="A9" s="28" t="s">
        <v>646</v>
      </c>
      <c r="B9" s="25"/>
      <c r="C9" s="82"/>
    </row>
    <row r="10" spans="1:3" ht="24.95" customHeight="1">
      <c r="A10" s="28" t="s">
        <v>647</v>
      </c>
      <c r="B10" s="25"/>
      <c r="C10" s="82"/>
    </row>
    <row r="11" spans="1:3" ht="24.95" customHeight="1">
      <c r="A11" s="28" t="s">
        <v>648</v>
      </c>
      <c r="B11" s="25"/>
      <c r="C11" s="82"/>
    </row>
    <row r="12" spans="1:3" ht="24.95" customHeight="1">
      <c r="A12" s="28" t="s">
        <v>649</v>
      </c>
      <c r="B12" s="25"/>
      <c r="C12" s="82"/>
    </row>
    <row r="13" spans="1:3" ht="24.95" customHeight="1">
      <c r="A13" s="28" t="s">
        <v>650</v>
      </c>
      <c r="B13" s="25"/>
      <c r="C13" s="82"/>
    </row>
    <row r="14" spans="1:3" ht="24.95" customHeight="1">
      <c r="A14" s="28" t="s">
        <v>651</v>
      </c>
      <c r="B14" s="25"/>
      <c r="C14" s="82"/>
    </row>
    <row r="15" spans="1:3" ht="24.95" customHeight="1">
      <c r="A15" s="28" t="s">
        <v>652</v>
      </c>
      <c r="B15" s="25"/>
      <c r="C15" s="82"/>
    </row>
    <row r="16" spans="1:3" ht="24.95" customHeight="1">
      <c r="A16" s="28" t="s">
        <v>653</v>
      </c>
      <c r="B16" s="25"/>
      <c r="C16" s="82"/>
    </row>
    <row r="17" spans="1:3" ht="24.95" customHeight="1">
      <c r="A17" s="28" t="s">
        <v>654</v>
      </c>
      <c r="B17" s="25"/>
      <c r="C17" s="82"/>
    </row>
    <row r="18" spans="1:3" ht="24.95" customHeight="1">
      <c r="A18" s="28" t="s">
        <v>655</v>
      </c>
      <c r="B18" s="25"/>
      <c r="C18" s="82"/>
    </row>
    <row r="19" spans="1:3" ht="24.95" customHeight="1">
      <c r="A19" s="28" t="s">
        <v>656</v>
      </c>
      <c r="B19" s="25"/>
      <c r="C19" s="82"/>
    </row>
    <row r="20" spans="1:3" ht="24.95" customHeight="1">
      <c r="A20" s="28" t="s">
        <v>657</v>
      </c>
      <c r="B20" s="25"/>
      <c r="C20" s="82"/>
    </row>
    <row r="21" spans="1:3" ht="24.95" customHeight="1">
      <c r="A21" s="28" t="s">
        <v>658</v>
      </c>
      <c r="B21" s="25"/>
      <c r="C21" s="82"/>
    </row>
    <row r="22" spans="1:3">
      <c r="A22" s="81" t="s">
        <v>659</v>
      </c>
    </row>
  </sheetData>
  <mergeCells count="4">
    <mergeCell ref="A1:C1"/>
    <mergeCell ref="A2:C2"/>
    <mergeCell ref="B3:C3"/>
    <mergeCell ref="A3:A4"/>
  </mergeCells>
  <phoneticPr fontId="37" type="noConversion"/>
  <printOptions horizontalCentered="1"/>
  <pageMargins left="0.70866141732283505" right="0.70866141732283505" top="0.98" bottom="0.74803149606299202" header="0.61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6"/>
  <sheetViews>
    <sheetView workbookViewId="0">
      <selection activeCell="B14" sqref="B14"/>
    </sheetView>
  </sheetViews>
  <sheetFormatPr defaultColWidth="44.5" defaultRowHeight="14.25"/>
  <cols>
    <col min="1" max="1" width="51.5" style="21" customWidth="1"/>
    <col min="2" max="2" width="39.25" style="21" customWidth="1"/>
    <col min="3" max="16384" width="44.5" style="21"/>
  </cols>
  <sheetData>
    <row r="1" spans="1:2" ht="22.5">
      <c r="A1" s="119" t="s">
        <v>851</v>
      </c>
      <c r="B1" s="119"/>
    </row>
    <row r="2" spans="1:2">
      <c r="A2" s="121" t="s">
        <v>0</v>
      </c>
      <c r="B2" s="121"/>
    </row>
    <row r="3" spans="1:2" ht="15" customHeight="1">
      <c r="A3" s="32" t="s">
        <v>660</v>
      </c>
      <c r="B3" s="32" t="s">
        <v>2</v>
      </c>
    </row>
    <row r="4" spans="1:2" ht="15" customHeight="1">
      <c r="A4" s="36" t="s">
        <v>661</v>
      </c>
      <c r="B4" s="33"/>
    </row>
    <row r="5" spans="1:2" ht="15" customHeight="1">
      <c r="A5" s="78" t="s">
        <v>662</v>
      </c>
      <c r="B5" s="79"/>
    </row>
    <row r="6" spans="1:2" ht="15" customHeight="1">
      <c r="A6" s="78" t="s">
        <v>663</v>
      </c>
      <c r="B6" s="79"/>
    </row>
    <row r="7" spans="1:2" ht="15" customHeight="1">
      <c r="A7" s="78" t="s">
        <v>664</v>
      </c>
      <c r="B7" s="79"/>
    </row>
    <row r="8" spans="1:2" ht="15" customHeight="1">
      <c r="A8" s="78" t="s">
        <v>665</v>
      </c>
      <c r="B8" s="79"/>
    </row>
    <row r="9" spans="1:2" ht="15" customHeight="1">
      <c r="A9" s="78" t="s">
        <v>666</v>
      </c>
      <c r="B9" s="73"/>
    </row>
    <row r="10" spans="1:2" ht="15" customHeight="1">
      <c r="A10" s="36" t="s">
        <v>667</v>
      </c>
      <c r="B10" s="33"/>
    </row>
    <row r="11" spans="1:2" ht="15" customHeight="1">
      <c r="A11" s="80" t="s">
        <v>668</v>
      </c>
      <c r="B11" s="79"/>
    </row>
    <row r="12" spans="1:2" ht="15" customHeight="1">
      <c r="A12" s="80" t="s">
        <v>669</v>
      </c>
      <c r="B12" s="79"/>
    </row>
    <row r="13" spans="1:2" ht="15" customHeight="1">
      <c r="A13" s="80" t="s">
        <v>670</v>
      </c>
      <c r="B13" s="79"/>
    </row>
    <row r="14" spans="1:2" ht="15" customHeight="1">
      <c r="A14" s="80" t="s">
        <v>671</v>
      </c>
      <c r="B14" s="79"/>
    </row>
    <row r="15" spans="1:2" ht="15" customHeight="1">
      <c r="A15" s="80" t="s">
        <v>672</v>
      </c>
      <c r="B15" s="79"/>
    </row>
    <row r="16" spans="1:2" ht="15" customHeight="1">
      <c r="A16" s="80" t="s">
        <v>673</v>
      </c>
      <c r="B16" s="79"/>
    </row>
    <row r="17" spans="1:2" ht="15" customHeight="1">
      <c r="A17" s="80" t="s">
        <v>674</v>
      </c>
      <c r="B17" s="79"/>
    </row>
    <row r="18" spans="1:2" ht="15" customHeight="1">
      <c r="A18" s="80" t="s">
        <v>675</v>
      </c>
      <c r="B18" s="79"/>
    </row>
    <row r="19" spans="1:2" ht="15" customHeight="1">
      <c r="A19" s="80" t="s">
        <v>676</v>
      </c>
      <c r="B19" s="79"/>
    </row>
    <row r="20" spans="1:2" ht="15" customHeight="1">
      <c r="A20" s="80" t="s">
        <v>677</v>
      </c>
      <c r="B20" s="79"/>
    </row>
    <row r="21" spans="1:2" ht="15" customHeight="1">
      <c r="A21" s="80" t="s">
        <v>678</v>
      </c>
      <c r="B21" s="79"/>
    </row>
    <row r="22" spans="1:2" ht="15" customHeight="1">
      <c r="A22" s="80" t="s">
        <v>679</v>
      </c>
      <c r="B22" s="79"/>
    </row>
    <row r="23" spans="1:2" ht="15" customHeight="1">
      <c r="A23" s="80" t="s">
        <v>680</v>
      </c>
      <c r="B23" s="79"/>
    </row>
    <row r="24" spans="1:2" ht="15" customHeight="1">
      <c r="A24" s="80" t="s">
        <v>681</v>
      </c>
      <c r="B24" s="79"/>
    </row>
    <row r="25" spans="1:2" ht="15" customHeight="1">
      <c r="A25" s="80" t="s">
        <v>682</v>
      </c>
      <c r="B25" s="79"/>
    </row>
    <row r="26" spans="1:2" ht="15" customHeight="1">
      <c r="A26" s="80" t="s">
        <v>683</v>
      </c>
      <c r="B26" s="79"/>
    </row>
    <row r="27" spans="1:2" ht="15" customHeight="1">
      <c r="A27" s="80" t="s">
        <v>684</v>
      </c>
      <c r="B27" s="79"/>
    </row>
    <row r="28" spans="1:2" ht="15" customHeight="1">
      <c r="A28" s="80" t="s">
        <v>685</v>
      </c>
      <c r="B28" s="79"/>
    </row>
    <row r="29" spans="1:2" ht="15" customHeight="1">
      <c r="A29" s="80" t="s">
        <v>686</v>
      </c>
      <c r="B29" s="79"/>
    </row>
    <row r="30" spans="1:2" ht="15" customHeight="1">
      <c r="A30" s="80" t="s">
        <v>687</v>
      </c>
      <c r="B30" s="79"/>
    </row>
    <row r="31" spans="1:2" ht="15" customHeight="1">
      <c r="A31" s="80" t="s">
        <v>688</v>
      </c>
      <c r="B31" s="79"/>
    </row>
    <row r="32" spans="1:2" ht="15" customHeight="1">
      <c r="A32" s="80" t="s">
        <v>689</v>
      </c>
      <c r="B32" s="79"/>
    </row>
    <row r="33" spans="1:2" ht="15" customHeight="1">
      <c r="A33" s="80" t="s">
        <v>690</v>
      </c>
      <c r="B33" s="79"/>
    </row>
    <row r="34" spans="1:2" ht="15" customHeight="1">
      <c r="A34" s="80" t="s">
        <v>691</v>
      </c>
      <c r="B34" s="79"/>
    </row>
    <row r="35" spans="1:2" ht="15" customHeight="1">
      <c r="A35" s="80" t="s">
        <v>692</v>
      </c>
      <c r="B35" s="79"/>
    </row>
    <row r="36" spans="1:2" ht="15" customHeight="1">
      <c r="A36" s="80" t="s">
        <v>693</v>
      </c>
      <c r="B36" s="79"/>
    </row>
    <row r="37" spans="1:2" ht="15" customHeight="1">
      <c r="A37" s="80" t="s">
        <v>694</v>
      </c>
      <c r="B37" s="79"/>
    </row>
    <row r="38" spans="1:2" ht="15" customHeight="1">
      <c r="A38" s="80" t="s">
        <v>695</v>
      </c>
      <c r="B38" s="79"/>
    </row>
    <row r="39" spans="1:2" ht="15" customHeight="1">
      <c r="A39" s="80" t="s">
        <v>696</v>
      </c>
      <c r="B39" s="79"/>
    </row>
    <row r="40" spans="1:2" ht="15" customHeight="1">
      <c r="A40" s="80" t="s">
        <v>697</v>
      </c>
      <c r="B40" s="79"/>
    </row>
    <row r="41" spans="1:2" ht="15" customHeight="1">
      <c r="A41" s="80" t="s">
        <v>698</v>
      </c>
      <c r="B41" s="79"/>
    </row>
    <row r="42" spans="1:2" ht="15" customHeight="1">
      <c r="A42" s="80" t="s">
        <v>699</v>
      </c>
      <c r="B42" s="79"/>
    </row>
    <row r="43" spans="1:2" ht="15" customHeight="1">
      <c r="A43" s="80" t="s">
        <v>700</v>
      </c>
      <c r="B43" s="79"/>
    </row>
    <row r="44" spans="1:2" ht="15" customHeight="1">
      <c r="A44" s="80" t="s">
        <v>701</v>
      </c>
      <c r="B44" s="79"/>
    </row>
    <row r="45" spans="1:2">
      <c r="A45" s="80" t="s">
        <v>702</v>
      </c>
      <c r="B45" s="79"/>
    </row>
    <row r="46" spans="1:2">
      <c r="A46" s="81" t="s">
        <v>703</v>
      </c>
    </row>
  </sheetData>
  <mergeCells count="2">
    <mergeCell ref="A1:B1"/>
    <mergeCell ref="A2:B2"/>
  </mergeCells>
  <phoneticPr fontId="3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F14" sqref="F14"/>
    </sheetView>
  </sheetViews>
  <sheetFormatPr defaultRowHeight="14.25"/>
  <cols>
    <col min="1" max="1" width="21.625" style="21" customWidth="1"/>
    <col min="2" max="2" width="9.875" style="21" customWidth="1"/>
    <col min="3" max="3" width="7" style="21" customWidth="1"/>
    <col min="4" max="4" width="21.875" style="21" customWidth="1"/>
    <col min="5" max="5" width="9.875" style="21" customWidth="1"/>
    <col min="6" max="6" width="8" style="21" customWidth="1"/>
    <col min="7" max="16384" width="9" style="21"/>
  </cols>
  <sheetData>
    <row r="1" spans="1:6" ht="22.5">
      <c r="A1" s="126" t="s">
        <v>852</v>
      </c>
      <c r="B1" s="126"/>
      <c r="C1" s="126"/>
      <c r="D1" s="126"/>
      <c r="E1" s="126"/>
      <c r="F1" s="126"/>
    </row>
    <row r="2" spans="1:6" ht="12" customHeight="1">
      <c r="A2" s="27"/>
      <c r="B2" s="27"/>
      <c r="C2" s="27"/>
      <c r="D2" s="27"/>
      <c r="E2" s="27"/>
      <c r="F2" s="27"/>
    </row>
    <row r="3" spans="1:6">
      <c r="A3" s="127" t="s">
        <v>0</v>
      </c>
      <c r="B3" s="127"/>
      <c r="C3" s="127"/>
      <c r="D3" s="127"/>
      <c r="E3" s="127"/>
      <c r="F3" s="127"/>
    </row>
    <row r="4" spans="1:6" ht="24.95" customHeight="1">
      <c r="A4" s="31" t="s">
        <v>1</v>
      </c>
      <c r="B4" s="31" t="s">
        <v>2</v>
      </c>
      <c r="C4" s="31" t="s">
        <v>3</v>
      </c>
      <c r="D4" s="31" t="s">
        <v>4</v>
      </c>
      <c r="E4" s="31" t="s">
        <v>2</v>
      </c>
      <c r="F4" s="31" t="s">
        <v>5</v>
      </c>
    </row>
    <row r="5" spans="1:6" ht="24.95" customHeight="1">
      <c r="A5" s="32" t="s">
        <v>6</v>
      </c>
      <c r="B5" s="33">
        <f>B6+B16</f>
        <v>3688</v>
      </c>
      <c r="C5" s="32">
        <v>-25.8</v>
      </c>
      <c r="D5" s="32" t="s">
        <v>6</v>
      </c>
      <c r="E5" s="65">
        <f>E6+E15</f>
        <v>3688</v>
      </c>
      <c r="F5" s="161">
        <v>-25.8</v>
      </c>
    </row>
    <row r="6" spans="1:6" ht="24.95" customHeight="1">
      <c r="A6" s="36" t="s">
        <v>7</v>
      </c>
      <c r="B6" s="33"/>
      <c r="C6" s="66"/>
      <c r="D6" s="36" t="s">
        <v>8</v>
      </c>
      <c r="E6" s="65">
        <f>SUM(E7:E14)</f>
        <v>2472</v>
      </c>
      <c r="F6" s="67">
        <v>5.9</v>
      </c>
    </row>
    <row r="7" spans="1:6" ht="24.95" customHeight="1">
      <c r="A7" s="68" t="s">
        <v>704</v>
      </c>
      <c r="B7" s="69"/>
      <c r="C7" s="70"/>
      <c r="D7" s="71" t="s">
        <v>705</v>
      </c>
      <c r="E7" s="69"/>
      <c r="F7" s="72"/>
    </row>
    <row r="8" spans="1:6" ht="24.95" customHeight="1">
      <c r="A8" s="68" t="s">
        <v>706</v>
      </c>
      <c r="B8" s="73"/>
      <c r="C8" s="70"/>
      <c r="D8" s="71" t="s">
        <v>707</v>
      </c>
      <c r="E8" s="69"/>
      <c r="F8" s="70"/>
    </row>
    <row r="9" spans="1:6" ht="24.95" customHeight="1">
      <c r="A9" s="68" t="s">
        <v>708</v>
      </c>
      <c r="B9" s="73"/>
      <c r="C9" s="70"/>
      <c r="D9" s="71" t="s">
        <v>709</v>
      </c>
      <c r="E9" s="160">
        <v>2467</v>
      </c>
      <c r="F9" s="70">
        <v>5.6</v>
      </c>
    </row>
    <row r="10" spans="1:6" ht="24.95" customHeight="1">
      <c r="A10" s="68" t="s">
        <v>710</v>
      </c>
      <c r="B10" s="73"/>
      <c r="C10" s="70"/>
      <c r="D10" s="71" t="s">
        <v>711</v>
      </c>
      <c r="E10" s="157"/>
      <c r="F10" s="70"/>
    </row>
    <row r="11" spans="1:6" ht="24.95" customHeight="1">
      <c r="A11" s="68" t="s">
        <v>712</v>
      </c>
      <c r="B11" s="73"/>
      <c r="C11" s="70"/>
      <c r="D11" s="71" t="s">
        <v>713</v>
      </c>
      <c r="E11" s="157"/>
      <c r="F11" s="70"/>
    </row>
    <row r="12" spans="1:6" ht="24.95" customHeight="1">
      <c r="A12" s="68"/>
      <c r="B12" s="73"/>
      <c r="C12" s="74"/>
      <c r="D12" s="71" t="s">
        <v>714</v>
      </c>
      <c r="E12" s="157"/>
      <c r="F12" s="70"/>
    </row>
    <row r="13" spans="1:6" ht="24.95" customHeight="1">
      <c r="A13" s="35"/>
      <c r="B13" s="75"/>
      <c r="C13" s="74"/>
      <c r="D13" s="71" t="s">
        <v>715</v>
      </c>
      <c r="E13" s="157"/>
      <c r="F13" s="70"/>
    </row>
    <row r="14" spans="1:6" ht="24.95" customHeight="1">
      <c r="A14" s="35"/>
      <c r="B14" s="75"/>
      <c r="C14" s="74"/>
      <c r="D14" s="71" t="s">
        <v>716</v>
      </c>
      <c r="E14" s="160">
        <v>5</v>
      </c>
      <c r="F14" s="70"/>
    </row>
    <row r="15" spans="1:6" ht="24.95" customHeight="1">
      <c r="A15" s="35"/>
      <c r="B15" s="75"/>
      <c r="C15" s="74"/>
      <c r="D15" s="36" t="s">
        <v>61</v>
      </c>
      <c r="E15" s="76">
        <f>SUM(E16:E19)</f>
        <v>1216</v>
      </c>
      <c r="F15" s="69">
        <v>-53.9</v>
      </c>
    </row>
    <row r="16" spans="1:6" ht="24.95" customHeight="1">
      <c r="A16" s="36" t="s">
        <v>59</v>
      </c>
      <c r="B16" s="76">
        <f>SUM(B17:B19)</f>
        <v>3688</v>
      </c>
      <c r="C16" s="76">
        <v>-25.8</v>
      </c>
      <c r="D16" s="71" t="s">
        <v>63</v>
      </c>
      <c r="E16" s="69"/>
      <c r="F16" s="72"/>
    </row>
    <row r="17" spans="1:6" ht="24.95" customHeight="1">
      <c r="A17" s="77" t="s">
        <v>60</v>
      </c>
      <c r="B17" s="153">
        <v>1051</v>
      </c>
      <c r="C17" s="153">
        <v>-75.900000000000006</v>
      </c>
      <c r="D17" s="28" t="s">
        <v>65</v>
      </c>
      <c r="E17" s="69"/>
      <c r="F17" s="72"/>
    </row>
    <row r="18" spans="1:6" ht="24.95" customHeight="1">
      <c r="A18" s="68" t="s">
        <v>717</v>
      </c>
      <c r="B18" s="153"/>
      <c r="C18" s="74"/>
      <c r="D18" s="28" t="s">
        <v>718</v>
      </c>
      <c r="E18" s="69"/>
      <c r="F18" s="72"/>
    </row>
    <row r="19" spans="1:6" ht="24.95" customHeight="1">
      <c r="A19" s="68" t="s">
        <v>719</v>
      </c>
      <c r="B19" s="153">
        <v>2637</v>
      </c>
      <c r="C19" s="153">
        <v>336.9</v>
      </c>
      <c r="D19" s="28" t="s">
        <v>69</v>
      </c>
      <c r="E19" s="69">
        <v>1216</v>
      </c>
      <c r="F19" s="69">
        <v>-53.9</v>
      </c>
    </row>
  </sheetData>
  <mergeCells count="2">
    <mergeCell ref="A1:F1"/>
    <mergeCell ref="A3:F3"/>
  </mergeCells>
  <phoneticPr fontId="37" type="noConversion"/>
  <printOptions horizontalCentered="1"/>
  <pageMargins left="0.70866141732283505" right="0.70866141732283505" top="0.86" bottom="0.74803149606299202" header="0.72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B59"/>
  <sheetViews>
    <sheetView workbookViewId="0">
      <selection activeCell="B28" sqref="B28"/>
    </sheetView>
  </sheetViews>
  <sheetFormatPr defaultColWidth="8.75" defaultRowHeight="15"/>
  <cols>
    <col min="1" max="1" width="52.5" style="53" customWidth="1"/>
    <col min="2" max="2" width="22.25" style="54" customWidth="1"/>
    <col min="3" max="16384" width="8.75" style="55"/>
  </cols>
  <sheetData>
    <row r="1" spans="1:2" ht="22.5">
      <c r="A1" s="156" t="s">
        <v>863</v>
      </c>
      <c r="B1" s="126"/>
    </row>
    <row r="2" spans="1:2" ht="12" customHeight="1">
      <c r="A2" s="27"/>
      <c r="B2" s="27"/>
    </row>
    <row r="3" spans="1:2">
      <c r="B3" s="56" t="s">
        <v>0</v>
      </c>
    </row>
    <row r="4" spans="1:2" ht="16.899999999999999" customHeight="1">
      <c r="A4" s="57" t="s">
        <v>70</v>
      </c>
      <c r="B4" s="58" t="s">
        <v>2</v>
      </c>
    </row>
    <row r="5" spans="1:2" ht="16.899999999999999" customHeight="1">
      <c r="A5" s="57" t="s">
        <v>71</v>
      </c>
      <c r="B5" s="59">
        <f>B15+B41+B51</f>
        <v>2472</v>
      </c>
    </row>
    <row r="6" spans="1:2" ht="16.899999999999999" customHeight="1">
      <c r="A6" s="60" t="s">
        <v>199</v>
      </c>
      <c r="B6" s="59"/>
    </row>
    <row r="7" spans="1:2" ht="16.899999999999999" customHeight="1">
      <c r="A7" s="60" t="s">
        <v>720</v>
      </c>
      <c r="B7" s="59"/>
    </row>
    <row r="8" spans="1:2" ht="16.899999999999999" customHeight="1">
      <c r="A8" s="61" t="s">
        <v>721</v>
      </c>
      <c r="B8" s="62"/>
    </row>
    <row r="9" spans="1:2" ht="16.899999999999999" customHeight="1">
      <c r="A9" s="60" t="s">
        <v>227</v>
      </c>
      <c r="B9" s="59"/>
    </row>
    <row r="10" spans="1:2" ht="16.899999999999999" customHeight="1">
      <c r="A10" s="60" t="s">
        <v>722</v>
      </c>
      <c r="B10" s="59"/>
    </row>
    <row r="11" spans="1:2" ht="16.899999999999999" customHeight="1">
      <c r="A11" s="61" t="s">
        <v>723</v>
      </c>
      <c r="B11" s="62"/>
    </row>
    <row r="12" spans="1:2" ht="16.899999999999999" customHeight="1">
      <c r="A12" s="61" t="s">
        <v>724</v>
      </c>
      <c r="B12" s="62"/>
    </row>
    <row r="13" spans="1:2" ht="16.899999999999999" customHeight="1">
      <c r="A13" s="61" t="s">
        <v>725</v>
      </c>
      <c r="B13" s="62"/>
    </row>
    <row r="14" spans="1:2" ht="16.899999999999999" customHeight="1">
      <c r="A14" s="61" t="s">
        <v>724</v>
      </c>
      <c r="B14" s="62"/>
    </row>
    <row r="15" spans="1:2" ht="16.899999999999999" customHeight="1">
      <c r="A15" s="60" t="s">
        <v>369</v>
      </c>
      <c r="B15" s="59">
        <f>B16+B26</f>
        <v>2467</v>
      </c>
    </row>
    <row r="16" spans="1:2" ht="16.899999999999999" customHeight="1">
      <c r="A16" s="60" t="s">
        <v>726</v>
      </c>
      <c r="B16" s="59">
        <f>SUM(B17:B22)</f>
        <v>1518</v>
      </c>
    </row>
    <row r="17" spans="1:2" ht="16.899999999999999" customHeight="1">
      <c r="A17" s="61" t="s">
        <v>727</v>
      </c>
      <c r="B17" s="62"/>
    </row>
    <row r="18" spans="1:2" ht="16.899999999999999" customHeight="1">
      <c r="A18" s="61" t="s">
        <v>728</v>
      </c>
      <c r="B18" s="62"/>
    </row>
    <row r="19" spans="1:2" ht="16.899999999999999" customHeight="1">
      <c r="A19" s="61" t="s">
        <v>729</v>
      </c>
      <c r="B19" s="62">
        <v>103</v>
      </c>
    </row>
    <row r="20" spans="1:2" ht="16.899999999999999" customHeight="1">
      <c r="A20" s="61" t="s">
        <v>730</v>
      </c>
      <c r="B20" s="62"/>
    </row>
    <row r="21" spans="1:2" ht="16.899999999999999" customHeight="1">
      <c r="A21" s="61" t="s">
        <v>731</v>
      </c>
      <c r="B21" s="62"/>
    </row>
    <row r="22" spans="1:2" ht="16.899999999999999" customHeight="1">
      <c r="A22" s="61" t="s">
        <v>732</v>
      </c>
      <c r="B22" s="62">
        <v>1415</v>
      </c>
    </row>
    <row r="23" spans="1:2" ht="16.899999999999999" customHeight="1">
      <c r="A23" s="60" t="s">
        <v>733</v>
      </c>
      <c r="B23" s="59"/>
    </row>
    <row r="24" spans="1:2" ht="16.899999999999999" customHeight="1">
      <c r="A24" s="61" t="s">
        <v>734</v>
      </c>
      <c r="B24" s="62"/>
    </row>
    <row r="25" spans="1:2" ht="16.899999999999999" customHeight="1">
      <c r="A25" s="60" t="s">
        <v>735</v>
      </c>
      <c r="B25" s="59"/>
    </row>
    <row r="26" spans="1:2" ht="16.899999999999999" customHeight="1">
      <c r="A26" s="60" t="s">
        <v>736</v>
      </c>
      <c r="B26" s="59">
        <v>949</v>
      </c>
    </row>
    <row r="27" spans="1:2" s="158" customFormat="1" ht="16.899999999999999" customHeight="1">
      <c r="A27" s="61" t="s">
        <v>853</v>
      </c>
      <c r="B27" s="62">
        <v>949</v>
      </c>
    </row>
    <row r="28" spans="1:2" ht="16.899999999999999" customHeight="1">
      <c r="A28" s="61" t="s">
        <v>737</v>
      </c>
      <c r="B28" s="62"/>
    </row>
    <row r="29" spans="1:2" ht="16.899999999999999" customHeight="1">
      <c r="A29" s="60" t="s">
        <v>738</v>
      </c>
      <c r="B29" s="59"/>
    </row>
    <row r="30" spans="1:2" ht="16.899999999999999" customHeight="1">
      <c r="A30" s="61" t="s">
        <v>739</v>
      </c>
      <c r="B30" s="62"/>
    </row>
    <row r="31" spans="1:2" ht="16.899999999999999" customHeight="1">
      <c r="A31" s="60" t="s">
        <v>740</v>
      </c>
      <c r="B31" s="59"/>
    </row>
    <row r="32" spans="1:2" ht="16.899999999999999" customHeight="1">
      <c r="A32" s="61" t="s">
        <v>727</v>
      </c>
      <c r="B32" s="62"/>
    </row>
    <row r="33" spans="1:2" ht="16.899999999999999" customHeight="1">
      <c r="A33" s="60" t="s">
        <v>385</v>
      </c>
      <c r="B33" s="59"/>
    </row>
    <row r="34" spans="1:2" ht="16.899999999999999" customHeight="1">
      <c r="A34" s="60" t="s">
        <v>741</v>
      </c>
      <c r="B34" s="59"/>
    </row>
    <row r="35" spans="1:2" ht="16.899999999999999" customHeight="1">
      <c r="A35" s="61" t="s">
        <v>724</v>
      </c>
      <c r="B35" s="62"/>
    </row>
    <row r="36" spans="1:2" ht="16.899999999999999" customHeight="1">
      <c r="A36" s="60" t="s">
        <v>742</v>
      </c>
      <c r="B36" s="59"/>
    </row>
    <row r="37" spans="1:2" ht="16.899999999999999" customHeight="1">
      <c r="A37" s="61" t="s">
        <v>724</v>
      </c>
      <c r="B37" s="62"/>
    </row>
    <row r="38" spans="1:2" ht="16.899999999999999" customHeight="1">
      <c r="A38" s="61" t="s">
        <v>743</v>
      </c>
      <c r="B38" s="62"/>
    </row>
    <row r="39" spans="1:2" ht="16.899999999999999" customHeight="1">
      <c r="A39" s="60" t="s">
        <v>744</v>
      </c>
      <c r="B39" s="59"/>
    </row>
    <row r="40" spans="1:2" ht="16.899999999999999" customHeight="1">
      <c r="A40" s="61" t="s">
        <v>745</v>
      </c>
      <c r="B40" s="62"/>
    </row>
    <row r="41" spans="1:2" ht="16.899999999999999" customHeight="1">
      <c r="A41" s="60" t="s">
        <v>525</v>
      </c>
      <c r="B41" s="59"/>
    </row>
    <row r="42" spans="1:2" ht="16.899999999999999" customHeight="1">
      <c r="A42" s="60" t="s">
        <v>746</v>
      </c>
      <c r="B42" s="59"/>
    </row>
    <row r="43" spans="1:2" ht="16.899999999999999" customHeight="1">
      <c r="A43" s="61" t="s">
        <v>747</v>
      </c>
      <c r="B43" s="62"/>
    </row>
    <row r="44" spans="1:2" ht="16.899999999999999" customHeight="1">
      <c r="A44" s="61" t="s">
        <v>748</v>
      </c>
      <c r="B44" s="62"/>
    </row>
    <row r="45" spans="1:2" ht="16.899999999999999" customHeight="1">
      <c r="A45" s="60" t="s">
        <v>749</v>
      </c>
      <c r="B45" s="59"/>
    </row>
    <row r="46" spans="1:2" ht="16.899999999999999" customHeight="1">
      <c r="A46" s="61" t="s">
        <v>750</v>
      </c>
      <c r="B46" s="62"/>
    </row>
    <row r="47" spans="1:2" ht="16.899999999999999" customHeight="1">
      <c r="A47" s="61" t="s">
        <v>751</v>
      </c>
      <c r="B47" s="62"/>
    </row>
    <row r="48" spans="1:2" ht="16.899999999999999" customHeight="1">
      <c r="A48" s="61" t="s">
        <v>752</v>
      </c>
      <c r="B48" s="62"/>
    </row>
    <row r="49" spans="1:2" ht="16.899999999999999" customHeight="1">
      <c r="A49" s="61" t="s">
        <v>753</v>
      </c>
      <c r="B49" s="62"/>
    </row>
    <row r="50" spans="1:2" ht="16.899999999999999" customHeight="1">
      <c r="A50" s="63" t="s">
        <v>754</v>
      </c>
      <c r="B50" s="64"/>
    </row>
    <row r="51" spans="1:2" customFormat="1" ht="16.899999999999999" customHeight="1">
      <c r="A51" s="60" t="s">
        <v>755</v>
      </c>
      <c r="B51" s="154">
        <v>5</v>
      </c>
    </row>
    <row r="52" spans="1:2" customFormat="1" ht="16.899999999999999" customHeight="1">
      <c r="A52" s="60" t="s">
        <v>756</v>
      </c>
      <c r="B52" s="154">
        <v>5</v>
      </c>
    </row>
    <row r="53" spans="1:2" customFormat="1" ht="16.899999999999999" customHeight="1">
      <c r="A53" s="159" t="s">
        <v>854</v>
      </c>
      <c r="B53" s="62">
        <v>5</v>
      </c>
    </row>
    <row r="54" spans="1:2" s="52" customFormat="1" ht="16.899999999999999" customHeight="1">
      <c r="A54" s="60" t="s">
        <v>528</v>
      </c>
      <c r="B54" s="59"/>
    </row>
    <row r="55" spans="1:2" s="52" customFormat="1" ht="16.899999999999999" customHeight="1">
      <c r="A55" s="60" t="s">
        <v>757</v>
      </c>
      <c r="B55" s="59"/>
    </row>
    <row r="56" spans="1:2" ht="16.899999999999999" customHeight="1">
      <c r="A56" s="61" t="s">
        <v>758</v>
      </c>
      <c r="B56" s="62"/>
    </row>
    <row r="57" spans="1:2" s="52" customFormat="1" ht="16.899999999999999" customHeight="1">
      <c r="A57" s="60" t="s">
        <v>531</v>
      </c>
      <c r="B57" s="59"/>
    </row>
    <row r="58" spans="1:2" s="52" customFormat="1" ht="16.899999999999999" customHeight="1">
      <c r="A58" s="60" t="s">
        <v>759</v>
      </c>
      <c r="B58" s="59"/>
    </row>
    <row r="59" spans="1:2" ht="16.899999999999999" customHeight="1">
      <c r="A59" s="61" t="s">
        <v>760</v>
      </c>
      <c r="B59" s="62"/>
    </row>
  </sheetData>
  <mergeCells count="1">
    <mergeCell ref="A1:B1"/>
  </mergeCells>
  <phoneticPr fontId="37" type="noConversion"/>
  <printOptions horizontalCentered="1"/>
  <pageMargins left="0.70866141732283505" right="0.70866141732283505" top="0.74803149606299202" bottom="0.74803149606299202" header="0.66929133858267698" footer="0.5511811023622049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D15" sqref="D15"/>
    </sheetView>
  </sheetViews>
  <sheetFormatPr defaultColWidth="8.75" defaultRowHeight="14.25"/>
  <cols>
    <col min="1" max="1" width="27.75" style="20" customWidth="1"/>
    <col min="2" max="2" width="12.875" style="20" customWidth="1"/>
    <col min="3" max="3" width="27.75" style="21" customWidth="1"/>
    <col min="4" max="4" width="15.875" style="21" customWidth="1"/>
    <col min="5" max="16384" width="8.75" style="21"/>
  </cols>
  <sheetData>
    <row r="1" spans="1:4" ht="22.5">
      <c r="A1" s="151" t="s">
        <v>855</v>
      </c>
      <c r="B1" s="119"/>
      <c r="C1" s="119"/>
      <c r="D1" s="119"/>
    </row>
    <row r="2" spans="1:4" ht="12.75" customHeight="1">
      <c r="A2" s="22"/>
      <c r="B2" s="22"/>
      <c r="C2" s="22"/>
      <c r="D2" s="22"/>
    </row>
    <row r="3" spans="1:4">
      <c r="A3" s="120" t="s">
        <v>0</v>
      </c>
      <c r="B3" s="120"/>
      <c r="C3" s="120"/>
      <c r="D3" s="120"/>
    </row>
    <row r="4" spans="1:4" ht="24.95" customHeight="1">
      <c r="A4" s="24" t="s">
        <v>562</v>
      </c>
      <c r="B4" s="24" t="s">
        <v>2</v>
      </c>
      <c r="C4" s="24" t="s">
        <v>562</v>
      </c>
      <c r="D4" s="24" t="s">
        <v>2</v>
      </c>
    </row>
    <row r="5" spans="1:4" ht="24.95" customHeight="1">
      <c r="A5" s="39" t="s">
        <v>59</v>
      </c>
      <c r="B5" s="40">
        <f>B6+B13+B14</f>
        <v>3688</v>
      </c>
      <c r="C5" s="39" t="s">
        <v>61</v>
      </c>
      <c r="D5" s="41">
        <f>D6+D10+D11+D13+D14</f>
        <v>1216</v>
      </c>
    </row>
    <row r="6" spans="1:4" ht="24.95" customHeight="1">
      <c r="A6" s="42" t="s">
        <v>60</v>
      </c>
      <c r="B6" s="40">
        <f>SUM(B7:B12)</f>
        <v>1051</v>
      </c>
      <c r="C6" s="42" t="s">
        <v>63</v>
      </c>
      <c r="D6" s="41">
        <f>SUM(D7:D9)</f>
        <v>0</v>
      </c>
    </row>
    <row r="7" spans="1:4" ht="24.95" customHeight="1">
      <c r="A7" s="43" t="s">
        <v>761</v>
      </c>
      <c r="B7" s="44"/>
      <c r="C7" s="43" t="s">
        <v>762</v>
      </c>
      <c r="D7" s="45"/>
    </row>
    <row r="8" spans="1:4" ht="24.95" customHeight="1">
      <c r="A8" s="43" t="s">
        <v>763</v>
      </c>
      <c r="B8" s="44"/>
      <c r="C8" s="43" t="s">
        <v>764</v>
      </c>
      <c r="D8" s="45"/>
    </row>
    <row r="9" spans="1:4" ht="24.95" customHeight="1">
      <c r="A9" s="43" t="s">
        <v>765</v>
      </c>
      <c r="B9" s="44">
        <v>1037</v>
      </c>
      <c r="C9" s="43"/>
      <c r="D9" s="45"/>
    </row>
    <row r="10" spans="1:4" ht="24.95" customHeight="1">
      <c r="A10" s="43" t="s">
        <v>766</v>
      </c>
      <c r="B10" s="44"/>
      <c r="D10" s="41"/>
    </row>
    <row r="11" spans="1:4" ht="24.95" customHeight="1">
      <c r="A11" s="43" t="s">
        <v>767</v>
      </c>
      <c r="B11" s="44">
        <v>6</v>
      </c>
      <c r="C11" s="46" t="s">
        <v>768</v>
      </c>
      <c r="D11" s="47"/>
    </row>
    <row r="12" spans="1:4" ht="24.95" customHeight="1">
      <c r="A12" s="48" t="s">
        <v>769</v>
      </c>
      <c r="B12" s="44">
        <v>8</v>
      </c>
      <c r="C12" s="46" t="s">
        <v>770</v>
      </c>
      <c r="D12" s="47"/>
    </row>
    <row r="13" spans="1:4" ht="24.95" customHeight="1">
      <c r="A13" s="49" t="s">
        <v>717</v>
      </c>
      <c r="B13" s="50"/>
      <c r="C13" s="46" t="s">
        <v>771</v>
      </c>
      <c r="D13" s="47"/>
    </row>
    <row r="14" spans="1:4" ht="24.95" customHeight="1">
      <c r="A14" s="49" t="s">
        <v>772</v>
      </c>
      <c r="B14" s="50">
        <v>2637</v>
      </c>
      <c r="C14" s="46" t="s">
        <v>773</v>
      </c>
      <c r="D14" s="51">
        <v>1216</v>
      </c>
    </row>
    <row r="15" spans="1:4">
      <c r="A15" s="21"/>
      <c r="B15" s="21"/>
    </row>
  </sheetData>
  <mergeCells count="2">
    <mergeCell ref="A1:D1"/>
    <mergeCell ref="A3:D3"/>
  </mergeCells>
  <phoneticPr fontId="37" type="noConversion"/>
  <pageMargins left="0.7" right="0.7" top="0.86" bottom="0.75" header="0.65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表1一般公共预算收支决算表</vt:lpstr>
      <vt:lpstr>表2一般公共预算本级支出决算表</vt:lpstr>
      <vt:lpstr>表3一般公共预算本级基本支出决算表</vt:lpstr>
      <vt:lpstr>表4一般公共预算本级转移支付收支决算表</vt:lpstr>
      <vt:lpstr>表5一般公共预算本级转移支出决算数（分地区）</vt:lpstr>
      <vt:lpstr>表6一般公共预算本级转移支出决算数（分项目）</vt:lpstr>
      <vt:lpstr>表7政府性基金预算收支决算表</vt:lpstr>
      <vt:lpstr>表8政府性基金预算本级支出决算表</vt:lpstr>
      <vt:lpstr>表9政府性基金预算本级转移支付收支决算表</vt:lpstr>
      <vt:lpstr>表10国有资本经营预算收支决算表</vt:lpstr>
      <vt:lpstr>表11国有资本经营预算本级支出决算表</vt:lpstr>
      <vt:lpstr>表12社保基金预算收支决算表</vt:lpstr>
      <vt:lpstr>表13地方政府债务限额及余额决算情况表</vt:lpstr>
      <vt:lpstr>表14地方政府债券使用情况表</vt:lpstr>
      <vt:lpstr>表15地方政府债务相关情况表</vt:lpstr>
      <vt:lpstr>表2一般公共预算本级支出决算表!Print_Titles</vt:lpstr>
      <vt:lpstr>表8政府性基金预算本级支出决算表!Print_Titles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1996-12-17T01:32:00Z</dcterms:created>
  <dcterms:modified xsi:type="dcterms:W3CDTF">2021-09-10T11:19:14Z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178EFF6086B0497EBEAA1360929DDE09</vt:lpwstr>
  </property>
  <property fmtid="{D5CDD505-2E9C-101B-9397-08002B2CF9AE}" pid="3" name="KSOProductBuildVer">
    <vt:lpwstr>2052-11.1.0.10700</vt:lpwstr>
  </property>
</Properties>
</file>